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60" yWindow="120" windowWidth="19440" windowHeight="11610" activeTab="3"/>
  </bookViews>
  <sheets>
    <sheet name="I4_Init" sheetId="10" r:id="rId1"/>
    <sheet name="I4_Alt" sheetId="17" r:id="rId2"/>
    <sheet name="I5_Init" sheetId="4" r:id="rId3"/>
    <sheet name="I5_Alt" sheetId="18" r:id="rId4"/>
  </sheets>
  <definedNames>
    <definedName name="_xlnm.Print_Area" localSheetId="1">I4_Alt!$A$1:$X$114</definedName>
    <definedName name="_xlnm.Print_Area" localSheetId="0">I4_Init!$A$1:$X$114</definedName>
    <definedName name="_xlnm.Print_Area" localSheetId="3">I5_Alt!$A$1:$X$111</definedName>
    <definedName name="_xlnm.Print_Area" localSheetId="2">I5_Init!$A$1:$X$111</definedName>
  </definedNames>
  <calcPr calcId="152511"/>
</workbook>
</file>

<file path=xl/calcChain.xml><?xml version="1.0" encoding="utf-8"?>
<calcChain xmlns="http://schemas.openxmlformats.org/spreadsheetml/2006/main">
  <c r="X102" i="18" l="1"/>
  <c r="W102" i="18"/>
  <c r="R102" i="18"/>
  <c r="O102" i="18"/>
  <c r="L102" i="18"/>
  <c r="I102" i="18"/>
  <c r="H102" i="18"/>
  <c r="P100" i="18"/>
  <c r="G100" i="18"/>
  <c r="F100" i="18"/>
  <c r="P99" i="18"/>
  <c r="G99" i="18"/>
  <c r="F99" i="18"/>
  <c r="P96" i="18"/>
  <c r="G96" i="18"/>
  <c r="E96" i="18" s="1"/>
  <c r="P95" i="18"/>
  <c r="G95" i="18"/>
  <c r="E95" i="18"/>
  <c r="G94" i="18"/>
  <c r="E94" i="18" s="1"/>
  <c r="G90" i="18"/>
  <c r="E90" i="18" s="1"/>
  <c r="F90" i="18"/>
  <c r="G89" i="18"/>
  <c r="E89" i="18" s="1"/>
  <c r="F89" i="18"/>
  <c r="G87" i="18"/>
  <c r="F87" i="18"/>
  <c r="E87" i="18"/>
  <c r="G86" i="18"/>
  <c r="F86" i="18"/>
  <c r="E86" i="18"/>
  <c r="G84" i="18"/>
  <c r="E84" i="18" s="1"/>
  <c r="G81" i="18"/>
  <c r="F81" i="18"/>
  <c r="E81" i="18"/>
  <c r="G80" i="18"/>
  <c r="E80" i="18" s="1"/>
  <c r="F80" i="18"/>
  <c r="G78" i="18"/>
  <c r="E78" i="18" s="1"/>
  <c r="F78" i="18"/>
  <c r="G77" i="18"/>
  <c r="E77" i="18" s="1"/>
  <c r="F77" i="18"/>
  <c r="G75" i="18"/>
  <c r="E75" i="18" s="1"/>
  <c r="G72" i="18"/>
  <c r="E72" i="18" s="1"/>
  <c r="F72" i="18"/>
  <c r="G71" i="18"/>
  <c r="E71" i="18" s="1"/>
  <c r="F71" i="18"/>
  <c r="G69" i="18"/>
  <c r="E69" i="18" s="1"/>
  <c r="F69" i="18"/>
  <c r="G68" i="18"/>
  <c r="E68" i="18" s="1"/>
  <c r="F68" i="18"/>
  <c r="G66" i="18"/>
  <c r="E66" i="18" s="1"/>
  <c r="G61" i="18"/>
  <c r="E61" i="18" s="1"/>
  <c r="F61" i="18"/>
  <c r="P60" i="18"/>
  <c r="G60" i="18"/>
  <c r="E60" i="18" s="1"/>
  <c r="F60" i="18"/>
  <c r="P57" i="18"/>
  <c r="G57" i="18"/>
  <c r="F57" i="18"/>
  <c r="P56" i="18"/>
  <c r="G56" i="18"/>
  <c r="E56" i="18" s="1"/>
  <c r="F56" i="18"/>
  <c r="G53" i="18"/>
  <c r="F53" i="18"/>
  <c r="E53" i="18"/>
  <c r="P52" i="18"/>
  <c r="G52" i="18"/>
  <c r="F52" i="18"/>
  <c r="E52" i="18"/>
  <c r="G49" i="18"/>
  <c r="F49" i="18"/>
  <c r="E49" i="18"/>
  <c r="G48" i="18"/>
  <c r="E48" i="18" s="1"/>
  <c r="F48" i="18"/>
  <c r="P43" i="18"/>
  <c r="G43" i="18"/>
  <c r="F43" i="18"/>
  <c r="P37" i="18"/>
  <c r="G37" i="18"/>
  <c r="E37" i="18" s="1"/>
  <c r="G31" i="18"/>
  <c r="E31" i="18" s="1"/>
  <c r="F31" i="18"/>
  <c r="G29" i="18"/>
  <c r="F29" i="18"/>
  <c r="E29" i="18"/>
  <c r="G28" i="18"/>
  <c r="E28" i="18" s="1"/>
  <c r="F28" i="18"/>
  <c r="G27" i="18"/>
  <c r="E27" i="18" s="1"/>
  <c r="F27" i="18"/>
  <c r="P26" i="18"/>
  <c r="G26" i="18"/>
  <c r="E26" i="18" s="1"/>
  <c r="F26" i="18"/>
  <c r="G24" i="18"/>
  <c r="E24" i="18" s="1"/>
  <c r="F24" i="18"/>
  <c r="G23" i="18"/>
  <c r="E23" i="18" s="1"/>
  <c r="F23" i="18"/>
  <c r="P22" i="18"/>
  <c r="G22" i="18"/>
  <c r="P20" i="18"/>
  <c r="E20" i="18" s="1"/>
  <c r="G20" i="18"/>
  <c r="G15" i="18"/>
  <c r="X97" i="17"/>
  <c r="W97" i="17"/>
  <c r="U97" i="17"/>
  <c r="R97" i="17"/>
  <c r="Q97" i="17"/>
  <c r="O97" i="17"/>
  <c r="L97" i="17"/>
  <c r="I97" i="17"/>
  <c r="H97" i="17"/>
  <c r="F94" i="17"/>
  <c r="G87" i="17"/>
  <c r="G86" i="17"/>
  <c r="P81" i="17"/>
  <c r="G81" i="17"/>
  <c r="F81" i="17"/>
  <c r="P80" i="17"/>
  <c r="G80" i="17"/>
  <c r="E80" i="17" s="1"/>
  <c r="F80" i="17"/>
  <c r="P77" i="17"/>
  <c r="G77" i="17"/>
  <c r="E77" i="17" s="1"/>
  <c r="F77" i="17"/>
  <c r="P76" i="17"/>
  <c r="G76" i="17"/>
  <c r="G73" i="17"/>
  <c r="E73" i="17" s="1"/>
  <c r="F73" i="17"/>
  <c r="G72" i="17"/>
  <c r="E72" i="17" s="1"/>
  <c r="F72" i="17"/>
  <c r="G66" i="17"/>
  <c r="E66" i="17" s="1"/>
  <c r="F66" i="17"/>
  <c r="G65" i="17"/>
  <c r="G63" i="17"/>
  <c r="E63" i="17" s="1"/>
  <c r="F63" i="17"/>
  <c r="P62" i="17"/>
  <c r="G62" i="17"/>
  <c r="E62" i="17" s="1"/>
  <c r="F62" i="17"/>
  <c r="P60" i="17"/>
  <c r="G60" i="17"/>
  <c r="P55" i="17"/>
  <c r="F55" i="17"/>
  <c r="E55" i="17"/>
  <c r="P54" i="17"/>
  <c r="G54" i="17"/>
  <c r="F54" i="17"/>
  <c r="E54" i="17"/>
  <c r="P52" i="17"/>
  <c r="G52" i="17"/>
  <c r="F52" i="17"/>
  <c r="E52" i="17"/>
  <c r="P51" i="17"/>
  <c r="E51" i="17" s="1"/>
  <c r="F51" i="17"/>
  <c r="P50" i="17"/>
  <c r="G50" i="17"/>
  <c r="E50" i="17" s="1"/>
  <c r="F50" i="17"/>
  <c r="P48" i="17"/>
  <c r="G48" i="17"/>
  <c r="P43" i="17"/>
  <c r="F43" i="17"/>
  <c r="P42" i="17"/>
  <c r="G42" i="17"/>
  <c r="E42" i="17" s="1"/>
  <c r="F42" i="17"/>
  <c r="P37" i="17"/>
  <c r="G37" i="17"/>
  <c r="E37" i="17" s="1"/>
  <c r="F37" i="17"/>
  <c r="P36" i="17"/>
  <c r="E36" i="17" s="1"/>
  <c r="G36" i="17"/>
  <c r="F36" i="17"/>
  <c r="P34" i="17"/>
  <c r="G34" i="17"/>
  <c r="E34" i="17" s="1"/>
  <c r="F34" i="17"/>
  <c r="P29" i="17"/>
  <c r="G29" i="17"/>
  <c r="F29" i="17"/>
  <c r="P28" i="17"/>
  <c r="G28" i="17"/>
  <c r="E28" i="17" s="1"/>
  <c r="F28" i="17"/>
  <c r="P26" i="17"/>
  <c r="G26" i="17"/>
  <c r="F26" i="17"/>
  <c r="P25" i="17"/>
  <c r="G25" i="17"/>
  <c r="E25" i="17" s="1"/>
  <c r="F25" i="17"/>
  <c r="P23" i="17"/>
  <c r="G23" i="17"/>
  <c r="F23" i="17"/>
  <c r="P22" i="17"/>
  <c r="G22" i="17"/>
  <c r="E22" i="17" s="1"/>
  <c r="F22" i="17"/>
  <c r="P20" i="17"/>
  <c r="G20" i="17"/>
  <c r="F20" i="17"/>
  <c r="P16" i="17"/>
  <c r="G15" i="17"/>
  <c r="G63" i="10"/>
  <c r="E63" i="10" s="1"/>
  <c r="F63" i="10"/>
  <c r="P62" i="10"/>
  <c r="G62" i="10"/>
  <c r="F62" i="10"/>
  <c r="P77" i="10"/>
  <c r="G77" i="10"/>
  <c r="F77" i="10"/>
  <c r="P76" i="10"/>
  <c r="G76" i="10"/>
  <c r="E23" i="17" l="1"/>
  <c r="E29" i="17"/>
  <c r="E60" i="17"/>
  <c r="E81" i="17"/>
  <c r="E57" i="18"/>
  <c r="E20" i="17"/>
  <c r="E26" i="17"/>
  <c r="E48" i="17"/>
  <c r="E43" i="18"/>
  <c r="F102" i="18"/>
  <c r="E76" i="17"/>
  <c r="F97" i="17"/>
  <c r="P97" i="17"/>
  <c r="G102" i="18"/>
  <c r="P102" i="18"/>
  <c r="G97" i="17"/>
  <c r="E22" i="18"/>
  <c r="E102" i="18" s="1"/>
  <c r="E97" i="17"/>
  <c r="E62" i="10"/>
  <c r="E76" i="10"/>
  <c r="E77" i="10"/>
  <c r="X97" i="10" l="1"/>
  <c r="W97" i="10"/>
  <c r="U97" i="10"/>
  <c r="R97" i="10"/>
  <c r="Q97" i="10"/>
  <c r="O97" i="10"/>
  <c r="L97" i="10"/>
  <c r="I97" i="10"/>
  <c r="H97" i="10"/>
  <c r="F94" i="10"/>
  <c r="G87" i="10"/>
  <c r="G86" i="10"/>
  <c r="P81" i="10"/>
  <c r="G81" i="10"/>
  <c r="F81" i="10"/>
  <c r="P80" i="10"/>
  <c r="G80" i="10"/>
  <c r="F80" i="10"/>
  <c r="G73" i="10"/>
  <c r="E73" i="10" s="1"/>
  <c r="F73" i="10"/>
  <c r="G72" i="10"/>
  <c r="E72" i="10" s="1"/>
  <c r="F72" i="10"/>
  <c r="G66" i="10"/>
  <c r="F66" i="10"/>
  <c r="G65" i="10"/>
  <c r="P60" i="10"/>
  <c r="G60" i="10"/>
  <c r="P55" i="10"/>
  <c r="F55" i="10"/>
  <c r="E55" i="10"/>
  <c r="P54" i="10"/>
  <c r="G54" i="10"/>
  <c r="F54" i="10"/>
  <c r="P52" i="10"/>
  <c r="G52" i="10"/>
  <c r="F52" i="10"/>
  <c r="P51" i="10"/>
  <c r="F51" i="10"/>
  <c r="E51" i="10"/>
  <c r="P50" i="10"/>
  <c r="E50" i="10" s="1"/>
  <c r="G50" i="10"/>
  <c r="F50" i="10"/>
  <c r="P48" i="10"/>
  <c r="G48" i="10"/>
  <c r="P43" i="10"/>
  <c r="F43" i="10"/>
  <c r="P42" i="10"/>
  <c r="G42" i="10"/>
  <c r="F42" i="10"/>
  <c r="P37" i="10"/>
  <c r="G37" i="10"/>
  <c r="F37" i="10"/>
  <c r="P36" i="10"/>
  <c r="G36" i="10"/>
  <c r="F36" i="10"/>
  <c r="P34" i="10"/>
  <c r="G34" i="10"/>
  <c r="F34" i="10"/>
  <c r="P29" i="10"/>
  <c r="G29" i="10"/>
  <c r="F29" i="10"/>
  <c r="P28" i="10"/>
  <c r="G28" i="10"/>
  <c r="F28" i="10"/>
  <c r="P26" i="10"/>
  <c r="G26" i="10"/>
  <c r="F26" i="10"/>
  <c r="P25" i="10"/>
  <c r="G25" i="10"/>
  <c r="F25" i="10"/>
  <c r="P23" i="10"/>
  <c r="G23" i="10"/>
  <c r="F23" i="10"/>
  <c r="P22" i="10"/>
  <c r="G22" i="10"/>
  <c r="F22" i="10"/>
  <c r="P20" i="10"/>
  <c r="G20" i="10"/>
  <c r="F20" i="10"/>
  <c r="P16" i="10"/>
  <c r="G15" i="10"/>
  <c r="O102" i="4"/>
  <c r="X102" i="4"/>
  <c r="W102" i="4"/>
  <c r="R102" i="4"/>
  <c r="E81" i="10" l="1"/>
  <c r="E80" i="10"/>
  <c r="E22" i="10"/>
  <c r="E25" i="10"/>
  <c r="E28" i="10"/>
  <c r="E34" i="10"/>
  <c r="E37" i="10"/>
  <c r="E48" i="10"/>
  <c r="E60" i="10"/>
  <c r="E20" i="10"/>
  <c r="E23" i="10"/>
  <c r="E26" i="10"/>
  <c r="E29" i="10"/>
  <c r="E36" i="10"/>
  <c r="E42" i="10"/>
  <c r="E66" i="10"/>
  <c r="E54" i="10"/>
  <c r="F97" i="10"/>
  <c r="E52" i="10"/>
  <c r="G97" i="10"/>
  <c r="P97" i="10"/>
  <c r="L102" i="4"/>
  <c r="I102" i="4"/>
  <c r="H102" i="4"/>
  <c r="E97" i="10" l="1"/>
  <c r="G75" i="4"/>
  <c r="E75" i="4" s="1"/>
  <c r="F87" i="4"/>
  <c r="G87" i="4"/>
  <c r="E87" i="4" s="1"/>
  <c r="F78" i="4"/>
  <c r="G78" i="4"/>
  <c r="E78" i="4" s="1"/>
  <c r="F69" i="4"/>
  <c r="G69" i="4"/>
  <c r="E69" i="4" s="1"/>
  <c r="F31" i="4"/>
  <c r="G31" i="4"/>
  <c r="E31" i="4" s="1"/>
  <c r="F29" i="4"/>
  <c r="F28" i="4"/>
  <c r="F27" i="4"/>
  <c r="G29" i="4"/>
  <c r="E29" i="4" s="1"/>
  <c r="G28" i="4"/>
  <c r="E28" i="4" s="1"/>
  <c r="G27" i="4"/>
  <c r="E27" i="4" s="1"/>
  <c r="G24" i="4"/>
  <c r="E24" i="4" s="1"/>
  <c r="F24" i="4"/>
  <c r="F23" i="4"/>
  <c r="G23" i="4"/>
  <c r="E23" i="4" s="1"/>
  <c r="G90" i="4"/>
  <c r="F90" i="4"/>
  <c r="G89" i="4"/>
  <c r="F89" i="4"/>
  <c r="G86" i="4"/>
  <c r="F86" i="4"/>
  <c r="G84" i="4"/>
  <c r="E84" i="4" s="1"/>
  <c r="G81" i="4"/>
  <c r="F81" i="4"/>
  <c r="G80" i="4"/>
  <c r="F80" i="4"/>
  <c r="G77" i="4"/>
  <c r="F77" i="4"/>
  <c r="G72" i="4"/>
  <c r="F72" i="4"/>
  <c r="G71" i="4"/>
  <c r="F71" i="4"/>
  <c r="G68" i="4"/>
  <c r="F68" i="4"/>
  <c r="G66" i="4"/>
  <c r="E66" i="4" s="1"/>
  <c r="G61" i="4"/>
  <c r="E61" i="4" s="1"/>
  <c r="F61" i="4"/>
  <c r="P60" i="4"/>
  <c r="G60" i="4"/>
  <c r="F60" i="4"/>
  <c r="P57" i="4"/>
  <c r="G57" i="4"/>
  <c r="F57" i="4"/>
  <c r="P56" i="4"/>
  <c r="G56" i="4"/>
  <c r="F56" i="4"/>
  <c r="G53" i="4"/>
  <c r="E53" i="4" s="1"/>
  <c r="F53" i="4"/>
  <c r="P52" i="4"/>
  <c r="G52" i="4"/>
  <c r="F52" i="4"/>
  <c r="G49" i="4"/>
  <c r="E49" i="4" s="1"/>
  <c r="F49" i="4"/>
  <c r="G48" i="4"/>
  <c r="E48" i="4" s="1"/>
  <c r="F48" i="4"/>
  <c r="P37" i="4"/>
  <c r="G37" i="4"/>
  <c r="P26" i="4"/>
  <c r="G26" i="4"/>
  <c r="F26" i="4"/>
  <c r="P22" i="4"/>
  <c r="G22" i="4"/>
  <c r="P20" i="4"/>
  <c r="G20" i="4"/>
  <c r="G15" i="4"/>
  <c r="E71" i="4" l="1"/>
  <c r="E68" i="4"/>
  <c r="E89" i="4"/>
  <c r="E77" i="4"/>
  <c r="E80" i="4"/>
  <c r="E86" i="4"/>
  <c r="E81" i="4"/>
  <c r="E72" i="4"/>
  <c r="E90" i="4"/>
  <c r="E60" i="4"/>
  <c r="E52" i="4"/>
  <c r="E57" i="4"/>
  <c r="E56" i="4"/>
  <c r="E37" i="4"/>
  <c r="E26" i="4"/>
  <c r="E22" i="4"/>
  <c r="E20" i="4"/>
  <c r="G94" i="4" l="1"/>
  <c r="P100" i="4"/>
  <c r="G100" i="4"/>
  <c r="F100" i="4"/>
  <c r="P99" i="4"/>
  <c r="G99" i="4"/>
  <c r="F99" i="4"/>
  <c r="E94" i="4" l="1"/>
  <c r="P96" i="4"/>
  <c r="G96" i="4"/>
  <c r="E96" i="4" l="1"/>
  <c r="P95" i="4"/>
  <c r="G95" i="4"/>
  <c r="P43" i="4"/>
  <c r="G43" i="4"/>
  <c r="F43" i="4"/>
  <c r="G102" i="4" l="1"/>
  <c r="F102" i="4"/>
  <c r="P102" i="4"/>
  <c r="E95" i="4"/>
  <c r="E43" i="4"/>
  <c r="E102" i="4" l="1"/>
</calcChain>
</file>

<file path=xl/sharedStrings.xml><?xml version="1.0" encoding="utf-8"?>
<sst xmlns="http://schemas.openxmlformats.org/spreadsheetml/2006/main" count="1188" uniqueCount="255">
  <si>
    <t>CODE</t>
  </si>
  <si>
    <t>UNITES D'ENSEIGNEMENT / MODULES</t>
  </si>
  <si>
    <r>
      <t>LE</t>
    </r>
    <r>
      <rPr>
        <b/>
        <vertAlign val="superscript"/>
        <sz val="10"/>
        <color theme="1"/>
        <rFont val="Arial"/>
        <family val="2"/>
      </rPr>
      <t>(1)</t>
    </r>
  </si>
  <si>
    <r>
      <t xml:space="preserve">          Module 
</t>
    </r>
    <r>
      <rPr>
        <b/>
        <i/>
        <sz val="10"/>
        <color theme="1"/>
        <rFont val="Arial"/>
        <family val="2"/>
      </rPr>
      <t>- Socle ou Electif
- et/ou Mutualisable 
- et/ou Complémentaire</t>
    </r>
  </si>
  <si>
    <r>
      <t>TOTAL Heures Module</t>
    </r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Arial"/>
        <family val="2"/>
      </rPr>
      <t xml:space="preserve">
</t>
    </r>
  </si>
  <si>
    <r>
      <t>TOTAL Crédits</t>
    </r>
    <r>
      <rPr>
        <b/>
        <sz val="10"/>
        <color rgb="FFFF0000"/>
        <rFont val="Arial"/>
        <family val="2"/>
      </rPr>
      <t>*</t>
    </r>
    <r>
      <rPr>
        <b/>
        <sz val="10"/>
        <color theme="1"/>
        <rFont val="Arial"/>
        <family val="2"/>
      </rPr>
      <t xml:space="preserve">
</t>
    </r>
  </si>
  <si>
    <r>
      <t>TOTAL Heures Module
S1</t>
    </r>
    <r>
      <rPr>
        <b/>
        <sz val="10"/>
        <color rgb="FFFF0000"/>
        <rFont val="Arial"/>
        <family val="2"/>
      </rPr>
      <t>*</t>
    </r>
  </si>
  <si>
    <t xml:space="preserve"> Répartition Heures par activités</t>
  </si>
  <si>
    <t>Evaluation</t>
  </si>
  <si>
    <t>Crédits
S1</t>
  </si>
  <si>
    <r>
      <t>TOTAL Heures Module
S2</t>
    </r>
    <r>
      <rPr>
        <b/>
        <sz val="10"/>
        <color rgb="FFFF0000"/>
        <rFont val="Arial"/>
        <family val="2"/>
      </rPr>
      <t>*</t>
    </r>
  </si>
  <si>
    <t>Crédits
S2</t>
  </si>
  <si>
    <r>
      <t>FFP</t>
    </r>
    <r>
      <rPr>
        <b/>
        <vertAlign val="superscript"/>
        <sz val="10"/>
        <color theme="1"/>
        <rFont val="Arial"/>
        <family val="2"/>
      </rPr>
      <t>(2)</t>
    </r>
    <r>
      <rPr>
        <b/>
        <sz val="10"/>
        <color theme="1"/>
        <rFont val="Arial"/>
        <family val="2"/>
      </rPr>
      <t xml:space="preserve">
(cours)</t>
    </r>
  </si>
  <si>
    <r>
      <t>APP</t>
    </r>
    <r>
      <rPr>
        <b/>
        <vertAlign val="superscript"/>
        <sz val="10"/>
        <color theme="1"/>
        <rFont val="Arial"/>
        <family val="2"/>
      </rPr>
      <t>(3)</t>
    </r>
  </si>
  <si>
    <t>Blended Learning</t>
  </si>
  <si>
    <r>
      <t>TE</t>
    </r>
    <r>
      <rPr>
        <b/>
        <vertAlign val="superscript"/>
        <sz val="10"/>
        <color theme="1"/>
        <rFont val="Arial"/>
        <family val="2"/>
      </rPr>
      <t>(4)</t>
    </r>
  </si>
  <si>
    <t xml:space="preserve">Mode Eval.        </t>
  </si>
  <si>
    <t>Nbre Heures</t>
  </si>
  <si>
    <t>Outils</t>
  </si>
  <si>
    <t>FR</t>
  </si>
  <si>
    <t>socle/mutualisable</t>
  </si>
  <si>
    <t xml:space="preserve"> -</t>
  </si>
  <si>
    <t>UE Systèmes</t>
  </si>
  <si>
    <t>UE Anglais</t>
  </si>
  <si>
    <t>AN</t>
  </si>
  <si>
    <t>UE Techniques d'Expression et Communication</t>
  </si>
  <si>
    <t>électif/mutualisable</t>
  </si>
  <si>
    <t>socle</t>
  </si>
  <si>
    <t>UE Active Learning &amp; Innovation</t>
  </si>
  <si>
    <t>Total Heures/Crédits</t>
  </si>
  <si>
    <t>Module NoSQL</t>
  </si>
  <si>
    <t>CC</t>
  </si>
  <si>
    <t>Apprentissage et Réseaux Neuronaux (Bases)</t>
  </si>
  <si>
    <t>Résolution de problèmes complexes</t>
  </si>
  <si>
    <t>Web Services</t>
  </si>
  <si>
    <t>La sécurité des réseaux</t>
  </si>
  <si>
    <t>Mobiles et VOIP</t>
  </si>
  <si>
    <t>Administration d'un système de messagerie</t>
  </si>
  <si>
    <t>Systèmes Embarqués</t>
  </si>
  <si>
    <t>UE Méthodes de gestion de projet</t>
  </si>
  <si>
    <t>WorkShop Agile</t>
  </si>
  <si>
    <t xml:space="preserve">Suites et séries numériques </t>
  </si>
  <si>
    <t>UE Stratégie financière</t>
  </si>
  <si>
    <t>Analyse financière</t>
  </si>
  <si>
    <t>Audit et Diagnostic stratégique financier</t>
  </si>
  <si>
    <t>Role Play</t>
  </si>
  <si>
    <t>Préparation TOEIC</t>
  </si>
  <si>
    <t>Communication d'Entreprise</t>
  </si>
  <si>
    <t>Développement professionnel &amp; NetWorking</t>
  </si>
  <si>
    <t>Active Member /Participation Vie Ecole</t>
  </si>
  <si>
    <t>Labo/atelier (activités liées au Campus)</t>
  </si>
  <si>
    <t>Soutenance</t>
  </si>
  <si>
    <t>Dossier</t>
  </si>
  <si>
    <t>PROE901</t>
  </si>
  <si>
    <t>Architecture Processus Métier</t>
  </si>
  <si>
    <t>UE Management des Ressources</t>
  </si>
  <si>
    <t>Gouvernance et Performance d'un S.I.</t>
  </si>
  <si>
    <t>Sécurité de l'information et des échanges</t>
  </si>
  <si>
    <t>Gestion des Compétences RH</t>
  </si>
  <si>
    <t>Green IT &amp; RSE</t>
  </si>
  <si>
    <t xml:space="preserve">Lean Management </t>
  </si>
  <si>
    <t>Enews</t>
  </si>
  <si>
    <t>LNGE909</t>
  </si>
  <si>
    <t xml:space="preserve">Gestion des Contrats de services </t>
  </si>
  <si>
    <t>UE Business Intelligence</t>
  </si>
  <si>
    <t>UE Réseau &amp; Télécommunications</t>
  </si>
  <si>
    <t>UE Management de Projet ERP</t>
  </si>
  <si>
    <t>UE Management du Cloud Computing</t>
  </si>
  <si>
    <t>Développer une solution Cloud</t>
  </si>
  <si>
    <t>La Sécurité du Cloud</t>
  </si>
  <si>
    <t>Datamining &amp; Fouille de données : concepts et techniques</t>
  </si>
  <si>
    <t>Qualité des données</t>
  </si>
  <si>
    <t>UE Management des environnements nomades</t>
  </si>
  <si>
    <t>Développement WebApplications &amp; Framework mobiles</t>
  </si>
  <si>
    <t>La sécurité des systèmes nomades</t>
  </si>
  <si>
    <t>UE Management de la Sécurité informatique</t>
  </si>
  <si>
    <t xml:space="preserve">Cryptographie </t>
  </si>
  <si>
    <t>UE Mémoire Professionnel</t>
  </si>
  <si>
    <t>Mémoire professionnel</t>
  </si>
  <si>
    <t>Soutenance Mémoire</t>
  </si>
  <si>
    <t>TPRE039</t>
  </si>
  <si>
    <t>Technologie des réseaux intégrant voix, images et données</t>
  </si>
  <si>
    <t>Gestion et Optimisation des réseaux</t>
  </si>
  <si>
    <t>Ingénierie des systèmes</t>
  </si>
  <si>
    <t>Management de la Virtualisation</t>
  </si>
  <si>
    <t>RESE916</t>
  </si>
  <si>
    <t>SYSE918</t>
  </si>
  <si>
    <t>Management du risque</t>
  </si>
  <si>
    <t>FINE720</t>
  </si>
  <si>
    <t>FINE821</t>
  </si>
  <si>
    <t>Rosetta Stone</t>
  </si>
  <si>
    <t>complémentaire</t>
  </si>
  <si>
    <t xml:space="preserve">Conseils &amp; Explications Mémoire professionnel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</si>
  <si>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</si>
  <si>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TPRE038</t>
  </si>
  <si>
    <t>Action  on line</t>
  </si>
  <si>
    <t>Action on line</t>
  </si>
  <si>
    <t>Parcours  socle   Expertise informatique  &amp;  Système d'information</t>
  </si>
  <si>
    <t>UE Learning by doing</t>
  </si>
  <si>
    <t>Complémentaire</t>
  </si>
  <si>
    <t>Pitch</t>
  </si>
  <si>
    <t>Worshop 2 - Créativité &amp; Innovation / TagCloud : Embarqué - SmartCity - Entrepreunariat</t>
  </si>
  <si>
    <r>
      <t>TE/TI</t>
    </r>
    <r>
      <rPr>
        <b/>
        <vertAlign val="superscript"/>
        <sz val="10"/>
        <color theme="1"/>
        <rFont val="Arial"/>
        <family val="2"/>
      </rPr>
      <t>(4)</t>
    </r>
  </si>
  <si>
    <t>Bloc de compétences n° 1 - Fonction d'Encadrement</t>
  </si>
  <si>
    <t xml:space="preserve">Workshop  "Out-of-the-box thinking"  /  Créativité &amp; Innovation </t>
  </si>
  <si>
    <t>Bloc de compétences n° 2 - Méthodes &amp; Projet</t>
  </si>
  <si>
    <t>Bloc de compétences n° 3 - Gestion de Données &amp; Business Intelligence</t>
  </si>
  <si>
    <t>Modélisation Décisionnelle (introduction)</t>
  </si>
  <si>
    <t>Bloc de compétences n° 4 - Etudes &amp; Développement</t>
  </si>
  <si>
    <t>UE Intelligence artificielle</t>
  </si>
  <si>
    <t>Programmation en temps réel</t>
  </si>
  <si>
    <t>Bloc de compétences n° 5 - Infrastructure Systèmes &amp; Réseaux</t>
  </si>
  <si>
    <t>Parcours  Complémentaire (au choix)</t>
  </si>
  <si>
    <t>Parcours  Professionnel</t>
  </si>
  <si>
    <t>Ateliers  Développement professionnel &amp; Active learning</t>
  </si>
  <si>
    <t>Atelier Apprendre à apprendre</t>
  </si>
  <si>
    <t xml:space="preserve">  -</t>
  </si>
  <si>
    <t>Développement professionnel : Portefeuille de compétences</t>
  </si>
  <si>
    <t>Active member / Participation Vie Ecole</t>
  </si>
  <si>
    <t>dossier</t>
  </si>
  <si>
    <t>soutenance</t>
  </si>
  <si>
    <t>UE Virtualisation &amp; Cloud Computing</t>
  </si>
  <si>
    <t>UE Sécurité Informatique &amp; Systèmes d'information</t>
  </si>
  <si>
    <t>UE Business Intelligence &amp; Big Data</t>
  </si>
  <si>
    <t>UE Réseaux &amp; Systèmes</t>
  </si>
  <si>
    <t xml:space="preserve">Mise en œuvre de la Virtualisation </t>
  </si>
  <si>
    <t>Socle</t>
  </si>
  <si>
    <t>Projet transversal NAO &amp; Intelligence artificielle (gestion de projet agile)</t>
  </si>
  <si>
    <t xml:space="preserve">Projet UE Stratégie financière, Anglais et T.E.C. </t>
  </si>
  <si>
    <t>mutualisable</t>
  </si>
  <si>
    <t>UE Management des Systèmes d'Information</t>
  </si>
  <si>
    <t>UE Management de Projet</t>
  </si>
  <si>
    <t>Pilotage de Projet</t>
  </si>
  <si>
    <t>Bloc de compétences n° 3 - Gestion de données &amp; Business Intelligence</t>
  </si>
  <si>
    <t>UE Big Data &amp; L'internet des Objets</t>
  </si>
  <si>
    <t>Cybersécurité : Mise en œuvre et respect de la sécurité</t>
  </si>
  <si>
    <t>La Continuité de services (PCA / PRA)</t>
  </si>
  <si>
    <t>Parcours  métier</t>
  </si>
  <si>
    <t>Bloc de compétences n° 4  -  Etudes &amp; Développement</t>
  </si>
  <si>
    <t>Bloc de compétences n° 6  -  Management et Conseil ERP</t>
  </si>
  <si>
    <t xml:space="preserve">Pilotage de Projet ERP </t>
  </si>
  <si>
    <t>UE Prise en Main ERP SAP</t>
  </si>
  <si>
    <t>Environnement Général SAP</t>
  </si>
  <si>
    <t xml:space="preserve">Prise en Main SAP - Flux et Processus (GBI - IDES)  </t>
  </si>
  <si>
    <t>UE Réalité augmentée</t>
  </si>
  <si>
    <t xml:space="preserve">Modélisation et visualisation 3D </t>
  </si>
  <si>
    <t xml:space="preserve">Gamification </t>
  </si>
  <si>
    <t>La sécurité des objets connectés</t>
  </si>
  <si>
    <t>Management et déploiement de solutions Big Data</t>
  </si>
  <si>
    <t>Management et déploiement de solutions Cloud</t>
  </si>
  <si>
    <t>UE Développement Temps réel</t>
  </si>
  <si>
    <t>Architecture générale et logicielle d'un système embarqué</t>
  </si>
  <si>
    <t>Conception d'une solution embarquée en temps réel</t>
  </si>
  <si>
    <t>Conception et planification BI</t>
  </si>
  <si>
    <t>Projet transversal UE Réseaux et Systèmes</t>
  </si>
  <si>
    <t>Projet transversal UE Réalité augmentée et Tps Réel</t>
  </si>
  <si>
    <t>Projet transversal Projet ERP</t>
  </si>
  <si>
    <t>Systèmes de sauvegarde</t>
  </si>
  <si>
    <t>UE Mobilité &amp;  Systèmes embarqués</t>
  </si>
  <si>
    <t>UE Sécurité Infrastructure</t>
  </si>
  <si>
    <t>Outils de chiffrement</t>
  </si>
  <si>
    <t>Projet transversal Gestion de projet agile &amp; UE réseaux et système / Sécurité Infrastructure</t>
  </si>
  <si>
    <t>UE Mathématiques &amp; Recherche opérationnelle</t>
  </si>
  <si>
    <t>Workshop R.O. &amp; Aide à la décision</t>
  </si>
  <si>
    <t>évaluation</t>
  </si>
  <si>
    <t>Crossknowledge</t>
  </si>
  <si>
    <t>Elephorm /  ENI</t>
  </si>
  <si>
    <t>ENI</t>
  </si>
  <si>
    <t>MS Academy</t>
  </si>
  <si>
    <t>Pack EPSI</t>
  </si>
  <si>
    <t>ENI - Elephorm</t>
  </si>
  <si>
    <t xml:space="preserve">ENI </t>
  </si>
  <si>
    <t>SAP</t>
  </si>
  <si>
    <t>RESE807</t>
  </si>
  <si>
    <t>TPRE832</t>
  </si>
  <si>
    <t>TPRE834</t>
  </si>
  <si>
    <t>TPRE833</t>
  </si>
  <si>
    <t>Suivi Stage / Evaluation Entreprise</t>
  </si>
  <si>
    <t>Programme Ingénierie 4ème  année (Formation initiale) - I4
Année 2017 - 2018</t>
  </si>
  <si>
    <t>TPTE700</t>
  </si>
  <si>
    <t>TPTE800</t>
  </si>
  <si>
    <t>TPTE828</t>
  </si>
  <si>
    <t>PROE815</t>
  </si>
  <si>
    <t>BDOE701</t>
  </si>
  <si>
    <t>BDOE802</t>
  </si>
  <si>
    <t>TPTE817</t>
  </si>
  <si>
    <t>DEVE710</t>
  </si>
  <si>
    <t>DEVE839</t>
  </si>
  <si>
    <t>DEVE705</t>
  </si>
  <si>
    <t>DEVE703</t>
  </si>
  <si>
    <t>DEVE804</t>
  </si>
  <si>
    <t>TPTE819</t>
  </si>
  <si>
    <t>SYSE740</t>
  </si>
  <si>
    <t>SYSE741</t>
  </si>
  <si>
    <t>RESE834</t>
  </si>
  <si>
    <t>RESE811</t>
  </si>
  <si>
    <t>RESE825</t>
  </si>
  <si>
    <t>BDOE813</t>
  </si>
  <si>
    <t>BDOE828</t>
  </si>
  <si>
    <t>DEPE838</t>
  </si>
  <si>
    <t xml:space="preserve">Workshop 1 - Développement d'une application avec utilisation de données </t>
  </si>
  <si>
    <t>Rapport d'activité</t>
  </si>
  <si>
    <t>Soutenance Rapport d'activité</t>
  </si>
  <si>
    <t>TPTE900</t>
  </si>
  <si>
    <t>TPTE010</t>
  </si>
  <si>
    <t>SYSE903</t>
  </si>
  <si>
    <t>SYSE902</t>
  </si>
  <si>
    <t>SYSE904</t>
  </si>
  <si>
    <t>PROE905</t>
  </si>
  <si>
    <t>MGTE906</t>
  </si>
  <si>
    <t>ENVE907</t>
  </si>
  <si>
    <t>PROE908</t>
  </si>
  <si>
    <t>BDOE929</t>
  </si>
  <si>
    <t>SYSE930</t>
  </si>
  <si>
    <t>SYSE927</t>
  </si>
  <si>
    <t>RESE925</t>
  </si>
  <si>
    <t>RESE926</t>
  </si>
  <si>
    <t>BDOE928</t>
  </si>
  <si>
    <t>BDOE933</t>
  </si>
  <si>
    <t>DEVE931</t>
  </si>
  <si>
    <t>SYSE932</t>
  </si>
  <si>
    <t>TPTE011</t>
  </si>
  <si>
    <t>DEVE915</t>
  </si>
  <si>
    <t>DEVE914</t>
  </si>
  <si>
    <t>DEVE913</t>
  </si>
  <si>
    <t>DEVE912</t>
  </si>
  <si>
    <t>TPTE034</t>
  </si>
  <si>
    <t>RESE917</t>
  </si>
  <si>
    <t>SYSE919</t>
  </si>
  <si>
    <t>PROE920</t>
  </si>
  <si>
    <t>PROE921</t>
  </si>
  <si>
    <t>TECE922</t>
  </si>
  <si>
    <t>TECE923</t>
  </si>
  <si>
    <t>TPTE024</t>
  </si>
  <si>
    <t>DEPE040</t>
  </si>
  <si>
    <t>DEPE041</t>
  </si>
  <si>
    <t>Programme Ingénierie 5ème  année (Formation Initiale) -   I5
Année 2017 - 2018</t>
  </si>
  <si>
    <t>Projet transversal Manager un système d'information (Blocs de compétences n° 1 et 2)</t>
  </si>
  <si>
    <t>SEMESTRE 7 (octobre à février)</t>
  </si>
  <si>
    <t>SEMESTRE 8 (mars à septembre)</t>
  </si>
  <si>
    <t>SEMESTRE 9 (octobre à février)</t>
  </si>
  <si>
    <t>SEMESTRE 10 (mars à septembre)</t>
  </si>
  <si>
    <t>UE Stage ou Alternance en entreprise</t>
  </si>
  <si>
    <t>LNGE824</t>
  </si>
  <si>
    <t>LNGE825</t>
  </si>
  <si>
    <t>COME826</t>
  </si>
  <si>
    <t>COME827</t>
  </si>
  <si>
    <t>TQGE822</t>
  </si>
  <si>
    <t>TQGE823</t>
  </si>
  <si>
    <t>DEPE799</t>
  </si>
  <si>
    <t>ENI / MS Academy</t>
  </si>
  <si>
    <t>RESE809</t>
  </si>
  <si>
    <t>RESE808</t>
  </si>
  <si>
    <t>Programme Ingénierie 4ème  année (Formation par Alternance) - I4
Année 2017 - 2018</t>
  </si>
  <si>
    <t>Programme Ingénierie 5ème  année (Formation par Alternance) -   I5
Année 2017 - 2018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</si>
</sst>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2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0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left"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5" borderId="52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5" borderId="16" xfId="0" applyFont="1" applyFill="1" applyBorder="1" applyAlignment="1">
      <alignment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0" fillId="6" borderId="12" xfId="0" applyFill="1" applyBorder="1"/>
    <xf numFmtId="0" fontId="10" fillId="6" borderId="10" xfId="0" applyFont="1" applyFill="1" applyBorder="1" applyAlignment="1">
      <alignment vertical="center"/>
    </xf>
    <xf numFmtId="0" fontId="9" fillId="6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" fillId="6" borderId="53" xfId="0" applyFont="1" applyFill="1" applyBorder="1" applyAlignment="1">
      <alignment horizontal="center" vertical="center"/>
    </xf>
    <xf numFmtId="0" fontId="1" fillId="6" borderId="54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horizontal="center" vertical="center"/>
    </xf>
    <xf numFmtId="0" fontId="1" fillId="6" borderId="57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3" fillId="9" borderId="12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9" borderId="54" xfId="0" applyFont="1" applyFill="1" applyBorder="1" applyAlignment="1">
      <alignment horizontal="center" vertical="center"/>
    </xf>
    <xf numFmtId="0" fontId="1" fillId="9" borderId="55" xfId="0" applyFont="1" applyFill="1" applyBorder="1" applyAlignment="1">
      <alignment horizontal="center" vertical="center"/>
    </xf>
    <xf numFmtId="0" fontId="1" fillId="9" borderId="56" xfId="0" applyFont="1" applyFill="1" applyBorder="1" applyAlignment="1">
      <alignment horizontal="center" vertical="center"/>
    </xf>
    <xf numFmtId="0" fontId="1" fillId="5" borderId="63" xfId="0" applyFont="1" applyFill="1" applyBorder="1" applyAlignment="1">
      <alignment vertical="center"/>
    </xf>
    <xf numFmtId="0" fontId="1" fillId="5" borderId="63" xfId="0" applyFont="1" applyFill="1" applyBorder="1" applyAlignment="1">
      <alignment vertical="center" wrapText="1"/>
    </xf>
    <xf numFmtId="0" fontId="1" fillId="5" borderId="63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vertical="center"/>
    </xf>
    <xf numFmtId="0" fontId="1" fillId="5" borderId="64" xfId="0" applyFont="1" applyFill="1" applyBorder="1" applyAlignment="1">
      <alignment horizontal="center" vertical="center"/>
    </xf>
    <xf numFmtId="0" fontId="1" fillId="5" borderId="65" xfId="0" applyFont="1" applyFill="1" applyBorder="1" applyAlignment="1">
      <alignment horizontal="center" vertical="center"/>
    </xf>
    <xf numFmtId="0" fontId="1" fillId="5" borderId="66" xfId="0" applyFont="1" applyFill="1" applyBorder="1" applyAlignment="1">
      <alignment horizontal="center" vertical="center"/>
    </xf>
    <xf numFmtId="0" fontId="1" fillId="5" borderId="67" xfId="0" applyFont="1" applyFill="1" applyBorder="1" applyAlignment="1">
      <alignment horizontal="center" vertical="center"/>
    </xf>
    <xf numFmtId="0" fontId="1" fillId="5" borderId="69" xfId="0" applyFont="1" applyFill="1" applyBorder="1" applyAlignment="1">
      <alignment horizontal="center" vertical="center"/>
    </xf>
    <xf numFmtId="0" fontId="11" fillId="2" borderId="29" xfId="0" applyFont="1" applyFill="1" applyBorder="1"/>
    <xf numFmtId="0" fontId="3" fillId="2" borderId="0" xfId="0" applyFont="1" applyFill="1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1" fillId="3" borderId="64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5" borderId="70" xfId="0" applyFont="1" applyFill="1" applyBorder="1" applyAlignment="1">
      <alignment vertical="center"/>
    </xf>
    <xf numFmtId="0" fontId="3" fillId="5" borderId="70" xfId="0" applyFont="1" applyFill="1" applyBorder="1" applyAlignment="1">
      <alignment horizontal="right" vertical="center"/>
    </xf>
    <xf numFmtId="0" fontId="3" fillId="5" borderId="70" xfId="0" applyFont="1" applyFill="1" applyBorder="1" applyAlignment="1">
      <alignment horizontal="center" vertical="center"/>
    </xf>
    <xf numFmtId="0" fontId="3" fillId="5" borderId="71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72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0" fontId="3" fillId="5" borderId="73" xfId="0" applyFont="1" applyFill="1" applyBorder="1" applyAlignment="1">
      <alignment horizontal="center" vertical="center"/>
    </xf>
    <xf numFmtId="0" fontId="9" fillId="7" borderId="63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 wrapText="1"/>
    </xf>
    <xf numFmtId="0" fontId="3" fillId="6" borderId="45" xfId="0" applyFont="1" applyFill="1" applyBorder="1" applyAlignment="1">
      <alignment horizontal="center" vertical="center" wrapText="1"/>
    </xf>
    <xf numFmtId="0" fontId="3" fillId="11" borderId="46" xfId="0" applyFont="1" applyFill="1" applyBorder="1" applyAlignment="1">
      <alignment horizontal="center" vertical="center" wrapText="1"/>
    </xf>
    <xf numFmtId="0" fontId="1" fillId="11" borderId="42" xfId="0" applyFont="1" applyFill="1" applyBorder="1" applyAlignment="1">
      <alignment horizontal="center" vertical="center" wrapText="1"/>
    </xf>
    <xf numFmtId="0" fontId="1" fillId="11" borderId="43" xfId="0" applyFont="1" applyFill="1" applyBorder="1" applyAlignment="1">
      <alignment horizontal="center" vertical="center" wrapText="1"/>
    </xf>
    <xf numFmtId="0" fontId="1" fillId="11" borderId="44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/>
    </xf>
    <xf numFmtId="0" fontId="13" fillId="5" borderId="76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vertical="center"/>
    </xf>
    <xf numFmtId="0" fontId="14" fillId="12" borderId="39" xfId="0" applyFont="1" applyFill="1" applyBorder="1" applyAlignment="1">
      <alignment horizontal="left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 wrapText="1"/>
    </xf>
    <xf numFmtId="0" fontId="3" fillId="12" borderId="40" xfId="0" applyFont="1" applyFill="1" applyBorder="1" applyAlignment="1">
      <alignment horizontal="center" vertical="center" wrapText="1"/>
    </xf>
    <xf numFmtId="0" fontId="3" fillId="12" borderId="41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12" borderId="43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1" fillId="12" borderId="45" xfId="0" applyFont="1" applyFill="1" applyBorder="1" applyAlignment="1">
      <alignment horizontal="center" vertical="center"/>
    </xf>
    <xf numFmtId="0" fontId="3" fillId="12" borderId="46" xfId="0" applyFont="1" applyFill="1" applyBorder="1" applyAlignment="1">
      <alignment horizontal="center" vertical="center"/>
    </xf>
    <xf numFmtId="0" fontId="1" fillId="12" borderId="39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vertical="center"/>
    </xf>
    <xf numFmtId="0" fontId="9" fillId="9" borderId="10" xfId="0" applyFont="1" applyFill="1" applyBorder="1" applyAlignment="1">
      <alignment horizontal="left" vertical="center" wrapText="1"/>
    </xf>
    <xf numFmtId="0" fontId="9" fillId="9" borderId="10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0" fillId="7" borderId="78" xfId="0" applyFont="1" applyFill="1" applyBorder="1" applyAlignment="1">
      <alignment horizontal="center" vertical="center"/>
    </xf>
    <xf numFmtId="0" fontId="9" fillId="7" borderId="79" xfId="0" applyFont="1" applyFill="1" applyBorder="1" applyAlignment="1">
      <alignment horizontal="center" vertical="center"/>
    </xf>
    <xf numFmtId="0" fontId="9" fillId="7" borderId="80" xfId="0" applyFont="1" applyFill="1" applyBorder="1" applyAlignment="1">
      <alignment horizontal="center" vertical="center"/>
    </xf>
    <xf numFmtId="0" fontId="9" fillId="7" borderId="83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9" fillId="13" borderId="79" xfId="0" applyFont="1" applyFill="1" applyBorder="1" applyAlignment="1">
      <alignment horizontal="center" vertical="center"/>
    </xf>
    <xf numFmtId="0" fontId="9" fillId="13" borderId="80" xfId="0" applyFont="1" applyFill="1" applyBorder="1" applyAlignment="1">
      <alignment horizontal="center" vertical="center"/>
    </xf>
    <xf numFmtId="0" fontId="9" fillId="13" borderId="83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left" vertical="center" wrapText="1"/>
    </xf>
    <xf numFmtId="0" fontId="9" fillId="9" borderId="30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10" fillId="7" borderId="84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9" fillId="7" borderId="85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10" fillId="13" borderId="32" xfId="0" applyFont="1" applyFill="1" applyBorder="1" applyAlignment="1">
      <alignment horizontal="center" vertical="center"/>
    </xf>
    <xf numFmtId="0" fontId="9" fillId="13" borderId="36" xfId="0" applyFont="1" applyFill="1" applyBorder="1" applyAlignment="1">
      <alignment horizontal="center" vertical="center"/>
    </xf>
    <xf numFmtId="0" fontId="9" fillId="13" borderId="85" xfId="0" applyFont="1" applyFill="1" applyBorder="1" applyAlignment="1">
      <alignment horizontal="center" vertical="center"/>
    </xf>
    <xf numFmtId="0" fontId="9" fillId="13" borderId="37" xfId="0" applyFont="1" applyFill="1" applyBorder="1" applyAlignment="1">
      <alignment horizontal="center" vertical="center"/>
    </xf>
    <xf numFmtId="0" fontId="9" fillId="13" borderId="30" xfId="0" applyFont="1" applyFill="1" applyBorder="1" applyAlignment="1">
      <alignment horizontal="center" vertical="center"/>
    </xf>
    <xf numFmtId="0" fontId="9" fillId="14" borderId="40" xfId="0" applyFont="1" applyFill="1" applyBorder="1" applyAlignment="1">
      <alignment vertical="center"/>
    </xf>
    <xf numFmtId="0" fontId="9" fillId="14" borderId="76" xfId="0" applyFont="1" applyFill="1" applyBorder="1" applyAlignment="1">
      <alignment horizontal="left" vertical="center"/>
    </xf>
    <xf numFmtId="0" fontId="9" fillId="14" borderId="76" xfId="0" applyFont="1" applyFill="1" applyBorder="1" applyAlignment="1">
      <alignment horizontal="center" vertical="center"/>
    </xf>
    <xf numFmtId="0" fontId="9" fillId="14" borderId="76" xfId="0" applyFont="1" applyFill="1" applyBorder="1" applyAlignment="1">
      <alignment horizontal="center" vertical="center" wrapText="1"/>
    </xf>
    <xf numFmtId="0" fontId="10" fillId="14" borderId="76" xfId="0" applyFont="1" applyFill="1" applyBorder="1" applyAlignment="1">
      <alignment horizontal="center" vertical="center"/>
    </xf>
    <xf numFmtId="0" fontId="9" fillId="14" borderId="47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 wrapText="1"/>
    </xf>
    <xf numFmtId="0" fontId="3" fillId="11" borderId="23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1" fillId="11" borderId="33" xfId="0" applyFont="1" applyFill="1" applyBorder="1" applyAlignment="1">
      <alignment horizontal="center" vertical="center" wrapText="1"/>
    </xf>
    <xf numFmtId="0" fontId="1" fillId="11" borderId="34" xfId="0" applyFont="1" applyFill="1" applyBorder="1" applyAlignment="1">
      <alignment horizontal="center" vertical="center" wrapText="1"/>
    </xf>
    <xf numFmtId="0" fontId="1" fillId="11" borderId="35" xfId="0" applyFont="1" applyFill="1" applyBorder="1" applyAlignment="1">
      <alignment horizontal="center" vertical="center" wrapText="1"/>
    </xf>
    <xf numFmtId="0" fontId="10" fillId="15" borderId="2" xfId="0" applyFont="1" applyFill="1" applyBorder="1"/>
    <xf numFmtId="0" fontId="1" fillId="15" borderId="11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15" borderId="79" xfId="0" applyFont="1" applyFill="1" applyBorder="1" applyAlignment="1">
      <alignment horizontal="center" vertical="center"/>
    </xf>
    <xf numFmtId="0" fontId="1" fillId="15" borderId="80" xfId="0" applyFont="1" applyFill="1" applyBorder="1" applyAlignment="1">
      <alignment horizontal="center" vertical="center"/>
    </xf>
    <xf numFmtId="0" fontId="3" fillId="15" borderId="79" xfId="0" applyFont="1" applyFill="1" applyBorder="1" applyAlignment="1">
      <alignment horizontal="center" vertical="center"/>
    </xf>
    <xf numFmtId="0" fontId="3" fillId="15" borderId="83" xfId="0" applyFont="1" applyFill="1" applyBorder="1" applyAlignment="1">
      <alignment horizontal="center" vertical="center"/>
    </xf>
    <xf numFmtId="0" fontId="10" fillId="15" borderId="0" xfId="0" applyFont="1" applyFill="1" applyBorder="1"/>
    <xf numFmtId="0" fontId="10" fillId="15" borderId="16" xfId="0" applyFont="1" applyFill="1" applyBorder="1"/>
    <xf numFmtId="0" fontId="9" fillId="15" borderId="16" xfId="0" applyFont="1" applyFill="1" applyBorder="1"/>
    <xf numFmtId="0" fontId="1" fillId="15" borderId="79" xfId="0" applyFont="1" applyFill="1" applyBorder="1" applyAlignment="1">
      <alignment vertical="center"/>
    </xf>
    <xf numFmtId="0" fontId="3" fillId="15" borderId="80" xfId="0" applyFont="1" applyFill="1" applyBorder="1" applyAlignment="1">
      <alignment horizontal="center" vertical="center"/>
    </xf>
    <xf numFmtId="0" fontId="10" fillId="15" borderId="81" xfId="0" applyFont="1" applyFill="1" applyBorder="1"/>
    <xf numFmtId="0" fontId="3" fillId="15" borderId="2" xfId="0" applyFont="1" applyFill="1" applyBorder="1" applyAlignment="1">
      <alignment vertical="center"/>
    </xf>
    <xf numFmtId="0" fontId="3" fillId="15" borderId="82" xfId="0" applyFont="1" applyFill="1" applyBorder="1" applyAlignment="1">
      <alignment horizontal="center" vertical="center"/>
    </xf>
    <xf numFmtId="0" fontId="0" fillId="14" borderId="48" xfId="0" applyFill="1" applyBorder="1"/>
    <xf numFmtId="0" fontId="0" fillId="14" borderId="0" xfId="0" applyFont="1" applyFill="1" applyBorder="1" applyAlignment="1">
      <alignment vertical="center" wrapText="1"/>
    </xf>
    <xf numFmtId="0" fontId="1" fillId="14" borderId="0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10" fillId="15" borderId="48" xfId="0" applyFont="1" applyFill="1" applyBorder="1" applyAlignment="1">
      <alignment horizontal="center" vertical="center"/>
    </xf>
    <xf numFmtId="0" fontId="1" fillId="15" borderId="81" xfId="0" applyFont="1" applyFill="1" applyBorder="1" applyAlignment="1">
      <alignment horizontal="center" vertical="center"/>
    </xf>
    <xf numFmtId="0" fontId="3" fillId="15" borderId="81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left" vertical="center"/>
    </xf>
    <xf numFmtId="0" fontId="15" fillId="15" borderId="11" xfId="0" applyFont="1" applyFill="1" applyBorder="1" applyAlignment="1">
      <alignment horizontal="center" vertical="center"/>
    </xf>
    <xf numFmtId="0" fontId="1" fillId="15" borderId="82" xfId="0" applyFont="1" applyFill="1" applyBorder="1" applyAlignment="1">
      <alignment horizontal="center" vertical="center"/>
    </xf>
    <xf numFmtId="0" fontId="15" fillId="15" borderId="79" xfId="0" applyFont="1" applyFill="1" applyBorder="1" applyAlignment="1">
      <alignment horizontal="center" vertical="center"/>
    </xf>
    <xf numFmtId="0" fontId="15" fillId="15" borderId="80" xfId="0" applyFont="1" applyFill="1" applyBorder="1" applyAlignment="1">
      <alignment horizontal="center" vertical="center"/>
    </xf>
    <xf numFmtId="0" fontId="15" fillId="15" borderId="83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4" borderId="40" xfId="0" applyFont="1" applyFill="1" applyBorder="1" applyAlignment="1">
      <alignment horizontal="center" vertical="center"/>
    </xf>
    <xf numFmtId="0" fontId="15" fillId="14" borderId="76" xfId="0" applyFont="1" applyFill="1" applyBorder="1" applyAlignment="1">
      <alignment horizontal="center" vertical="center"/>
    </xf>
    <xf numFmtId="0" fontId="9" fillId="13" borderId="87" xfId="0" applyFont="1" applyFill="1" applyBorder="1" applyAlignment="1">
      <alignment vertical="center" wrapText="1"/>
    </xf>
    <xf numFmtId="0" fontId="9" fillId="13" borderId="82" xfId="0" applyFont="1" applyFill="1" applyBorder="1" applyAlignment="1">
      <alignment horizontal="center" vertical="center"/>
    </xf>
    <xf numFmtId="0" fontId="9" fillId="13" borderId="85" xfId="0" applyFont="1" applyFill="1" applyBorder="1" applyAlignment="1">
      <alignment vertical="center" wrapText="1"/>
    </xf>
    <xf numFmtId="0" fontId="0" fillId="14" borderId="4" xfId="0" applyFill="1" applyBorder="1"/>
    <xf numFmtId="0" fontId="0" fillId="14" borderId="5" xfId="0" applyFill="1" applyBorder="1"/>
    <xf numFmtId="0" fontId="1" fillId="14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9" fillId="16" borderId="16" xfId="0" applyFont="1" applyFill="1" applyBorder="1"/>
    <xf numFmtId="0" fontId="9" fillId="16" borderId="16" xfId="0" applyFont="1" applyFill="1" applyBorder="1" applyAlignment="1">
      <alignment vertical="center" wrapText="1"/>
    </xf>
    <xf numFmtId="0" fontId="9" fillId="16" borderId="30" xfId="0" applyFont="1" applyFill="1" applyBorder="1"/>
    <xf numFmtId="0" fontId="9" fillId="16" borderId="30" xfId="0" applyFont="1" applyFill="1" applyBorder="1" applyAlignment="1">
      <alignment vertical="center"/>
    </xf>
    <xf numFmtId="0" fontId="9" fillId="16" borderId="48" xfId="0" applyFont="1" applyFill="1" applyBorder="1"/>
    <xf numFmtId="0" fontId="9" fillId="16" borderId="48" xfId="0" applyFont="1" applyFill="1" applyBorder="1" applyAlignment="1">
      <alignment vertical="center" wrapText="1"/>
    </xf>
    <xf numFmtId="0" fontId="9" fillId="16" borderId="4" xfId="0" applyFont="1" applyFill="1" applyBorder="1"/>
    <xf numFmtId="0" fontId="9" fillId="16" borderId="4" xfId="0" applyFont="1" applyFill="1" applyBorder="1" applyAlignment="1">
      <alignment vertical="center" wrapText="1"/>
    </xf>
    <xf numFmtId="0" fontId="9" fillId="16" borderId="16" xfId="0" applyFont="1" applyFill="1" applyBorder="1" applyAlignment="1"/>
    <xf numFmtId="0" fontId="10" fillId="16" borderId="30" xfId="0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13" borderId="85" xfId="0" applyFont="1" applyFill="1" applyBorder="1" applyAlignment="1">
      <alignment horizontal="center" vertical="center"/>
    </xf>
    <xf numFmtId="0" fontId="10" fillId="15" borderId="1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79" xfId="0" applyFont="1" applyFill="1" applyBorder="1" applyAlignment="1">
      <alignment horizontal="center" vertical="center"/>
    </xf>
    <xf numFmtId="0" fontId="10" fillId="15" borderId="80" xfId="0" applyFont="1" applyFill="1" applyBorder="1" applyAlignment="1">
      <alignment horizontal="center" vertical="center"/>
    </xf>
    <xf numFmtId="0" fontId="10" fillId="15" borderId="83" xfId="0" applyFont="1" applyFill="1" applyBorder="1" applyAlignment="1">
      <alignment horizontal="center" vertical="center"/>
    </xf>
    <xf numFmtId="0" fontId="10" fillId="15" borderId="77" xfId="0" applyFont="1" applyFill="1" applyBorder="1" applyAlignment="1">
      <alignment horizontal="center" vertical="center"/>
    </xf>
    <xf numFmtId="0" fontId="10" fillId="16" borderId="16" xfId="0" applyFont="1" applyFill="1" applyBorder="1" applyAlignment="1">
      <alignment horizontal="center" vertical="center"/>
    </xf>
    <xf numFmtId="0" fontId="10" fillId="16" borderId="48" xfId="0" applyFont="1" applyFill="1" applyBorder="1" applyAlignment="1">
      <alignment horizontal="center" vertical="center"/>
    </xf>
    <xf numFmtId="0" fontId="10" fillId="13" borderId="52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6" borderId="48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9" fillId="13" borderId="50" xfId="0" applyFont="1" applyFill="1" applyBorder="1" applyAlignment="1">
      <alignment horizontal="center" vertical="center"/>
    </xf>
    <xf numFmtId="0" fontId="9" fillId="13" borderId="51" xfId="0" applyFont="1" applyFill="1" applyBorder="1" applyAlignment="1">
      <alignment horizontal="center" vertical="center"/>
    </xf>
    <xf numFmtId="0" fontId="9" fillId="13" borderId="52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5" borderId="16" xfId="0" applyFont="1" applyFill="1" applyBorder="1" applyAlignment="1">
      <alignment horizontal="center" vertical="center"/>
    </xf>
    <xf numFmtId="0" fontId="9" fillId="15" borderId="16" xfId="0" applyFont="1" applyFill="1" applyBorder="1" applyAlignment="1">
      <alignment vertical="center"/>
    </xf>
    <xf numFmtId="0" fontId="10" fillId="15" borderId="49" xfId="0" applyFont="1" applyFill="1" applyBorder="1" applyAlignment="1">
      <alignment horizontal="center" vertical="center"/>
    </xf>
    <xf numFmtId="0" fontId="9" fillId="15" borderId="50" xfId="0" applyFont="1" applyFill="1" applyBorder="1" applyAlignment="1">
      <alignment horizontal="center" vertical="center"/>
    </xf>
    <xf numFmtId="0" fontId="9" fillId="15" borderId="51" xfId="0" applyFont="1" applyFill="1" applyBorder="1" applyAlignment="1">
      <alignment horizontal="center" vertical="center"/>
    </xf>
    <xf numFmtId="0" fontId="9" fillId="15" borderId="52" xfId="0" applyFont="1" applyFill="1" applyBorder="1" applyAlignment="1">
      <alignment horizontal="center" vertical="center"/>
    </xf>
    <xf numFmtId="0" fontId="10" fillId="15" borderId="50" xfId="0" applyFont="1" applyFill="1" applyBorder="1" applyAlignment="1">
      <alignment horizontal="center" vertical="center"/>
    </xf>
    <xf numFmtId="0" fontId="10" fillId="15" borderId="52" xfId="0" applyFont="1" applyFill="1" applyBorder="1" applyAlignment="1">
      <alignment horizontal="center" vertical="center"/>
    </xf>
    <xf numFmtId="0" fontId="10" fillId="15" borderId="22" xfId="0" applyFont="1" applyFill="1" applyBorder="1" applyAlignment="1">
      <alignment horizontal="center" vertical="center"/>
    </xf>
    <xf numFmtId="0" fontId="9" fillId="16" borderId="22" xfId="0" applyFont="1" applyFill="1" applyBorder="1" applyAlignment="1">
      <alignment horizontal="center" vertical="center"/>
    </xf>
    <xf numFmtId="0" fontId="9" fillId="16" borderId="30" xfId="0" applyFont="1" applyFill="1" applyBorder="1" applyAlignment="1">
      <alignment horizontal="center" vertical="center"/>
    </xf>
    <xf numFmtId="0" fontId="9" fillId="16" borderId="38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0" fontId="16" fillId="15" borderId="16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vertical="center"/>
    </xf>
    <xf numFmtId="0" fontId="17" fillId="15" borderId="48" xfId="0" applyFont="1" applyFill="1" applyBorder="1" applyAlignment="1">
      <alignment horizontal="center" vertical="center"/>
    </xf>
    <xf numFmtId="0" fontId="16" fillId="15" borderId="50" xfId="0" applyFont="1" applyFill="1" applyBorder="1" applyAlignment="1">
      <alignment horizontal="center" vertical="center"/>
    </xf>
    <xf numFmtId="0" fontId="16" fillId="15" borderId="51" xfId="0" applyFont="1" applyFill="1" applyBorder="1" applyAlignment="1">
      <alignment horizontal="center" vertical="center"/>
    </xf>
    <xf numFmtId="0" fontId="16" fillId="15" borderId="68" xfId="0" applyFont="1" applyFill="1" applyBorder="1" applyAlignment="1">
      <alignment horizontal="center" vertical="center"/>
    </xf>
    <xf numFmtId="0" fontId="17" fillId="15" borderId="50" xfId="0" applyFont="1" applyFill="1" applyBorder="1" applyAlignment="1">
      <alignment horizontal="center" vertical="center"/>
    </xf>
    <xf numFmtId="0" fontId="17" fillId="15" borderId="68" xfId="0" applyFont="1" applyFill="1" applyBorder="1" applyAlignment="1">
      <alignment horizontal="center" vertical="center"/>
    </xf>
    <xf numFmtId="0" fontId="16" fillId="15" borderId="89" xfId="0" applyFont="1" applyFill="1" applyBorder="1" applyAlignment="1">
      <alignment horizontal="center" vertical="center"/>
    </xf>
    <xf numFmtId="0" fontId="16" fillId="15" borderId="52" xfId="0" applyFont="1" applyFill="1" applyBorder="1" applyAlignment="1">
      <alignment horizontal="center" vertical="center"/>
    </xf>
    <xf numFmtId="0" fontId="9" fillId="16" borderId="16" xfId="0" applyFont="1" applyFill="1" applyBorder="1" applyAlignment="1">
      <alignment vertical="center"/>
    </xf>
    <xf numFmtId="0" fontId="9" fillId="16" borderId="68" xfId="0" applyFont="1" applyFill="1" applyBorder="1"/>
    <xf numFmtId="0" fontId="10" fillId="15" borderId="51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9" fillId="13" borderId="77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1" fillId="16" borderId="16" xfId="0" applyFont="1" applyFill="1" applyBorder="1" applyAlignment="1">
      <alignment horizontal="center" vertical="center" wrapText="1"/>
    </xf>
    <xf numFmtId="0" fontId="9" fillId="13" borderId="86" xfId="0" applyFont="1" applyFill="1" applyBorder="1" applyAlignment="1">
      <alignment horizontal="center" vertical="center"/>
    </xf>
    <xf numFmtId="0" fontId="10" fillId="15" borderId="89" xfId="0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85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3" fillId="13" borderId="30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0" fillId="15" borderId="77" xfId="0" applyFont="1" applyFill="1" applyBorder="1"/>
    <xf numFmtId="0" fontId="9" fillId="16" borderId="77" xfId="0" applyFont="1" applyFill="1" applyBorder="1" applyAlignment="1">
      <alignment vertical="center" wrapText="1"/>
    </xf>
    <xf numFmtId="0" fontId="9" fillId="16" borderId="77" xfId="0" applyFont="1" applyFill="1" applyBorder="1" applyAlignment="1">
      <alignment vertical="center"/>
    </xf>
    <xf numFmtId="0" fontId="9" fillId="13" borderId="68" xfId="0" applyFont="1" applyFill="1" applyBorder="1" applyAlignment="1">
      <alignment horizontal="center" vertical="center"/>
    </xf>
    <xf numFmtId="0" fontId="9" fillId="13" borderId="89" xfId="0" applyFont="1" applyFill="1" applyBorder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3" borderId="51" xfId="0" applyFont="1" applyFill="1" applyBorder="1" applyAlignment="1">
      <alignment horizontal="center" vertical="center"/>
    </xf>
    <xf numFmtId="0" fontId="1" fillId="13" borderId="5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9" fillId="15" borderId="11" xfId="0" applyFont="1" applyFill="1" applyBorder="1"/>
    <xf numFmtId="0" fontId="9" fillId="16" borderId="16" xfId="0" applyFont="1" applyFill="1" applyBorder="1" applyAlignment="1">
      <alignment horizontal="center" vertical="center" wrapText="1"/>
    </xf>
    <xf numFmtId="0" fontId="9" fillId="15" borderId="68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1" fillId="13" borderId="89" xfId="0" applyFont="1" applyFill="1" applyBorder="1" applyAlignment="1">
      <alignment horizontal="center" vertical="center"/>
    </xf>
    <xf numFmtId="0" fontId="3" fillId="13" borderId="37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10" fillId="15" borderId="1" xfId="0" applyFont="1" applyFill="1" applyBorder="1" applyAlignment="1">
      <alignment vertical="center"/>
    </xf>
    <xf numFmtId="0" fontId="9" fillId="7" borderId="50" xfId="0" applyFont="1" applyFill="1" applyBorder="1" applyAlignment="1">
      <alignment horizontal="center" vertical="center"/>
    </xf>
    <xf numFmtId="0" fontId="9" fillId="7" borderId="51" xfId="0" applyFont="1" applyFill="1" applyBorder="1" applyAlignment="1">
      <alignment horizontal="center" vertical="center"/>
    </xf>
    <xf numFmtId="0" fontId="9" fillId="7" borderId="52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vertical="center"/>
    </xf>
    <xf numFmtId="0" fontId="10" fillId="15" borderId="2" xfId="0" applyFont="1" applyFill="1" applyBorder="1" applyAlignment="1">
      <alignment vertical="center"/>
    </xf>
    <xf numFmtId="0" fontId="9" fillId="15" borderId="79" xfId="0" applyFont="1" applyFill="1" applyBorder="1" applyAlignment="1">
      <alignment horizontal="center" vertical="center"/>
    </xf>
    <xf numFmtId="0" fontId="9" fillId="15" borderId="80" xfId="0" applyFont="1" applyFill="1" applyBorder="1" applyAlignment="1">
      <alignment horizontal="center" vertical="center"/>
    </xf>
    <xf numFmtId="0" fontId="9" fillId="17" borderId="40" xfId="0" applyFont="1" applyFill="1" applyBorder="1"/>
    <xf numFmtId="0" fontId="3" fillId="17" borderId="76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vertical="center"/>
    </xf>
    <xf numFmtId="0" fontId="1" fillId="4" borderId="30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9" borderId="12" xfId="0" applyFont="1" applyFill="1" applyBorder="1"/>
    <xf numFmtId="0" fontId="14" fillId="9" borderId="10" xfId="0" applyFont="1" applyFill="1" applyBorder="1" applyAlignment="1">
      <alignment horizontal="left" vertical="center"/>
    </xf>
    <xf numFmtId="0" fontId="19" fillId="9" borderId="10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19" fillId="9" borderId="56" xfId="0" applyFont="1" applyFill="1" applyBorder="1" applyAlignment="1">
      <alignment horizontal="center" vertical="center"/>
    </xf>
    <xf numFmtId="0" fontId="19" fillId="9" borderId="57" xfId="0" applyFont="1" applyFill="1" applyBorder="1" applyAlignment="1">
      <alignment horizontal="center" vertical="center"/>
    </xf>
    <xf numFmtId="0" fontId="9" fillId="8" borderId="70" xfId="0" applyFont="1" applyFill="1" applyBorder="1"/>
    <xf numFmtId="0" fontId="9" fillId="8" borderId="70" xfId="0" applyFont="1" applyFill="1" applyBorder="1" applyAlignment="1">
      <alignment horizontal="center" vertical="center" wrapText="1"/>
    </xf>
    <xf numFmtId="0" fontId="9" fillId="8" borderId="70" xfId="0" applyFont="1" applyFill="1" applyBorder="1" applyAlignment="1">
      <alignment horizontal="center" vertical="center"/>
    </xf>
    <xf numFmtId="0" fontId="9" fillId="8" borderId="71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8" fillId="8" borderId="72" xfId="0" applyFont="1" applyFill="1" applyBorder="1" applyAlignment="1">
      <alignment horizontal="center" vertical="center"/>
    </xf>
    <xf numFmtId="0" fontId="19" fillId="8" borderId="72" xfId="0" applyFont="1" applyFill="1" applyBorder="1" applyAlignment="1">
      <alignment horizontal="center" vertical="center"/>
    </xf>
    <xf numFmtId="0" fontId="19" fillId="8" borderId="28" xfId="0" applyFont="1" applyFill="1" applyBorder="1" applyAlignment="1">
      <alignment horizontal="center" vertical="center"/>
    </xf>
    <xf numFmtId="0" fontId="8" fillId="8" borderId="74" xfId="0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0" fontId="9" fillId="8" borderId="30" xfId="0" applyFont="1" applyFill="1" applyBorder="1"/>
    <xf numFmtId="0" fontId="9" fillId="8" borderId="30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19" fillId="8" borderId="36" xfId="0" applyFont="1" applyFill="1" applyBorder="1" applyAlignment="1">
      <alignment horizontal="center" vertical="center"/>
    </xf>
    <xf numFmtId="0" fontId="19" fillId="8" borderId="85" xfId="0" applyFont="1" applyFill="1" applyBorder="1" applyAlignment="1">
      <alignment horizontal="center" vertical="center"/>
    </xf>
    <xf numFmtId="0" fontId="19" fillId="8" borderId="37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9" fillId="16" borderId="37" xfId="0" applyFont="1" applyFill="1" applyBorder="1"/>
    <xf numFmtId="0" fontId="9" fillId="16" borderId="6" xfId="0" applyFont="1" applyFill="1" applyBorder="1" applyAlignment="1">
      <alignment vertical="center" wrapText="1"/>
    </xf>
    <xf numFmtId="0" fontId="18" fillId="16" borderId="30" xfId="0" applyFont="1" applyFill="1" applyBorder="1" applyAlignment="1">
      <alignment vertical="center" wrapText="1"/>
    </xf>
    <xf numFmtId="0" fontId="9" fillId="9" borderId="17" xfId="0" applyFont="1" applyFill="1" applyBorder="1" applyAlignment="1">
      <alignment vertical="center"/>
    </xf>
    <xf numFmtId="0" fontId="10" fillId="9" borderId="15" xfId="0" applyFont="1" applyFill="1" applyBorder="1" applyAlignment="1">
      <alignment horizontal="left" vertical="center" wrapText="1"/>
    </xf>
    <xf numFmtId="0" fontId="9" fillId="9" borderId="15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58" xfId="0" applyFont="1" applyFill="1" applyBorder="1" applyAlignment="1">
      <alignment horizontal="center" vertical="center"/>
    </xf>
    <xf numFmtId="0" fontId="9" fillId="7" borderId="59" xfId="0" applyFont="1" applyFill="1" applyBorder="1" applyAlignment="1">
      <alignment horizontal="center" vertical="center"/>
    </xf>
    <xf numFmtId="0" fontId="10" fillId="13" borderId="60" xfId="0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/>
    </xf>
    <xf numFmtId="0" fontId="9" fillId="13" borderId="24" xfId="0" applyFont="1" applyFill="1" applyBorder="1" applyAlignment="1">
      <alignment horizontal="center" vertical="center"/>
    </xf>
    <xf numFmtId="0" fontId="9" fillId="13" borderId="58" xfId="0" applyFont="1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9" fillId="8" borderId="59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/>
    </xf>
    <xf numFmtId="0" fontId="9" fillId="7" borderId="89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/>
    </xf>
    <xf numFmtId="0" fontId="9" fillId="7" borderId="86" xfId="0" applyFont="1" applyFill="1" applyBorder="1" applyAlignment="1">
      <alignment horizontal="center" vertical="center"/>
    </xf>
    <xf numFmtId="0" fontId="9" fillId="7" borderId="48" xfId="0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/>
    </xf>
    <xf numFmtId="0" fontId="10" fillId="7" borderId="85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9" fillId="7" borderId="77" xfId="0" applyFont="1" applyFill="1" applyBorder="1" applyAlignment="1">
      <alignment horizontal="center" vertical="center"/>
    </xf>
    <xf numFmtId="0" fontId="0" fillId="9" borderId="58" xfId="0" applyFill="1" applyBorder="1" applyAlignment="1">
      <alignment vertical="center"/>
    </xf>
    <xf numFmtId="0" fontId="10" fillId="9" borderId="39" xfId="0" applyFont="1" applyFill="1" applyBorder="1" applyAlignment="1">
      <alignment horizontal="left" vertical="center"/>
    </xf>
    <xf numFmtId="0" fontId="10" fillId="9" borderId="39" xfId="0" applyFont="1" applyFill="1" applyBorder="1" applyAlignment="1">
      <alignment horizontal="center" vertical="center"/>
    </xf>
    <xf numFmtId="0" fontId="10" fillId="8" borderId="76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/>
    </xf>
    <xf numFmtId="0" fontId="20" fillId="10" borderId="40" xfId="0" applyFont="1" applyFill="1" applyBorder="1"/>
    <xf numFmtId="0" fontId="9" fillId="7" borderId="16" xfId="0" applyFont="1" applyFill="1" applyBorder="1" applyAlignment="1">
      <alignment horizontal="center" vertical="center"/>
    </xf>
    <xf numFmtId="0" fontId="10" fillId="8" borderId="42" xfId="0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9" fillId="8" borderId="42" xfId="0" applyFont="1" applyFill="1" applyBorder="1" applyAlignment="1">
      <alignment horizontal="center" vertical="center"/>
    </xf>
    <xf numFmtId="0" fontId="9" fillId="8" borderId="44" xfId="0" applyFont="1" applyFill="1" applyBorder="1" applyAlignment="1">
      <alignment horizontal="center" vertical="center"/>
    </xf>
    <xf numFmtId="0" fontId="9" fillId="8" borderId="43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9" fillId="9" borderId="39" xfId="0" applyFont="1" applyFill="1" applyBorder="1" applyAlignment="1">
      <alignment horizontal="center" vertical="center"/>
    </xf>
    <xf numFmtId="0" fontId="9" fillId="7" borderId="87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9" fillId="4" borderId="85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9" fillId="4" borderId="79" xfId="0" applyFont="1" applyFill="1" applyBorder="1" applyAlignment="1">
      <alignment horizontal="center" vertical="center"/>
    </xf>
    <xf numFmtId="0" fontId="9" fillId="4" borderId="80" xfId="0" applyFont="1" applyFill="1" applyBorder="1" applyAlignment="1">
      <alignment horizontal="center" vertical="center"/>
    </xf>
    <xf numFmtId="0" fontId="9" fillId="4" borderId="8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4" borderId="50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0" fontId="9" fillId="4" borderId="52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8" borderId="73" xfId="0" applyFont="1" applyFill="1" applyBorder="1" applyAlignment="1">
      <alignment horizontal="center" vertical="center"/>
    </xf>
    <xf numFmtId="0" fontId="9" fillId="8" borderId="16" xfId="0" applyFont="1" applyFill="1" applyBorder="1"/>
    <xf numFmtId="0" fontId="9" fillId="8" borderId="16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/>
    </xf>
    <xf numFmtId="0" fontId="9" fillId="8" borderId="48" xfId="0" applyFont="1" applyFill="1" applyBorder="1" applyAlignment="1">
      <alignment horizontal="center" vertical="center"/>
    </xf>
    <xf numFmtId="0" fontId="8" fillId="8" borderId="49" xfId="0" applyFont="1" applyFill="1" applyBorder="1" applyAlignment="1">
      <alignment horizontal="center" vertical="center"/>
    </xf>
    <xf numFmtId="0" fontId="19" fillId="8" borderId="50" xfId="0" applyFont="1" applyFill="1" applyBorder="1" applyAlignment="1">
      <alignment horizontal="center" vertical="center"/>
    </xf>
    <xf numFmtId="0" fontId="8" fillId="8" borderId="51" xfId="0" applyFont="1" applyFill="1" applyBorder="1" applyAlignment="1">
      <alignment horizontal="center" vertical="center"/>
    </xf>
    <xf numFmtId="0" fontId="19" fillId="8" borderId="51" xfId="0" applyFont="1" applyFill="1" applyBorder="1" applyAlignment="1">
      <alignment horizontal="center" vertical="center"/>
    </xf>
    <xf numFmtId="0" fontId="19" fillId="8" borderId="52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10" fillId="8" borderId="52" xfId="0" applyFont="1" applyFill="1" applyBorder="1" applyAlignment="1">
      <alignment horizontal="center" vertical="center"/>
    </xf>
    <xf numFmtId="0" fontId="9" fillId="15" borderId="48" xfId="0" applyFont="1" applyFill="1" applyBorder="1"/>
    <xf numFmtId="0" fontId="10" fillId="15" borderId="16" xfId="0" applyFont="1" applyFill="1" applyBorder="1" applyAlignment="1">
      <alignment vertical="center" wrapText="1"/>
    </xf>
    <xf numFmtId="0" fontId="9" fillId="15" borderId="48" xfId="0" applyFont="1" applyFill="1" applyBorder="1" applyAlignment="1">
      <alignment horizontal="center" vertical="center"/>
    </xf>
    <xf numFmtId="0" fontId="9" fillId="15" borderId="89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77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vertical="center" wrapText="1"/>
    </xf>
    <xf numFmtId="0" fontId="19" fillId="13" borderId="89" xfId="0" applyFont="1" applyFill="1" applyBorder="1" applyAlignment="1">
      <alignment horizontal="center" vertical="center"/>
    </xf>
    <xf numFmtId="0" fontId="19" fillId="13" borderId="51" xfId="0" applyFont="1" applyFill="1" applyBorder="1" applyAlignment="1">
      <alignment horizontal="center" vertical="center"/>
    </xf>
    <xf numFmtId="0" fontId="19" fillId="13" borderId="52" xfId="0" applyFont="1" applyFill="1" applyBorder="1" applyAlignment="1">
      <alignment horizontal="center" vertical="center"/>
    </xf>
    <xf numFmtId="0" fontId="19" fillId="13" borderId="50" xfId="0" applyFont="1" applyFill="1" applyBorder="1" applyAlignment="1">
      <alignment horizontal="center" vertical="center"/>
    </xf>
    <xf numFmtId="0" fontId="19" fillId="13" borderId="16" xfId="0" applyFont="1" applyFill="1" applyBorder="1" applyAlignment="1">
      <alignment horizontal="center" vertical="center"/>
    </xf>
    <xf numFmtId="0" fontId="9" fillId="15" borderId="81" xfId="0" applyFont="1" applyFill="1" applyBorder="1" applyAlignment="1">
      <alignment horizontal="center" vertical="center"/>
    </xf>
    <xf numFmtId="0" fontId="9" fillId="15" borderId="1" xfId="0" applyFont="1" applyFill="1" applyBorder="1"/>
    <xf numFmtId="0" fontId="10" fillId="15" borderId="11" xfId="0" applyFont="1" applyFill="1" applyBorder="1"/>
    <xf numFmtId="0" fontId="19" fillId="15" borderId="11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78" xfId="0" applyFont="1" applyFill="1" applyBorder="1" applyAlignment="1">
      <alignment horizontal="center" vertical="center"/>
    </xf>
    <xf numFmtId="0" fontId="19" fillId="15" borderId="79" xfId="0" applyFont="1" applyFill="1" applyBorder="1" applyAlignment="1">
      <alignment horizontal="center" vertical="center"/>
    </xf>
    <xf numFmtId="0" fontId="19" fillId="15" borderId="80" xfId="0" applyFont="1" applyFill="1" applyBorder="1" applyAlignment="1">
      <alignment horizontal="center" vertical="center"/>
    </xf>
    <xf numFmtId="0" fontId="19" fillId="15" borderId="83" xfId="0" applyFont="1" applyFill="1" applyBorder="1" applyAlignment="1">
      <alignment horizontal="center" vertical="center"/>
    </xf>
    <xf numFmtId="0" fontId="8" fillId="15" borderId="79" xfId="0" applyFont="1" applyFill="1" applyBorder="1" applyAlignment="1">
      <alignment horizontal="center" vertical="center"/>
    </xf>
    <xf numFmtId="0" fontId="8" fillId="15" borderId="83" xfId="0" applyFont="1" applyFill="1" applyBorder="1" applyAlignment="1">
      <alignment horizontal="center" vertical="center"/>
    </xf>
    <xf numFmtId="0" fontId="8" fillId="15" borderId="13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vertical="center"/>
    </xf>
    <xf numFmtId="0" fontId="1" fillId="15" borderId="83" xfId="0" applyFont="1" applyFill="1" applyBorder="1" applyAlignment="1">
      <alignment horizontal="center" vertical="center"/>
    </xf>
    <xf numFmtId="0" fontId="1" fillId="15" borderId="14" xfId="0" applyFont="1" applyFill="1" applyBorder="1" applyAlignment="1">
      <alignment horizontal="center" vertical="center"/>
    </xf>
    <xf numFmtId="0" fontId="1" fillId="15" borderId="78" xfId="0" applyFont="1" applyFill="1" applyBorder="1" applyAlignment="1">
      <alignment horizontal="center" vertical="center"/>
    </xf>
    <xf numFmtId="0" fontId="16" fillId="15" borderId="83" xfId="0" applyFont="1" applyFill="1" applyBorder="1" applyAlignment="1">
      <alignment horizontal="center" vertical="center"/>
    </xf>
    <xf numFmtId="0" fontId="9" fillId="16" borderId="77" xfId="0" applyFont="1" applyFill="1" applyBorder="1"/>
    <xf numFmtId="0" fontId="1" fillId="13" borderId="68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9" fillId="16" borderId="16" xfId="0" applyFont="1" applyFill="1" applyBorder="1" applyAlignment="1">
      <alignment horizontal="left"/>
    </xf>
    <xf numFmtId="0" fontId="9" fillId="16" borderId="77" xfId="0" applyFont="1" applyFill="1" applyBorder="1" applyAlignment="1">
      <alignment horizontal="left" vertical="center"/>
    </xf>
    <xf numFmtId="0" fontId="1" fillId="13" borderId="86" xfId="0" applyFont="1" applyFill="1" applyBorder="1" applyAlignment="1">
      <alignment horizontal="center" vertical="center"/>
    </xf>
    <xf numFmtId="0" fontId="3" fillId="13" borderId="85" xfId="0" applyFont="1" applyFill="1" applyBorder="1" applyAlignment="1">
      <alignment horizontal="center" vertical="center"/>
    </xf>
    <xf numFmtId="0" fontId="1" fillId="15" borderId="13" xfId="0" applyFont="1" applyFill="1" applyBorder="1" applyAlignment="1">
      <alignment horizontal="center" vertical="center"/>
    </xf>
    <xf numFmtId="0" fontId="3" fillId="13" borderId="52" xfId="0" applyFont="1" applyFill="1" applyBorder="1" applyAlignment="1">
      <alignment horizontal="center" vertical="center"/>
    </xf>
    <xf numFmtId="0" fontId="18" fillId="16" borderId="77" xfId="0" applyFont="1" applyFill="1" applyBorder="1" applyAlignment="1">
      <alignment vertical="center" wrapText="1"/>
    </xf>
    <xf numFmtId="0" fontId="18" fillId="16" borderId="6" xfId="0" applyFont="1" applyFill="1" applyBorder="1"/>
    <xf numFmtId="0" fontId="1" fillId="15" borderId="16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/>
    </xf>
    <xf numFmtId="0" fontId="3" fillId="15" borderId="51" xfId="0" applyFont="1" applyFill="1" applyBorder="1" applyAlignment="1">
      <alignment horizontal="center" vertical="center"/>
    </xf>
    <xf numFmtId="0" fontId="3" fillId="15" borderId="52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vertical="center"/>
    </xf>
    <xf numFmtId="0" fontId="1" fillId="15" borderId="89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1" fillId="15" borderId="52" xfId="0" applyFont="1" applyFill="1" applyBorder="1" applyAlignment="1">
      <alignment horizontal="center" vertical="center"/>
    </xf>
    <xf numFmtId="0" fontId="10" fillId="13" borderId="49" xfId="0" applyFont="1" applyFill="1" applyBorder="1" applyAlignment="1">
      <alignment horizontal="center" vertical="center"/>
    </xf>
    <xf numFmtId="0" fontId="10" fillId="13" borderId="51" xfId="0" applyFont="1" applyFill="1" applyBorder="1" applyAlignment="1">
      <alignment horizontal="center" vertical="center"/>
    </xf>
    <xf numFmtId="0" fontId="9" fillId="15" borderId="16" xfId="0" applyFont="1" applyFill="1" applyBorder="1" applyAlignment="1">
      <alignment horizontal="center" vertical="center" wrapText="1"/>
    </xf>
    <xf numFmtId="0" fontId="10" fillId="13" borderId="84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9" fillId="15" borderId="22" xfId="0" applyFont="1" applyFill="1" applyBorder="1" applyAlignment="1">
      <alignment horizontal="center" vertical="center"/>
    </xf>
    <xf numFmtId="0" fontId="9" fillId="7" borderId="63" xfId="0" applyFont="1" applyFill="1" applyBorder="1" applyAlignment="1">
      <alignment vertical="center"/>
    </xf>
    <xf numFmtId="0" fontId="9" fillId="7" borderId="15" xfId="0" applyFont="1" applyFill="1" applyBorder="1"/>
    <xf numFmtId="0" fontId="9" fillId="7" borderId="29" xfId="0" applyFont="1" applyFill="1" applyBorder="1"/>
    <xf numFmtId="0" fontId="9" fillId="7" borderId="15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9" fillId="3" borderId="65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9" fillId="4" borderId="65" xfId="0" applyFont="1" applyFill="1" applyBorder="1" applyAlignment="1">
      <alignment horizontal="center" vertical="center"/>
    </xf>
    <xf numFmtId="0" fontId="9" fillId="4" borderId="66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10" fillId="4" borderId="60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58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10" fillId="4" borderId="62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9" fillId="5" borderId="50" xfId="0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 vertical="center"/>
    </xf>
    <xf numFmtId="0" fontId="9" fillId="5" borderId="52" xfId="0" applyFont="1" applyFill="1" applyBorder="1" applyAlignment="1">
      <alignment horizontal="center" vertical="center"/>
    </xf>
    <xf numFmtId="0" fontId="9" fillId="9" borderId="57" xfId="0" applyFont="1" applyFill="1" applyBorder="1" applyAlignment="1">
      <alignment horizontal="center" vertical="center"/>
    </xf>
    <xf numFmtId="0" fontId="9" fillId="9" borderId="53" xfId="0" applyFont="1" applyFill="1" applyBorder="1" applyAlignment="1">
      <alignment horizontal="center" vertical="center"/>
    </xf>
    <xf numFmtId="0" fontId="9" fillId="9" borderId="54" xfId="0" applyFont="1" applyFill="1" applyBorder="1" applyAlignment="1">
      <alignment horizontal="center" vertical="center"/>
    </xf>
    <xf numFmtId="0" fontId="9" fillId="9" borderId="55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vertical="center"/>
    </xf>
    <xf numFmtId="0" fontId="9" fillId="8" borderId="29" xfId="0" applyFont="1" applyFill="1" applyBorder="1" applyAlignment="1">
      <alignment horizontal="center" vertical="center"/>
    </xf>
    <xf numFmtId="0" fontId="9" fillId="8" borderId="29" xfId="0" applyFont="1" applyFill="1" applyBorder="1" applyAlignment="1">
      <alignment vertical="center"/>
    </xf>
    <xf numFmtId="0" fontId="9" fillId="8" borderId="31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vertical="center"/>
    </xf>
    <xf numFmtId="0" fontId="10" fillId="9" borderId="10" xfId="0" applyFont="1" applyFill="1" applyBorder="1" applyAlignment="1">
      <alignment vertical="center" wrapText="1"/>
    </xf>
    <xf numFmtId="0" fontId="9" fillId="8" borderId="17" xfId="0" applyFont="1" applyFill="1" applyBorder="1"/>
    <xf numFmtId="0" fontId="9" fillId="8" borderId="15" xfId="0" applyFont="1" applyFill="1" applyBorder="1" applyAlignment="1">
      <alignment vertical="center" wrapText="1"/>
    </xf>
    <xf numFmtId="0" fontId="9" fillId="8" borderId="31" xfId="0" applyFont="1" applyFill="1" applyBorder="1"/>
    <xf numFmtId="0" fontId="21" fillId="2" borderId="0" xfId="0" applyFont="1" applyFill="1"/>
    <xf numFmtId="0" fontId="9" fillId="9" borderId="40" xfId="0" applyFont="1" applyFill="1" applyBorder="1" applyAlignment="1">
      <alignment horizontal="center" vertical="center"/>
    </xf>
    <xf numFmtId="0" fontId="10" fillId="15" borderId="68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/>
    </xf>
    <xf numFmtId="0" fontId="10" fillId="7" borderId="18" xfId="0" applyFont="1" applyFill="1" applyBorder="1" applyAlignment="1">
      <alignment horizontal="center" vertical="center"/>
    </xf>
    <xf numFmtId="0" fontId="10" fillId="15" borderId="18" xfId="0" applyFont="1" applyFill="1" applyBorder="1" applyAlignment="1">
      <alignment horizontal="center" vertical="center"/>
    </xf>
    <xf numFmtId="0" fontId="10" fillId="7" borderId="32" xfId="0" applyFont="1" applyFill="1" applyBorder="1" applyAlignment="1">
      <alignment horizontal="center" vertical="center"/>
    </xf>
    <xf numFmtId="0" fontId="3" fillId="15" borderId="13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5" fillId="15" borderId="13" xfId="0" applyFont="1" applyFill="1" applyBorder="1" applyAlignment="1">
      <alignment horizontal="center" vertical="center"/>
    </xf>
    <xf numFmtId="0" fontId="10" fillId="15" borderId="13" xfId="0" applyFont="1" applyFill="1" applyBorder="1" applyAlignment="1">
      <alignment horizontal="center" vertical="center"/>
    </xf>
    <xf numFmtId="0" fontId="10" fillId="8" borderId="60" xfId="0" applyFont="1" applyFill="1" applyBorder="1" applyAlignment="1">
      <alignment horizontal="center" vertical="center"/>
    </xf>
    <xf numFmtId="0" fontId="3" fillId="12" borderId="47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13" borderId="77" xfId="0" applyFont="1" applyFill="1" applyBorder="1" applyAlignment="1">
      <alignment horizontal="center" vertical="center"/>
    </xf>
    <xf numFmtId="0" fontId="17" fillId="15" borderId="77" xfId="0" applyFont="1" applyFill="1" applyBorder="1" applyAlignment="1">
      <alignment horizontal="center" vertical="center"/>
    </xf>
    <xf numFmtId="0" fontId="10" fillId="13" borderId="91" xfId="0" applyFont="1" applyFill="1" applyBorder="1" applyAlignment="1">
      <alignment horizontal="center" vertical="center"/>
    </xf>
    <xf numFmtId="0" fontId="10" fillId="13" borderId="4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7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" fillId="5" borderId="77" xfId="0" applyFont="1" applyFill="1" applyBorder="1" applyAlignment="1">
      <alignment horizontal="center" vertical="center"/>
    </xf>
    <xf numFmtId="0" fontId="19" fillId="9" borderId="92" xfId="0" applyFont="1" applyFill="1" applyBorder="1" applyAlignment="1">
      <alignment horizontal="center" vertical="center"/>
    </xf>
    <xf numFmtId="0" fontId="8" fillId="8" borderId="93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3" fillId="5" borderId="93" xfId="0" applyFont="1" applyFill="1" applyBorder="1" applyAlignment="1">
      <alignment horizontal="center" vertical="center"/>
    </xf>
    <xf numFmtId="0" fontId="3" fillId="15" borderId="94" xfId="0" applyFont="1" applyFill="1" applyBorder="1" applyAlignment="1">
      <alignment horizontal="center" vertical="center"/>
    </xf>
    <xf numFmtId="0" fontId="15" fillId="15" borderId="14" xfId="0" applyFont="1" applyFill="1" applyBorder="1" applyAlignment="1">
      <alignment horizontal="center" vertical="center"/>
    </xf>
    <xf numFmtId="0" fontId="10" fillId="7" borderId="38" xfId="0" applyFont="1" applyFill="1" applyBorder="1" applyAlignment="1">
      <alignment horizontal="center" vertical="center"/>
    </xf>
    <xf numFmtId="0" fontId="10" fillId="15" borderId="14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/>
    </xf>
    <xf numFmtId="0" fontId="3" fillId="11" borderId="45" xfId="0" applyFont="1" applyFill="1" applyBorder="1" applyAlignment="1">
      <alignment horizontal="center" vertical="center" wrapText="1"/>
    </xf>
    <xf numFmtId="0" fontId="13" fillId="5" borderId="97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/>
    </xf>
    <xf numFmtId="0" fontId="9" fillId="14" borderId="97" xfId="0" applyFont="1" applyFill="1" applyBorder="1" applyAlignment="1">
      <alignment horizontal="center" vertical="center"/>
    </xf>
    <xf numFmtId="0" fontId="9" fillId="8" borderId="97" xfId="0" applyFont="1" applyFill="1" applyBorder="1" applyAlignment="1">
      <alignment horizontal="center" vertical="center"/>
    </xf>
    <xf numFmtId="0" fontId="9" fillId="13" borderId="22" xfId="0" applyFont="1" applyFill="1" applyBorder="1" applyAlignment="1">
      <alignment horizontal="center" vertical="center"/>
    </xf>
    <xf numFmtId="0" fontId="9" fillId="13" borderId="98" xfId="0" applyFont="1" applyFill="1" applyBorder="1" applyAlignment="1">
      <alignment horizontal="center" vertical="center"/>
    </xf>
    <xf numFmtId="0" fontId="16" fillId="15" borderId="98" xfId="0" applyFont="1" applyFill="1" applyBorder="1" applyAlignment="1">
      <alignment horizontal="center" vertical="center"/>
    </xf>
    <xf numFmtId="0" fontId="9" fillId="13" borderId="90" xfId="0" applyFont="1" applyFill="1" applyBorder="1" applyAlignment="1">
      <alignment horizontal="center" vertical="center"/>
    </xf>
    <xf numFmtId="0" fontId="3" fillId="14" borderId="98" xfId="0" applyFont="1" applyFill="1" applyBorder="1" applyAlignment="1">
      <alignment horizontal="center" vertical="center"/>
    </xf>
    <xf numFmtId="0" fontId="15" fillId="15" borderId="94" xfId="0" applyFont="1" applyFill="1" applyBorder="1" applyAlignment="1">
      <alignment horizontal="center" vertical="center"/>
    </xf>
    <xf numFmtId="0" fontId="9" fillId="13" borderId="95" xfId="0" applyFont="1" applyFill="1" applyBorder="1" applyAlignment="1">
      <alignment horizontal="center" vertical="center"/>
    </xf>
    <xf numFmtId="0" fontId="9" fillId="13" borderId="96" xfId="0" applyFont="1" applyFill="1" applyBorder="1" applyAlignment="1">
      <alignment horizontal="center" vertical="center"/>
    </xf>
    <xf numFmtId="0" fontId="15" fillId="14" borderId="97" xfId="0" applyFont="1" applyFill="1" applyBorder="1" applyAlignment="1">
      <alignment horizontal="center" vertical="center"/>
    </xf>
    <xf numFmtId="0" fontId="9" fillId="13" borderId="59" xfId="0" applyFont="1" applyFill="1" applyBorder="1" applyAlignment="1">
      <alignment horizontal="center" vertical="center"/>
    </xf>
    <xf numFmtId="0" fontId="10" fillId="15" borderId="94" xfId="0" applyFont="1" applyFill="1" applyBorder="1" applyAlignment="1">
      <alignment horizontal="center" vertical="center"/>
    </xf>
    <xf numFmtId="0" fontId="10" fillId="13" borderId="22" xfId="0" applyFont="1" applyFill="1" applyBorder="1" applyAlignment="1">
      <alignment horizontal="center" vertical="center"/>
    </xf>
    <xf numFmtId="0" fontId="10" fillId="15" borderId="98" xfId="0" applyFont="1" applyFill="1" applyBorder="1" applyAlignment="1">
      <alignment horizontal="center" vertical="center"/>
    </xf>
    <xf numFmtId="0" fontId="15" fillId="14" borderId="90" xfId="0" applyFont="1" applyFill="1" applyBorder="1" applyAlignment="1">
      <alignment horizontal="center" vertical="center"/>
    </xf>
    <xf numFmtId="0" fontId="1" fillId="15" borderId="94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9" fillId="15" borderId="94" xfId="0" applyFont="1" applyFill="1" applyBorder="1" applyAlignment="1">
      <alignment horizontal="center" vertical="center"/>
    </xf>
    <xf numFmtId="0" fontId="3" fillId="17" borderId="97" xfId="0" applyFont="1" applyFill="1" applyBorder="1" applyAlignment="1">
      <alignment horizontal="center" vertical="center"/>
    </xf>
    <xf numFmtId="0" fontId="8" fillId="9" borderId="56" xfId="0" applyFont="1" applyFill="1" applyBorder="1" applyAlignment="1">
      <alignment horizontal="center" vertical="center"/>
    </xf>
    <xf numFmtId="0" fontId="1" fillId="5" borderId="73" xfId="0" applyFont="1" applyFill="1" applyBorder="1" applyAlignment="1">
      <alignment horizontal="center" vertical="center"/>
    </xf>
    <xf numFmtId="0" fontId="10" fillId="8" borderId="45" xfId="0" applyFont="1" applyFill="1" applyBorder="1" applyAlignment="1">
      <alignment horizontal="center" vertical="center"/>
    </xf>
    <xf numFmtId="0" fontId="17" fillId="15" borderId="22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vertical="center"/>
    </xf>
    <xf numFmtId="0" fontId="1" fillId="13" borderId="86" xfId="0" applyFont="1" applyFill="1" applyBorder="1" applyAlignment="1">
      <alignment horizontal="center" vertical="center"/>
    </xf>
    <xf numFmtId="0" fontId="1" fillId="13" borderId="87" xfId="0" applyFont="1" applyFill="1" applyBorder="1" applyAlignment="1">
      <alignment horizontal="center" vertical="center"/>
    </xf>
    <xf numFmtId="0" fontId="22" fillId="10" borderId="47" xfId="0" applyFont="1" applyFill="1" applyBorder="1" applyAlignment="1">
      <alignment horizontal="right" vertical="center"/>
    </xf>
    <xf numFmtId="0" fontId="22" fillId="10" borderId="39" xfId="0" applyFont="1" applyFill="1" applyBorder="1" applyAlignment="1">
      <alignment horizontal="right" vertical="center"/>
    </xf>
    <xf numFmtId="0" fontId="22" fillId="10" borderId="39" xfId="0" applyFont="1" applyFill="1" applyBorder="1" applyAlignment="1">
      <alignment horizontal="center" vertical="center"/>
    </xf>
    <xf numFmtId="0" fontId="22" fillId="10" borderId="40" xfId="0" applyFont="1" applyFill="1" applyBorder="1" applyAlignment="1">
      <alignment horizontal="center" vertical="center"/>
    </xf>
    <xf numFmtId="0" fontId="22" fillId="10" borderId="46" xfId="0" applyFont="1" applyFill="1" applyBorder="1" applyAlignment="1">
      <alignment horizontal="center" vertical="center"/>
    </xf>
    <xf numFmtId="0" fontId="22" fillId="10" borderId="42" xfId="0" applyFont="1" applyFill="1" applyBorder="1" applyAlignment="1">
      <alignment horizontal="center" vertical="center"/>
    </xf>
    <xf numFmtId="0" fontId="22" fillId="10" borderId="43" xfId="0" applyFont="1" applyFill="1" applyBorder="1" applyAlignment="1">
      <alignment horizontal="center" vertical="center"/>
    </xf>
    <xf numFmtId="0" fontId="23" fillId="10" borderId="43" xfId="0" applyFont="1" applyFill="1" applyBorder="1" applyAlignment="1">
      <alignment horizontal="center"/>
    </xf>
    <xf numFmtId="0" fontId="22" fillId="10" borderId="44" xfId="0" applyFont="1" applyFill="1" applyBorder="1" applyAlignment="1">
      <alignment horizontal="center" vertical="center"/>
    </xf>
    <xf numFmtId="0" fontId="22" fillId="10" borderId="42" xfId="0" applyFont="1" applyFill="1" applyBorder="1" applyAlignment="1">
      <alignment horizontal="center"/>
    </xf>
    <xf numFmtId="0" fontId="22" fillId="10" borderId="45" xfId="0" applyFont="1" applyFill="1" applyBorder="1" applyAlignment="1">
      <alignment horizontal="center" vertical="center"/>
    </xf>
    <xf numFmtId="0" fontId="22" fillId="10" borderId="76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/>
    </xf>
    <xf numFmtId="0" fontId="9" fillId="7" borderId="89" xfId="0" applyFont="1" applyFill="1" applyBorder="1" applyAlignment="1">
      <alignment horizontal="center" vertical="center"/>
    </xf>
    <xf numFmtId="0" fontId="9" fillId="13" borderId="68" xfId="0" applyFont="1" applyFill="1" applyBorder="1" applyAlignment="1">
      <alignment horizontal="center" vertical="center"/>
    </xf>
    <xf numFmtId="0" fontId="9" fillId="13" borderId="8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9" fillId="13" borderId="86" xfId="0" applyFont="1" applyFill="1" applyBorder="1" applyAlignment="1">
      <alignment horizontal="center" vertical="center"/>
    </xf>
    <xf numFmtId="0" fontId="9" fillId="13" borderId="87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9" fillId="8" borderId="50" xfId="0" applyFont="1" applyFill="1" applyBorder="1" applyAlignment="1">
      <alignment horizontal="center" vertical="center"/>
    </xf>
    <xf numFmtId="0" fontId="9" fillId="8" borderId="36" xfId="0" applyFont="1" applyFill="1" applyBorder="1" applyAlignment="1">
      <alignment horizontal="center" vertical="center"/>
    </xf>
    <xf numFmtId="0" fontId="9" fillId="8" borderId="37" xfId="0" applyFont="1" applyFill="1" applyBorder="1" applyAlignment="1">
      <alignment horizontal="center" vertical="center"/>
    </xf>
    <xf numFmtId="0" fontId="9" fillId="7" borderId="86" xfId="0" applyFont="1" applyFill="1" applyBorder="1" applyAlignment="1">
      <alignment horizontal="center" vertical="center"/>
    </xf>
    <xf numFmtId="0" fontId="9" fillId="7" borderId="87" xfId="0" applyFont="1" applyFill="1" applyBorder="1" applyAlignment="1">
      <alignment horizontal="center" vertical="center"/>
    </xf>
    <xf numFmtId="0" fontId="24" fillId="2" borderId="39" xfId="0" applyFont="1" applyFill="1" applyBorder="1" applyAlignment="1">
      <alignment horizontal="right" vertical="center"/>
    </xf>
    <xf numFmtId="0" fontId="24" fillId="2" borderId="39" xfId="0" applyFont="1" applyFill="1" applyBorder="1" applyAlignment="1">
      <alignment horizontal="center" vertical="center"/>
    </xf>
    <xf numFmtId="0" fontId="24" fillId="2" borderId="46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0" fontId="24" fillId="2" borderId="43" xfId="0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/>
    </xf>
    <xf numFmtId="0" fontId="24" fillId="2" borderId="44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/>
    </xf>
    <xf numFmtId="0" fontId="24" fillId="2" borderId="40" xfId="0" applyFont="1" applyFill="1" applyBorder="1" applyAlignment="1">
      <alignment horizontal="center" vertical="center"/>
    </xf>
    <xf numFmtId="0" fontId="24" fillId="2" borderId="75" xfId="0" applyFont="1" applyFill="1" applyBorder="1" applyAlignment="1">
      <alignment horizontal="center" vertical="center"/>
    </xf>
    <xf numFmtId="164" fontId="24" fillId="2" borderId="46" xfId="0" applyNumberFormat="1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vertical="center"/>
    </xf>
    <xf numFmtId="0" fontId="9" fillId="7" borderId="19" xfId="0" applyFont="1" applyFill="1" applyBorder="1"/>
    <xf numFmtId="0" fontId="9" fillId="7" borderId="17" xfId="0" applyFont="1" applyFill="1" applyBorder="1"/>
    <xf numFmtId="0" fontId="9" fillId="7" borderId="31" xfId="0" applyFont="1" applyFill="1" applyBorder="1"/>
    <xf numFmtId="0" fontId="10" fillId="3" borderId="60" xfId="0" applyFont="1" applyFill="1" applyBorder="1" applyAlignment="1">
      <alignment horizontal="center" vertical="center"/>
    </xf>
    <xf numFmtId="0" fontId="10" fillId="3" borderId="62" xfId="0" applyFont="1" applyFill="1" applyBorder="1" applyAlignment="1">
      <alignment horizontal="center" vertical="center"/>
    </xf>
    <xf numFmtId="0" fontId="1" fillId="9" borderId="57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/>
    </xf>
    <xf numFmtId="0" fontId="10" fillId="8" borderId="62" xfId="0" applyFont="1" applyFill="1" applyBorder="1" applyAlignment="1">
      <alignment horizontal="center" vertical="center"/>
    </xf>
    <xf numFmtId="0" fontId="9" fillId="15" borderId="13" xfId="0" applyFont="1" applyFill="1" applyBorder="1" applyAlignment="1">
      <alignment horizontal="center" vertical="center"/>
    </xf>
    <xf numFmtId="0" fontId="10" fillId="7" borderId="60" xfId="0" applyFont="1" applyFill="1" applyBorder="1" applyAlignment="1">
      <alignment horizontal="center" vertical="center"/>
    </xf>
    <xf numFmtId="0" fontId="10" fillId="7" borderId="57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10" fillId="13" borderId="62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center" vertical="center"/>
    </xf>
    <xf numFmtId="0" fontId="0" fillId="15" borderId="11" xfId="0" applyFont="1" applyFill="1" applyBorder="1"/>
    <xf numFmtId="0" fontId="0" fillId="16" borderId="16" xfId="0" applyFont="1" applyFill="1" applyBorder="1"/>
    <xf numFmtId="0" fontId="0" fillId="15" borderId="16" xfId="0" applyFont="1" applyFill="1" applyBorder="1"/>
    <xf numFmtId="0" fontId="0" fillId="16" borderId="16" xfId="0" applyFill="1" applyBorder="1"/>
    <xf numFmtId="0" fontId="0" fillId="16" borderId="30" xfId="0" applyFill="1" applyBorder="1"/>
    <xf numFmtId="0" fontId="0" fillId="16" borderId="48" xfId="0" applyFont="1" applyFill="1" applyBorder="1"/>
    <xf numFmtId="0" fontId="0" fillId="16" borderId="4" xfId="0" applyFill="1" applyBorder="1"/>
    <xf numFmtId="0" fontId="26" fillId="15" borderId="11" xfId="0" applyFont="1" applyFill="1" applyBorder="1" applyAlignment="1">
      <alignment horizontal="left" vertical="center"/>
    </xf>
    <xf numFmtId="0" fontId="0" fillId="4" borderId="16" xfId="0" applyFill="1" applyBorder="1"/>
    <xf numFmtId="0" fontId="0" fillId="8" borderId="71" xfId="0" applyFont="1" applyFill="1" applyBorder="1"/>
    <xf numFmtId="0" fontId="0" fillId="8" borderId="48" xfId="0" applyFont="1" applyFill="1" applyBorder="1"/>
    <xf numFmtId="0" fontId="0" fillId="8" borderId="4" xfId="0" applyFont="1" applyFill="1" applyBorder="1"/>
    <xf numFmtId="0" fontId="0" fillId="9" borderId="17" xfId="0" applyFill="1" applyBorder="1" applyAlignment="1">
      <alignment vertical="center"/>
    </xf>
    <xf numFmtId="0" fontId="0" fillId="4" borderId="11" xfId="0" applyFill="1" applyBorder="1"/>
    <xf numFmtId="0" fontId="0" fillId="9" borderId="12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39" xfId="0" applyFill="1" applyBorder="1" applyAlignment="1">
      <alignment horizontal="left" vertical="center"/>
    </xf>
    <xf numFmtId="0" fontId="0" fillId="16" borderId="50" xfId="0" applyFill="1" applyBorder="1"/>
    <xf numFmtId="0" fontId="0" fillId="16" borderId="16" xfId="0" applyFill="1" applyBorder="1" applyAlignment="1"/>
    <xf numFmtId="0" fontId="0" fillId="16" borderId="16" xfId="0" applyFill="1" applyBorder="1" applyAlignment="1">
      <alignment vertical="center"/>
    </xf>
    <xf numFmtId="0" fontId="0" fillId="16" borderId="48" xfId="0" applyFill="1" applyBorder="1" applyAlignment="1">
      <alignment vertical="center"/>
    </xf>
    <xf numFmtId="0" fontId="0" fillId="16" borderId="4" xfId="0" applyFill="1" applyBorder="1" applyAlignment="1">
      <alignment vertical="center"/>
    </xf>
    <xf numFmtId="0" fontId="0" fillId="16" borderId="37" xfId="0" applyFill="1" applyBorder="1"/>
    <xf numFmtId="0" fontId="0" fillId="4" borderId="30" xfId="0" applyFill="1" applyBorder="1"/>
    <xf numFmtId="0" fontId="15" fillId="4" borderId="48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8" xfId="0" applyFont="1" applyFill="1" applyBorder="1" applyAlignment="1">
      <alignment horizontal="center" vertical="center"/>
    </xf>
    <xf numFmtId="0" fontId="0" fillId="4" borderId="40" xfId="0" applyFill="1" applyBorder="1"/>
    <xf numFmtId="0" fontId="0" fillId="4" borderId="76" xfId="0" applyFill="1" applyBorder="1"/>
    <xf numFmtId="0" fontId="1" fillId="4" borderId="76" xfId="0" applyFont="1" applyFill="1" applyBorder="1" applyAlignment="1">
      <alignment horizontal="center" vertical="center"/>
    </xf>
    <xf numFmtId="0" fontId="15" fillId="4" borderId="76" xfId="0" applyFont="1" applyFill="1" applyBorder="1" applyAlignment="1">
      <alignment horizontal="center" vertical="center"/>
    </xf>
    <xf numFmtId="0" fontId="15" fillId="4" borderId="9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9" fillId="7" borderId="68" xfId="0" applyFont="1" applyFill="1" applyBorder="1" applyAlignment="1">
      <alignment horizontal="center" vertical="center"/>
    </xf>
    <xf numFmtId="0" fontId="9" fillId="7" borderId="89" xfId="0" applyFont="1" applyFill="1" applyBorder="1" applyAlignment="1">
      <alignment horizontal="center" vertical="center"/>
    </xf>
    <xf numFmtId="0" fontId="9" fillId="7" borderId="86" xfId="0" applyFont="1" applyFill="1" applyBorder="1" applyAlignment="1">
      <alignment horizontal="center" vertical="center"/>
    </xf>
    <xf numFmtId="0" fontId="9" fillId="7" borderId="87" xfId="0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8" xfId="0" applyFont="1" applyFill="1" applyBorder="1" applyAlignment="1">
      <alignment horizontal="center" vertical="center"/>
    </xf>
    <xf numFmtId="0" fontId="9" fillId="13" borderId="68" xfId="0" applyFont="1" applyFill="1" applyBorder="1" applyAlignment="1">
      <alignment horizontal="center" vertical="center"/>
    </xf>
    <xf numFmtId="0" fontId="9" fillId="13" borderId="89" xfId="0" applyFont="1" applyFill="1" applyBorder="1" applyAlignment="1">
      <alignment horizontal="center" vertical="center"/>
    </xf>
    <xf numFmtId="0" fontId="15" fillId="4" borderId="76" xfId="0" applyFont="1" applyFill="1" applyBorder="1" applyAlignment="1">
      <alignment horizontal="center" vertical="center"/>
    </xf>
    <xf numFmtId="0" fontId="9" fillId="13" borderId="86" xfId="0" applyFont="1" applyFill="1" applyBorder="1" applyAlignment="1">
      <alignment horizontal="center" vertical="center"/>
    </xf>
    <xf numFmtId="0" fontId="9" fillId="13" borderId="87" xfId="0" applyFont="1" applyFill="1" applyBorder="1" applyAlignment="1">
      <alignment horizontal="center" vertical="center"/>
    </xf>
    <xf numFmtId="0" fontId="1" fillId="13" borderId="68" xfId="0" applyFont="1" applyFill="1" applyBorder="1" applyAlignment="1">
      <alignment horizontal="center" vertical="center"/>
    </xf>
    <xf numFmtId="0" fontId="1" fillId="13" borderId="89" xfId="0" applyFont="1" applyFill="1" applyBorder="1" applyAlignment="1">
      <alignment horizontal="center" vertical="center"/>
    </xf>
    <xf numFmtId="0" fontId="1" fillId="13" borderId="86" xfId="0" applyFont="1" applyFill="1" applyBorder="1" applyAlignment="1">
      <alignment horizontal="center" vertical="center"/>
    </xf>
    <xf numFmtId="0" fontId="1" fillId="13" borderId="87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83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0" fontId="0" fillId="5" borderId="4" xfId="0" applyFill="1" applyBorder="1"/>
    <xf numFmtId="0" fontId="18" fillId="5" borderId="5" xfId="0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9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0" fillId="7" borderId="98" xfId="0" applyFont="1" applyFill="1" applyBorder="1" applyAlignment="1">
      <alignment horizontal="center" vertical="center"/>
    </xf>
    <xf numFmtId="0" fontId="0" fillId="16" borderId="48" xfId="0" applyFill="1" applyBorder="1"/>
    <xf numFmtId="0" fontId="9" fillId="7" borderId="89" xfId="0" applyFont="1" applyFill="1" applyBorder="1" applyAlignment="1">
      <alignment vertical="center"/>
    </xf>
    <xf numFmtId="0" fontId="9" fillId="7" borderId="89" xfId="0" applyFont="1" applyFill="1" applyBorder="1" applyAlignment="1">
      <alignment vertical="center" wrapText="1"/>
    </xf>
    <xf numFmtId="0" fontId="9" fillId="7" borderId="87" xfId="0" applyFont="1" applyFill="1" applyBorder="1" applyAlignment="1">
      <alignment vertical="center" wrapText="1"/>
    </xf>
    <xf numFmtId="0" fontId="9" fillId="7" borderId="51" xfId="0" applyFont="1" applyFill="1" applyBorder="1" applyAlignment="1">
      <alignment vertical="center" wrapText="1"/>
    </xf>
    <xf numFmtId="0" fontId="9" fillId="7" borderId="85" xfId="0" applyFont="1" applyFill="1" applyBorder="1" applyAlignment="1">
      <alignment vertical="center" wrapText="1"/>
    </xf>
    <xf numFmtId="0" fontId="9" fillId="7" borderId="5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4" xfId="0" applyFont="1" applyFill="1" applyBorder="1" applyAlignment="1">
      <alignment horizontal="center" vertical="center" wrapText="1"/>
    </xf>
    <xf numFmtId="0" fontId="12" fillId="17" borderId="5" xfId="0" applyFont="1" applyFill="1" applyBorder="1" applyAlignment="1">
      <alignment horizontal="center" vertical="center" wrapText="1"/>
    </xf>
    <xf numFmtId="0" fontId="12" fillId="17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5" borderId="30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38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8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3" fillId="11" borderId="38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36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1" borderId="20" xfId="0" applyFont="1" applyFill="1" applyBorder="1" applyAlignment="1">
      <alignment horizontal="center" vertical="center" wrapText="1"/>
    </xf>
    <xf numFmtId="0" fontId="9" fillId="7" borderId="68" xfId="0" applyFont="1" applyFill="1" applyBorder="1" applyAlignment="1">
      <alignment horizontal="center" vertical="center"/>
    </xf>
    <xf numFmtId="0" fontId="9" fillId="7" borderId="89" xfId="0" applyFont="1" applyFill="1" applyBorder="1" applyAlignment="1">
      <alignment horizontal="center" vertical="center"/>
    </xf>
    <xf numFmtId="0" fontId="13" fillId="10" borderId="40" xfId="0" applyFont="1" applyFill="1" applyBorder="1" applyAlignment="1">
      <alignment horizontal="center" vertical="center"/>
    </xf>
    <xf numFmtId="0" fontId="13" fillId="10" borderId="76" xfId="0" applyFont="1" applyFill="1" applyBorder="1" applyAlignment="1">
      <alignment horizontal="center" vertical="center"/>
    </xf>
    <xf numFmtId="0" fontId="13" fillId="10" borderId="97" xfId="0" applyFont="1" applyFill="1" applyBorder="1" applyAlignment="1">
      <alignment horizontal="center" vertical="center"/>
    </xf>
    <xf numFmtId="0" fontId="9" fillId="7" borderId="81" xfId="0" applyFont="1" applyFill="1" applyBorder="1" applyAlignment="1">
      <alignment horizontal="center" vertical="center" wrapText="1"/>
    </xf>
    <xf numFmtId="0" fontId="9" fillId="7" borderId="82" xfId="0" applyFont="1" applyFill="1" applyBorder="1" applyAlignment="1">
      <alignment horizontal="center" vertical="center"/>
    </xf>
    <xf numFmtId="0" fontId="9" fillId="7" borderId="86" xfId="0" applyFont="1" applyFill="1" applyBorder="1" applyAlignment="1">
      <alignment horizontal="center" vertical="center"/>
    </xf>
    <xf numFmtId="0" fontId="9" fillId="7" borderId="87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94" xfId="0" applyFont="1" applyFill="1" applyBorder="1" applyAlignment="1">
      <alignment horizontal="center" vertical="center"/>
    </xf>
    <xf numFmtId="0" fontId="15" fillId="4" borderId="48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98" xfId="0" applyFont="1" applyFill="1" applyBorder="1" applyAlignment="1">
      <alignment horizontal="center" vertical="center"/>
    </xf>
    <xf numFmtId="0" fontId="9" fillId="13" borderId="68" xfId="0" applyFont="1" applyFill="1" applyBorder="1" applyAlignment="1">
      <alignment horizontal="center" vertical="center"/>
    </xf>
    <xf numFmtId="0" fontId="9" fillId="13" borderId="8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1" fillId="14" borderId="76" xfId="0" applyFont="1" applyFill="1" applyBorder="1" applyAlignment="1">
      <alignment horizontal="center" vertical="center"/>
    </xf>
    <xf numFmtId="0" fontId="1" fillId="14" borderId="97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5" fillId="4" borderId="99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90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 wrapText="1"/>
    </xf>
    <xf numFmtId="0" fontId="9" fillId="7" borderId="89" xfId="0" applyFont="1" applyFill="1" applyBorder="1" applyAlignment="1">
      <alignment horizontal="center" vertical="center" wrapText="1"/>
    </xf>
    <xf numFmtId="0" fontId="9" fillId="8" borderId="88" xfId="0" applyFont="1" applyFill="1" applyBorder="1" applyAlignment="1">
      <alignment horizontal="center" vertical="center"/>
    </xf>
    <xf numFmtId="0" fontId="9" fillId="8" borderId="7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4" fillId="17" borderId="76" xfId="0" applyFont="1" applyFill="1" applyBorder="1" applyAlignment="1">
      <alignment horizontal="left" vertical="center"/>
    </xf>
    <xf numFmtId="0" fontId="1" fillId="13" borderId="68" xfId="0" applyFont="1" applyFill="1" applyBorder="1" applyAlignment="1">
      <alignment horizontal="center" vertical="center"/>
    </xf>
    <xf numFmtId="0" fontId="1" fillId="13" borderId="89" xfId="0" applyFont="1" applyFill="1" applyBorder="1" applyAlignment="1">
      <alignment horizontal="center" vertical="center"/>
    </xf>
    <xf numFmtId="0" fontId="1" fillId="13" borderId="86" xfId="0" applyFont="1" applyFill="1" applyBorder="1" applyAlignment="1">
      <alignment horizontal="center" vertical="center"/>
    </xf>
    <xf numFmtId="0" fontId="1" fillId="13" borderId="87" xfId="0" applyFont="1" applyFill="1" applyBorder="1" applyAlignment="1">
      <alignment horizontal="center" vertical="center"/>
    </xf>
    <xf numFmtId="0" fontId="9" fillId="13" borderId="86" xfId="0" applyFont="1" applyFill="1" applyBorder="1" applyAlignment="1">
      <alignment horizontal="center" vertical="center"/>
    </xf>
    <xf numFmtId="0" fontId="9" fillId="13" borderId="87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 wrapText="1"/>
    </xf>
    <xf numFmtId="0" fontId="0" fillId="14" borderId="40" xfId="0" applyFill="1" applyBorder="1" applyAlignment="1"/>
    <xf numFmtId="0" fontId="0" fillId="14" borderId="76" xfId="0" applyFill="1" applyBorder="1" applyAlignment="1"/>
    <xf numFmtId="0" fontId="0" fillId="14" borderId="97" xfId="0" applyFill="1" applyBorder="1" applyAlignment="1"/>
    <xf numFmtId="0" fontId="1" fillId="14" borderId="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94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vertical="center"/>
    </xf>
    <xf numFmtId="0" fontId="9" fillId="5" borderId="76" xfId="0" applyFont="1" applyFill="1" applyBorder="1" applyAlignment="1">
      <alignment vertical="center"/>
    </xf>
    <xf numFmtId="0" fontId="9" fillId="5" borderId="97" xfId="0" applyFont="1" applyFill="1" applyBorder="1" applyAlignment="1">
      <alignment vertical="center"/>
    </xf>
    <xf numFmtId="0" fontId="1" fillId="5" borderId="40" xfId="0" applyFont="1" applyFill="1" applyBorder="1" applyAlignment="1">
      <alignment vertical="center"/>
    </xf>
    <xf numFmtId="0" fontId="0" fillId="0" borderId="76" xfId="0" applyBorder="1" applyAlignment="1">
      <alignment vertical="center"/>
    </xf>
    <xf numFmtId="0" fontId="0" fillId="0" borderId="97" xfId="0" applyBorder="1" applyAlignment="1">
      <alignment vertical="center"/>
    </xf>
    <xf numFmtId="0" fontId="16" fillId="13" borderId="68" xfId="0" applyFont="1" applyFill="1" applyBorder="1" applyAlignment="1">
      <alignment horizontal="center" vertical="center"/>
    </xf>
    <xf numFmtId="0" fontId="16" fillId="13" borderId="89" xfId="0" applyFont="1" applyFill="1" applyBorder="1" applyAlignment="1">
      <alignment horizontal="center" vertical="center"/>
    </xf>
    <xf numFmtId="0" fontId="0" fillId="4" borderId="40" xfId="0" applyFill="1" applyBorder="1" applyAlignment="1"/>
    <xf numFmtId="0" fontId="0" fillId="4" borderId="76" xfId="0" applyFill="1" applyBorder="1" applyAlignment="1"/>
    <xf numFmtId="0" fontId="0" fillId="4" borderId="97" xfId="0" applyFill="1" applyBorder="1" applyAlignment="1"/>
    <xf numFmtId="0" fontId="1" fillId="5" borderId="40" xfId="0" applyFont="1" applyFill="1" applyBorder="1" applyAlignment="1">
      <alignment horizontal="center" vertical="center" wrapText="1"/>
    </xf>
    <xf numFmtId="0" fontId="1" fillId="5" borderId="76" xfId="0" applyFont="1" applyFill="1" applyBorder="1" applyAlignment="1">
      <alignment horizontal="center" vertical="center" wrapText="1"/>
    </xf>
    <xf numFmtId="0" fontId="1" fillId="5" borderId="47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center"/>
    </xf>
    <xf numFmtId="0" fontId="9" fillId="4" borderId="76" xfId="0" applyFont="1" applyFill="1" applyBorder="1" applyAlignment="1">
      <alignment horizontal="center"/>
    </xf>
    <xf numFmtId="0" fontId="9" fillId="4" borderId="47" xfId="0" applyFont="1" applyFill="1" applyBorder="1" applyAlignment="1">
      <alignment horizontal="center"/>
    </xf>
    <xf numFmtId="0" fontId="15" fillId="4" borderId="40" xfId="0" applyFont="1" applyFill="1" applyBorder="1" applyAlignment="1">
      <alignment horizontal="center" vertical="center"/>
    </xf>
    <xf numFmtId="0" fontId="15" fillId="4" borderId="76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9" fillId="13" borderId="88" xfId="0" applyFont="1" applyFill="1" applyBorder="1" applyAlignment="1">
      <alignment horizontal="center" vertical="center" wrapText="1"/>
    </xf>
    <xf numFmtId="0" fontId="9" fillId="13" borderId="75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3" fillId="10" borderId="47" xfId="0" applyFont="1" applyFill="1" applyBorder="1" applyAlignment="1">
      <alignment horizontal="center" vertical="center"/>
    </xf>
    <xf numFmtId="0" fontId="9" fillId="13" borderId="88" xfId="0" applyFont="1" applyFill="1" applyBorder="1" applyAlignment="1">
      <alignment horizontal="center" vertical="center"/>
    </xf>
    <xf numFmtId="0" fontId="9" fillId="0" borderId="76" xfId="0" applyFont="1" applyBorder="1" applyAlignment="1">
      <alignment vertical="center"/>
    </xf>
    <xf numFmtId="0" fontId="9" fillId="0" borderId="47" xfId="0" applyFont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1" fillId="14" borderId="47" xfId="0" applyFont="1" applyFill="1" applyBorder="1" applyAlignment="1">
      <alignment horizontal="center" vertical="center"/>
    </xf>
    <xf numFmtId="0" fontId="0" fillId="5" borderId="40" xfId="0" applyFill="1" applyBorder="1" applyAlignment="1"/>
    <xf numFmtId="0" fontId="0" fillId="5" borderId="76" xfId="0" applyFill="1" applyBorder="1" applyAlignment="1"/>
    <xf numFmtId="0" fontId="0" fillId="5" borderId="47" xfId="0" applyFill="1" applyBorder="1" applyAlignment="1"/>
    <xf numFmtId="0" fontId="1" fillId="14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9" fillId="13" borderId="100" xfId="0" applyFont="1" applyFill="1" applyBorder="1" applyAlignment="1">
      <alignment horizontal="center" vertical="center"/>
    </xf>
    <xf numFmtId="0" fontId="9" fillId="13" borderId="101" xfId="0" applyFont="1" applyFill="1" applyBorder="1" applyAlignment="1">
      <alignment horizontal="center" vertical="center"/>
    </xf>
    <xf numFmtId="0" fontId="9" fillId="7" borderId="88" xfId="0" applyFont="1" applyFill="1" applyBorder="1" applyAlignment="1">
      <alignment horizontal="center" vertical="center" wrapText="1"/>
    </xf>
    <xf numFmtId="0" fontId="9" fillId="7" borderId="75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101</xdr:row>
      <xdr:rowOff>0</xdr:rowOff>
    </xdr:from>
    <xdr:to>
      <xdr:col>2</xdr:col>
      <xdr:colOff>9524</xdr:colOff>
      <xdr:row>113</xdr:row>
      <xdr:rowOff>66675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1526500"/>
          <a:ext cx="4686299" cy="2009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1524000</xdr:colOff>
      <xdr:row>3</xdr:row>
      <xdr:rowOff>85725</xdr:rowOff>
    </xdr:to>
    <xdr:pic>
      <xdr:nvPicPr>
        <xdr:cNvPr id="3" name="Image 2" descr="epsi-logo-cmjn_Courrier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3450" y="0"/>
          <a:ext cx="1524000" cy="92392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99</xdr:row>
      <xdr:rowOff>123825</xdr:rowOff>
    </xdr:from>
    <xdr:to>
      <xdr:col>16</xdr:col>
      <xdr:colOff>352425</xdr:colOff>
      <xdr:row>111</xdr:row>
      <xdr:rowOff>57150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21288375"/>
          <a:ext cx="616267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101</xdr:row>
      <xdr:rowOff>0</xdr:rowOff>
    </xdr:from>
    <xdr:to>
      <xdr:col>2</xdr:col>
      <xdr:colOff>9524</xdr:colOff>
      <xdr:row>113</xdr:row>
      <xdr:rowOff>66675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1488400"/>
          <a:ext cx="4686299" cy="2009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1524000</xdr:colOff>
      <xdr:row>3</xdr:row>
      <xdr:rowOff>85725</xdr:rowOff>
    </xdr:to>
    <xdr:pic>
      <xdr:nvPicPr>
        <xdr:cNvPr id="3" name="Image 2" descr="epsi-logo-cmjn_Courrier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725" y="0"/>
          <a:ext cx="1524000" cy="92392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99</xdr:row>
      <xdr:rowOff>123825</xdr:rowOff>
    </xdr:from>
    <xdr:to>
      <xdr:col>16</xdr:col>
      <xdr:colOff>352425</xdr:colOff>
      <xdr:row>111</xdr:row>
      <xdr:rowOff>57150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7650" y="21288375"/>
          <a:ext cx="616267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457761</xdr:colOff>
      <xdr:row>104</xdr:row>
      <xdr:rowOff>89087</xdr:rowOff>
    </xdr:from>
    <xdr:to>
      <xdr:col>3</xdr:col>
      <xdr:colOff>742950</xdr:colOff>
      <xdr:row>110</xdr:row>
      <xdr:rowOff>1676961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761" y="22175881"/>
          <a:ext cx="5451101" cy="252916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28575</xdr:colOff>
      <xdr:row>0</xdr:row>
      <xdr:rowOff>0</xdr:rowOff>
    </xdr:from>
    <xdr:to>
      <xdr:col>1</xdr:col>
      <xdr:colOff>2066925</xdr:colOff>
      <xdr:row>3</xdr:row>
      <xdr:rowOff>142875</xdr:rowOff>
    </xdr:to>
    <xdr:pic>
      <xdr:nvPicPr>
        <xdr:cNvPr id="4" name="Image 3" descr="epsi-logo-cmjn_Courrier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2025" y="0"/>
          <a:ext cx="2038350" cy="10477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105</xdr:row>
      <xdr:rowOff>89647</xdr:rowOff>
    </xdr:from>
    <xdr:to>
      <xdr:col>17</xdr:col>
      <xdr:colOff>77321</xdr:colOff>
      <xdr:row>110</xdr:row>
      <xdr:rowOff>1126192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2333323"/>
          <a:ext cx="6173321" cy="182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457761</xdr:colOff>
      <xdr:row>104</xdr:row>
      <xdr:rowOff>89087</xdr:rowOff>
    </xdr:from>
    <xdr:to>
      <xdr:col>3</xdr:col>
      <xdr:colOff>742950</xdr:colOff>
      <xdr:row>110</xdr:row>
      <xdr:rowOff>1676961</xdr:rowOff>
    </xdr:to>
    <xdr:pic>
      <xdr:nvPicPr>
        <xdr:cNvPr id="2" name="Imag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761" y="22520462"/>
          <a:ext cx="5447739" cy="255942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28575</xdr:colOff>
      <xdr:row>0</xdr:row>
      <xdr:rowOff>0</xdr:rowOff>
    </xdr:from>
    <xdr:to>
      <xdr:col>1</xdr:col>
      <xdr:colOff>2066925</xdr:colOff>
      <xdr:row>3</xdr:row>
      <xdr:rowOff>142875</xdr:rowOff>
    </xdr:to>
    <xdr:pic>
      <xdr:nvPicPr>
        <xdr:cNvPr id="3" name="Image 2" descr="epsi-logo-cmjn_Courrier.jpg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62025" y="0"/>
          <a:ext cx="2038350" cy="104775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105</xdr:row>
      <xdr:rowOff>89647</xdr:rowOff>
    </xdr:from>
    <xdr:to>
      <xdr:col>17</xdr:col>
      <xdr:colOff>77321</xdr:colOff>
      <xdr:row>110</xdr:row>
      <xdr:rowOff>1126192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22682947"/>
          <a:ext cx="6163796" cy="1846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zoomScaleNormal="100" workbookViewId="0"/>
  </sheetViews>
  <sheetFormatPr baseColWidth="10" defaultRowHeight="12.75" x14ac:dyDescent="0.2"/>
  <cols>
    <col min="1" max="1" width="18.42578125" style="1" customWidth="1"/>
    <col min="2" max="2" width="60.42578125" style="1" customWidth="1"/>
    <col min="3" max="3" width="4.85546875" style="1" customWidth="1"/>
    <col min="4" max="4" width="21.140625" style="1" customWidth="1"/>
    <col min="5" max="5" width="11.28515625" style="1" customWidth="1"/>
    <col min="6" max="12" width="7.7109375" style="1" customWidth="1"/>
    <col min="13" max="13" width="11.85546875" style="1" customWidth="1"/>
    <col min="14" max="21" width="7.7109375" style="1" customWidth="1"/>
    <col min="22" max="22" width="13.85546875" style="1" customWidth="1"/>
    <col min="23" max="24" width="7.7109375" style="1" customWidth="1"/>
    <col min="25" max="16384" width="11.42578125" style="1"/>
  </cols>
  <sheetData>
    <row r="1" spans="1:24" ht="13.5" thickBot="1" x14ac:dyDescent="0.25">
      <c r="B1" s="709"/>
      <c r="C1" s="2"/>
      <c r="D1" s="2"/>
      <c r="E1" s="2"/>
      <c r="F1" s="2"/>
    </row>
    <row r="2" spans="1:24" ht="27" customHeight="1" x14ac:dyDescent="0.2">
      <c r="B2" s="709"/>
      <c r="C2" s="710" t="s">
        <v>178</v>
      </c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711"/>
      <c r="W2" s="711"/>
      <c r="X2" s="712"/>
    </row>
    <row r="3" spans="1:24" ht="25.5" customHeight="1" thickBot="1" x14ac:dyDescent="0.25">
      <c r="B3" s="709"/>
      <c r="C3" s="713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  <c r="Q3" s="714"/>
      <c r="R3" s="714"/>
      <c r="S3" s="714"/>
      <c r="T3" s="714"/>
      <c r="U3" s="714"/>
      <c r="V3" s="714"/>
      <c r="W3" s="714"/>
      <c r="X3" s="715"/>
    </row>
    <row r="4" spans="1:24" x14ac:dyDescent="0.2">
      <c r="B4" s="2"/>
      <c r="C4" s="2"/>
      <c r="D4" s="2"/>
      <c r="E4" s="2"/>
      <c r="F4" s="2"/>
    </row>
    <row r="5" spans="1:24" ht="3.75" customHeight="1" thickBot="1" x14ac:dyDescent="0.25"/>
    <row r="6" spans="1:24" ht="15" customHeight="1" thickTop="1" thickBot="1" x14ac:dyDescent="0.3">
      <c r="G6" s="716" t="s">
        <v>238</v>
      </c>
      <c r="H6" s="717"/>
      <c r="I6" s="717"/>
      <c r="J6" s="717"/>
      <c r="K6" s="717"/>
      <c r="L6" s="717"/>
      <c r="M6" s="717"/>
      <c r="N6" s="717"/>
      <c r="O6" s="718"/>
      <c r="P6" s="719" t="s">
        <v>239</v>
      </c>
      <c r="Q6" s="720"/>
      <c r="R6" s="720"/>
      <c r="S6" s="720"/>
      <c r="T6" s="720"/>
      <c r="U6" s="720"/>
      <c r="V6" s="720"/>
      <c r="W6" s="720"/>
      <c r="X6" s="721"/>
    </row>
    <row r="7" spans="1:24" ht="21" customHeight="1" x14ac:dyDescent="0.2">
      <c r="A7" s="722" t="s">
        <v>0</v>
      </c>
      <c r="B7" s="725" t="s">
        <v>1</v>
      </c>
      <c r="C7" s="722" t="s">
        <v>2</v>
      </c>
      <c r="D7" s="730" t="s">
        <v>3</v>
      </c>
      <c r="E7" s="722" t="s">
        <v>4</v>
      </c>
      <c r="F7" s="733" t="s">
        <v>5</v>
      </c>
      <c r="G7" s="736" t="s">
        <v>6</v>
      </c>
      <c r="H7" s="739" t="s">
        <v>7</v>
      </c>
      <c r="I7" s="740"/>
      <c r="J7" s="740"/>
      <c r="K7" s="740"/>
      <c r="L7" s="741"/>
      <c r="M7" s="739" t="s">
        <v>8</v>
      </c>
      <c r="N7" s="741"/>
      <c r="O7" s="745" t="s">
        <v>9</v>
      </c>
      <c r="P7" s="748" t="s">
        <v>10</v>
      </c>
      <c r="Q7" s="751" t="s">
        <v>7</v>
      </c>
      <c r="R7" s="770"/>
      <c r="S7" s="770"/>
      <c r="T7" s="770"/>
      <c r="U7" s="752"/>
      <c r="V7" s="751" t="s">
        <v>8</v>
      </c>
      <c r="W7" s="752"/>
      <c r="X7" s="755" t="s">
        <v>11</v>
      </c>
    </row>
    <row r="8" spans="1:24" ht="11.25" customHeight="1" x14ac:dyDescent="0.2">
      <c r="A8" s="723"/>
      <c r="B8" s="726"/>
      <c r="C8" s="728"/>
      <c r="D8" s="731"/>
      <c r="E8" s="728"/>
      <c r="F8" s="734"/>
      <c r="G8" s="737"/>
      <c r="H8" s="742"/>
      <c r="I8" s="743"/>
      <c r="J8" s="743"/>
      <c r="K8" s="743"/>
      <c r="L8" s="744"/>
      <c r="M8" s="742"/>
      <c r="N8" s="744"/>
      <c r="O8" s="746"/>
      <c r="P8" s="749"/>
      <c r="Q8" s="753"/>
      <c r="R8" s="771"/>
      <c r="S8" s="771"/>
      <c r="T8" s="771"/>
      <c r="U8" s="754"/>
      <c r="V8" s="753"/>
      <c r="W8" s="754"/>
      <c r="X8" s="756"/>
    </row>
    <row r="9" spans="1:24" ht="30.75" customHeight="1" x14ac:dyDescent="0.2">
      <c r="A9" s="723"/>
      <c r="B9" s="726"/>
      <c r="C9" s="728"/>
      <c r="D9" s="731"/>
      <c r="E9" s="728"/>
      <c r="F9" s="734"/>
      <c r="G9" s="737"/>
      <c r="H9" s="144" t="s">
        <v>12</v>
      </c>
      <c r="I9" s="145" t="s">
        <v>13</v>
      </c>
      <c r="J9" s="758" t="s">
        <v>14</v>
      </c>
      <c r="K9" s="759"/>
      <c r="L9" s="145" t="s">
        <v>102</v>
      </c>
      <c r="M9" s="760" t="s">
        <v>16</v>
      </c>
      <c r="N9" s="762" t="s">
        <v>17</v>
      </c>
      <c r="O9" s="746"/>
      <c r="P9" s="749"/>
      <c r="Q9" s="150" t="s">
        <v>12</v>
      </c>
      <c r="R9" s="151" t="s">
        <v>13</v>
      </c>
      <c r="S9" s="764" t="s">
        <v>14</v>
      </c>
      <c r="T9" s="765"/>
      <c r="U9" s="151" t="s">
        <v>102</v>
      </c>
      <c r="V9" s="766" t="s">
        <v>16</v>
      </c>
      <c r="W9" s="768" t="s">
        <v>17</v>
      </c>
      <c r="X9" s="756"/>
    </row>
    <row r="10" spans="1:24" ht="26.25" customHeight="1" thickBot="1" x14ac:dyDescent="0.25">
      <c r="A10" s="724"/>
      <c r="B10" s="727"/>
      <c r="C10" s="729"/>
      <c r="D10" s="732"/>
      <c r="E10" s="729"/>
      <c r="F10" s="735"/>
      <c r="G10" s="738"/>
      <c r="H10" s="146" t="s">
        <v>17</v>
      </c>
      <c r="I10" s="147" t="s">
        <v>17</v>
      </c>
      <c r="J10" s="147" t="s">
        <v>17</v>
      </c>
      <c r="K10" s="148" t="s">
        <v>18</v>
      </c>
      <c r="L10" s="149" t="s">
        <v>17</v>
      </c>
      <c r="M10" s="761"/>
      <c r="N10" s="763"/>
      <c r="O10" s="747"/>
      <c r="P10" s="750"/>
      <c r="Q10" s="152" t="s">
        <v>17</v>
      </c>
      <c r="R10" s="153" t="s">
        <v>17</v>
      </c>
      <c r="S10" s="153" t="s">
        <v>17</v>
      </c>
      <c r="T10" s="153" t="s">
        <v>18</v>
      </c>
      <c r="U10" s="154" t="s">
        <v>17</v>
      </c>
      <c r="V10" s="767"/>
      <c r="W10" s="769"/>
      <c r="X10" s="757"/>
    </row>
    <row r="11" spans="1:24" ht="15.75" customHeight="1" thickBot="1" x14ac:dyDescent="0.25">
      <c r="A11" s="4"/>
      <c r="B11" s="5"/>
      <c r="C11" s="6"/>
      <c r="D11" s="7"/>
      <c r="E11" s="6"/>
      <c r="F11" s="8"/>
      <c r="G11" s="80"/>
      <c r="H11" s="81"/>
      <c r="I11" s="82"/>
      <c r="J11" s="82"/>
      <c r="K11" s="83"/>
      <c r="L11" s="84"/>
      <c r="M11" s="81"/>
      <c r="N11" s="84"/>
      <c r="O11" s="85"/>
      <c r="P11" s="86"/>
      <c r="Q11" s="87"/>
      <c r="R11" s="88"/>
      <c r="S11" s="88"/>
      <c r="T11" s="88"/>
      <c r="U11" s="89"/>
      <c r="V11" s="87"/>
      <c r="W11" s="89"/>
      <c r="X11" s="556"/>
    </row>
    <row r="12" spans="1:24" s="13" customFormat="1" ht="24" customHeight="1" thickBot="1" x14ac:dyDescent="0.3">
      <c r="A12" s="774" t="s">
        <v>97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5"/>
      <c r="N12" s="775"/>
      <c r="O12" s="775"/>
      <c r="P12" s="775"/>
      <c r="Q12" s="775"/>
      <c r="R12" s="775"/>
      <c r="S12" s="775"/>
      <c r="T12" s="775"/>
      <c r="U12" s="775"/>
      <c r="V12" s="775"/>
      <c r="W12" s="775"/>
      <c r="X12" s="776"/>
    </row>
    <row r="13" spans="1:24" s="13" customFormat="1" ht="15" customHeight="1" thickBot="1" x14ac:dyDescent="0.3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557"/>
    </row>
    <row r="14" spans="1:24" s="13" customFormat="1" ht="15" customHeight="1" thickBot="1" x14ac:dyDescent="0.3">
      <c r="A14" s="93"/>
      <c r="B14" s="94" t="s">
        <v>98</v>
      </c>
      <c r="C14" s="95"/>
      <c r="D14" s="96"/>
      <c r="E14" s="96"/>
      <c r="F14" s="97"/>
      <c r="G14" s="98"/>
      <c r="H14" s="99"/>
      <c r="I14" s="100"/>
      <c r="J14" s="100"/>
      <c r="K14" s="100"/>
      <c r="L14" s="101"/>
      <c r="M14" s="102"/>
      <c r="N14" s="103"/>
      <c r="O14" s="104"/>
      <c r="P14" s="534"/>
      <c r="Q14" s="99"/>
      <c r="R14" s="100"/>
      <c r="S14" s="100"/>
      <c r="T14" s="100"/>
      <c r="U14" s="101"/>
      <c r="V14" s="102"/>
      <c r="W14" s="103"/>
      <c r="X14" s="104"/>
    </row>
    <row r="15" spans="1:24" s="13" customFormat="1" ht="31.5" customHeight="1" x14ac:dyDescent="0.25">
      <c r="A15" s="654" t="s">
        <v>179</v>
      </c>
      <c r="B15" s="108" t="s">
        <v>200</v>
      </c>
      <c r="C15" s="109" t="s">
        <v>19</v>
      </c>
      <c r="D15" s="110" t="s">
        <v>99</v>
      </c>
      <c r="E15" s="111">
        <v>40</v>
      </c>
      <c r="F15" s="112">
        <v>2</v>
      </c>
      <c r="G15" s="113">
        <f>SUM(H15:L15)</f>
        <v>40</v>
      </c>
      <c r="H15" s="114"/>
      <c r="I15" s="115"/>
      <c r="J15" s="777" t="s">
        <v>169</v>
      </c>
      <c r="K15" s="778"/>
      <c r="L15" s="116">
        <v>40</v>
      </c>
      <c r="M15" s="114" t="s">
        <v>100</v>
      </c>
      <c r="N15" s="116"/>
      <c r="O15" s="117">
        <v>2</v>
      </c>
      <c r="P15" s="535"/>
      <c r="Q15" s="119"/>
      <c r="R15" s="120"/>
      <c r="S15" s="120"/>
      <c r="T15" s="190"/>
      <c r="U15" s="121"/>
      <c r="V15" s="119"/>
      <c r="W15" s="121"/>
      <c r="X15" s="558"/>
    </row>
    <row r="16" spans="1:24" s="13" customFormat="1" ht="33.75" customHeight="1" thickBot="1" x14ac:dyDescent="0.3">
      <c r="A16" s="655" t="s">
        <v>180</v>
      </c>
      <c r="B16" s="123" t="s">
        <v>101</v>
      </c>
      <c r="C16" s="124" t="s">
        <v>19</v>
      </c>
      <c r="D16" s="125" t="s">
        <v>99</v>
      </c>
      <c r="E16" s="126">
        <v>40</v>
      </c>
      <c r="F16" s="127">
        <v>2</v>
      </c>
      <c r="G16" s="128"/>
      <c r="H16" s="129"/>
      <c r="I16" s="130"/>
      <c r="J16" s="779" t="s">
        <v>169</v>
      </c>
      <c r="K16" s="780"/>
      <c r="L16" s="131"/>
      <c r="M16" s="129"/>
      <c r="N16" s="131"/>
      <c r="O16" s="132"/>
      <c r="P16" s="536">
        <f>SUM(Q16:U16)</f>
        <v>40</v>
      </c>
      <c r="Q16" s="134"/>
      <c r="R16" s="135"/>
      <c r="S16" s="191"/>
      <c r="T16" s="189"/>
      <c r="U16" s="136">
        <v>40</v>
      </c>
      <c r="V16" s="134" t="s">
        <v>100</v>
      </c>
      <c r="W16" s="136"/>
      <c r="X16" s="559">
        <v>2</v>
      </c>
    </row>
    <row r="17" spans="1:24" s="13" customFormat="1" ht="15" customHeight="1" thickBot="1" x14ac:dyDescent="0.3">
      <c r="A17" s="138"/>
      <c r="B17" s="139"/>
      <c r="C17" s="140"/>
      <c r="D17" s="141"/>
      <c r="E17" s="141"/>
      <c r="F17" s="141"/>
      <c r="G17" s="142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560"/>
    </row>
    <row r="18" spans="1:24" s="13" customFormat="1" ht="15" customHeight="1" x14ac:dyDescent="0.25">
      <c r="A18" s="781" t="s">
        <v>103</v>
      </c>
      <c r="B18" s="782"/>
      <c r="C18" s="782"/>
      <c r="D18" s="782"/>
      <c r="E18" s="782"/>
      <c r="F18" s="782"/>
      <c r="G18" s="782"/>
      <c r="H18" s="782"/>
      <c r="I18" s="782"/>
      <c r="J18" s="782"/>
      <c r="K18" s="782"/>
      <c r="L18" s="782"/>
      <c r="M18" s="782"/>
      <c r="N18" s="782"/>
      <c r="O18" s="782"/>
      <c r="P18" s="782"/>
      <c r="Q18" s="782"/>
      <c r="R18" s="782"/>
      <c r="S18" s="782"/>
      <c r="T18" s="782"/>
      <c r="U18" s="782"/>
      <c r="V18" s="782"/>
      <c r="W18" s="782"/>
      <c r="X18" s="783"/>
    </row>
    <row r="19" spans="1:24" s="13" customFormat="1" ht="8.25" customHeight="1" thickBot="1" x14ac:dyDescent="0.3">
      <c r="A19" s="784"/>
      <c r="B19" s="785"/>
      <c r="C19" s="785"/>
      <c r="D19" s="785"/>
      <c r="E19" s="785"/>
      <c r="F19" s="785"/>
      <c r="G19" s="785"/>
      <c r="H19" s="785"/>
      <c r="I19" s="785"/>
      <c r="J19" s="785"/>
      <c r="K19" s="785"/>
      <c r="L19" s="785"/>
      <c r="M19" s="785"/>
      <c r="N19" s="785"/>
      <c r="O19" s="785"/>
      <c r="P19" s="785"/>
      <c r="Q19" s="785"/>
      <c r="R19" s="785"/>
      <c r="S19" s="785"/>
      <c r="T19" s="785"/>
      <c r="U19" s="785"/>
      <c r="V19" s="785"/>
      <c r="W19" s="785"/>
      <c r="X19" s="786"/>
    </row>
    <row r="20" spans="1:24" s="13" customFormat="1" ht="23.25" customHeight="1" thickBot="1" x14ac:dyDescent="0.3">
      <c r="A20" s="656" t="s">
        <v>181</v>
      </c>
      <c r="B20" s="368" t="s">
        <v>128</v>
      </c>
      <c r="C20" s="380" t="s">
        <v>24</v>
      </c>
      <c r="D20" s="380" t="s">
        <v>20</v>
      </c>
      <c r="E20" s="369">
        <f>G20+P20</f>
        <v>20</v>
      </c>
      <c r="F20" s="521">
        <f>O20+X20</f>
        <v>2</v>
      </c>
      <c r="G20" s="525">
        <f>SUM(H20:L20)</f>
        <v>8</v>
      </c>
      <c r="H20" s="374"/>
      <c r="I20" s="378">
        <v>6</v>
      </c>
      <c r="J20" s="375"/>
      <c r="K20" s="375"/>
      <c r="L20" s="377">
        <v>2</v>
      </c>
      <c r="M20" s="379"/>
      <c r="N20" s="370"/>
      <c r="O20" s="583"/>
      <c r="P20" s="371">
        <f>SUM(Q20:U20)+W20</f>
        <v>12</v>
      </c>
      <c r="Q20" s="376"/>
      <c r="R20" s="378">
        <v>6</v>
      </c>
      <c r="S20" s="378"/>
      <c r="T20" s="378"/>
      <c r="U20" s="377">
        <v>5.5</v>
      </c>
      <c r="V20" s="376" t="s">
        <v>51</v>
      </c>
      <c r="W20" s="377">
        <v>0.5</v>
      </c>
      <c r="X20" s="561">
        <v>2</v>
      </c>
    </row>
    <row r="21" spans="1:24" s="13" customFormat="1" ht="15" customHeight="1" x14ac:dyDescent="0.25">
      <c r="A21" s="640"/>
      <c r="B21" s="155" t="s">
        <v>42</v>
      </c>
      <c r="C21" s="264"/>
      <c r="D21" s="264"/>
      <c r="E21" s="265"/>
      <c r="F21" s="265"/>
      <c r="G21" s="265"/>
      <c r="H21" s="264"/>
      <c r="I21" s="264"/>
      <c r="J21" s="264"/>
      <c r="K21" s="264"/>
      <c r="L21" s="264"/>
      <c r="M21" s="265"/>
      <c r="N21" s="265"/>
      <c r="O21" s="555"/>
      <c r="P21" s="265"/>
      <c r="Q21" s="264"/>
      <c r="R21" s="264"/>
      <c r="S21" s="264"/>
      <c r="T21" s="264"/>
      <c r="U21" s="264"/>
      <c r="V21" s="264"/>
      <c r="W21" s="264"/>
      <c r="X21" s="550"/>
    </row>
    <row r="22" spans="1:24" s="13" customFormat="1" ht="15" customHeight="1" x14ac:dyDescent="0.25">
      <c r="A22" s="641" t="s">
        <v>88</v>
      </c>
      <c r="B22" s="196" t="s">
        <v>43</v>
      </c>
      <c r="C22" s="219" t="s">
        <v>19</v>
      </c>
      <c r="D22" s="219" t="s">
        <v>129</v>
      </c>
      <c r="E22" s="214">
        <f>G22+P22</f>
        <v>20</v>
      </c>
      <c r="F22" s="220">
        <f t="shared" ref="F22:F23" si="0">O22+X22</f>
        <v>2</v>
      </c>
      <c r="G22" s="357">
        <f>SUM(H22:L22)+N22</f>
        <v>20</v>
      </c>
      <c r="H22" s="285">
        <v>8</v>
      </c>
      <c r="I22" s="286">
        <v>10</v>
      </c>
      <c r="J22" s="772" t="s">
        <v>95</v>
      </c>
      <c r="K22" s="773"/>
      <c r="L22" s="287">
        <v>2</v>
      </c>
      <c r="M22" s="285" t="s">
        <v>31</v>
      </c>
      <c r="N22" s="601"/>
      <c r="O22" s="288">
        <v>2</v>
      </c>
      <c r="P22" s="537">
        <f>SUM(Q22:U22)</f>
        <v>0</v>
      </c>
      <c r="Q22" s="222"/>
      <c r="R22" s="223"/>
      <c r="S22" s="223"/>
      <c r="T22" s="223"/>
      <c r="U22" s="224"/>
      <c r="V22" s="222"/>
      <c r="W22" s="224"/>
      <c r="X22" s="562"/>
    </row>
    <row r="23" spans="1:24" s="13" customFormat="1" ht="15" customHeight="1" x14ac:dyDescent="0.25">
      <c r="A23" s="641" t="s">
        <v>89</v>
      </c>
      <c r="B23" s="196" t="s">
        <v>44</v>
      </c>
      <c r="C23" s="219" t="s">
        <v>19</v>
      </c>
      <c r="D23" s="219" t="s">
        <v>129</v>
      </c>
      <c r="E23" s="214">
        <f t="shared" ref="E23" si="1">G23+P23</f>
        <v>20</v>
      </c>
      <c r="F23" s="220">
        <f t="shared" si="0"/>
        <v>2</v>
      </c>
      <c r="G23" s="357">
        <f>SUM(H23:L23)</f>
        <v>0</v>
      </c>
      <c r="H23" s="285"/>
      <c r="I23" s="286"/>
      <c r="J23" s="286"/>
      <c r="K23" s="286"/>
      <c r="L23" s="287"/>
      <c r="M23" s="285"/>
      <c r="N23" s="601"/>
      <c r="O23" s="554"/>
      <c r="P23" s="537">
        <f t="shared" ref="P23" si="2">SUM(Q23:U23)</f>
        <v>20</v>
      </c>
      <c r="Q23" s="222">
        <v>8</v>
      </c>
      <c r="R23" s="223">
        <v>10</v>
      </c>
      <c r="S23" s="787" t="s">
        <v>96</v>
      </c>
      <c r="T23" s="788"/>
      <c r="U23" s="224">
        <v>2</v>
      </c>
      <c r="V23" s="222" t="s">
        <v>31</v>
      </c>
      <c r="W23" s="224"/>
      <c r="X23" s="562">
        <v>2</v>
      </c>
    </row>
    <row r="24" spans="1:24" s="13" customFormat="1" ht="15" customHeight="1" x14ac:dyDescent="0.25">
      <c r="A24" s="642"/>
      <c r="B24" s="266" t="s">
        <v>23</v>
      </c>
      <c r="C24" s="226"/>
      <c r="D24" s="227"/>
      <c r="E24" s="217"/>
      <c r="F24" s="175"/>
      <c r="G24" s="228"/>
      <c r="H24" s="229"/>
      <c r="I24" s="230"/>
      <c r="J24" s="230"/>
      <c r="K24" s="230"/>
      <c r="L24" s="231"/>
      <c r="M24" s="232"/>
      <c r="N24" s="522"/>
      <c r="O24" s="234"/>
      <c r="P24" s="213"/>
      <c r="Q24" s="229"/>
      <c r="R24" s="230"/>
      <c r="S24" s="230"/>
      <c r="T24" s="230"/>
      <c r="U24" s="231"/>
      <c r="V24" s="229"/>
      <c r="W24" s="231"/>
      <c r="X24" s="470"/>
    </row>
    <row r="25" spans="1:24" s="13" customFormat="1" ht="15" customHeight="1" x14ac:dyDescent="0.25">
      <c r="A25" s="643" t="s">
        <v>243</v>
      </c>
      <c r="B25" s="267" t="s">
        <v>45</v>
      </c>
      <c r="C25" s="219" t="s">
        <v>24</v>
      </c>
      <c r="D25" s="219" t="s">
        <v>129</v>
      </c>
      <c r="E25" s="214">
        <f>G25+P25</f>
        <v>20</v>
      </c>
      <c r="F25" s="220">
        <f t="shared" ref="F25:F26" si="3">O25+X25</f>
        <v>2</v>
      </c>
      <c r="G25" s="357">
        <f>SUM(H25:L25)</f>
        <v>10</v>
      </c>
      <c r="H25" s="285">
        <v>4</v>
      </c>
      <c r="I25" s="286">
        <v>6</v>
      </c>
      <c r="J25" s="286"/>
      <c r="K25" s="286"/>
      <c r="L25" s="287"/>
      <c r="M25" s="285"/>
      <c r="N25" s="601"/>
      <c r="O25" s="554"/>
      <c r="P25" s="537">
        <f t="shared" ref="P25" si="4">SUM(Q25:U25)</f>
        <v>10</v>
      </c>
      <c r="Q25" s="222">
        <v>4</v>
      </c>
      <c r="R25" s="223">
        <v>6</v>
      </c>
      <c r="S25" s="223"/>
      <c r="T25" s="223"/>
      <c r="U25" s="224"/>
      <c r="V25" s="222" t="s">
        <v>31</v>
      </c>
      <c r="W25" s="224"/>
      <c r="X25" s="562">
        <v>2</v>
      </c>
    </row>
    <row r="26" spans="1:24" s="13" customFormat="1" ht="15" customHeight="1" x14ac:dyDescent="0.25">
      <c r="A26" s="643" t="s">
        <v>244</v>
      </c>
      <c r="B26" s="268" t="s">
        <v>46</v>
      </c>
      <c r="C26" s="219" t="s">
        <v>24</v>
      </c>
      <c r="D26" s="219" t="s">
        <v>129</v>
      </c>
      <c r="E26" s="214">
        <f>G26+P26</f>
        <v>20</v>
      </c>
      <c r="F26" s="235">
        <f t="shared" si="3"/>
        <v>2</v>
      </c>
      <c r="G26" s="357">
        <f>SUM(H26:L26)</f>
        <v>10</v>
      </c>
      <c r="H26" s="285">
        <v>6</v>
      </c>
      <c r="I26" s="286">
        <v>4</v>
      </c>
      <c r="J26" s="772" t="s">
        <v>90</v>
      </c>
      <c r="K26" s="773"/>
      <c r="L26" s="287"/>
      <c r="M26" s="285"/>
      <c r="N26" s="601"/>
      <c r="O26" s="554"/>
      <c r="P26" s="537">
        <f>SUM(Q26:U26)+W26</f>
        <v>10</v>
      </c>
      <c r="Q26" s="222">
        <v>6</v>
      </c>
      <c r="R26" s="223">
        <v>4</v>
      </c>
      <c r="S26" s="787" t="s">
        <v>90</v>
      </c>
      <c r="T26" s="788"/>
      <c r="U26" s="224"/>
      <c r="V26" s="222" t="s">
        <v>31</v>
      </c>
      <c r="W26" s="224"/>
      <c r="X26" s="562">
        <v>2</v>
      </c>
    </row>
    <row r="27" spans="1:24" s="13" customFormat="1" ht="15" customHeight="1" x14ac:dyDescent="0.25">
      <c r="A27" s="642"/>
      <c r="B27" s="164" t="s">
        <v>25</v>
      </c>
      <c r="C27" s="226"/>
      <c r="D27" s="227"/>
      <c r="E27" s="217"/>
      <c r="F27" s="175"/>
      <c r="G27" s="228"/>
      <c r="H27" s="229"/>
      <c r="I27" s="230"/>
      <c r="J27" s="230"/>
      <c r="K27" s="230"/>
      <c r="L27" s="231"/>
      <c r="M27" s="232"/>
      <c r="N27" s="522"/>
      <c r="O27" s="234"/>
      <c r="P27" s="213"/>
      <c r="Q27" s="229"/>
      <c r="R27" s="230"/>
      <c r="S27" s="230"/>
      <c r="T27" s="230"/>
      <c r="U27" s="231"/>
      <c r="V27" s="229"/>
      <c r="W27" s="231"/>
      <c r="X27" s="470"/>
    </row>
    <row r="28" spans="1:24" s="13" customFormat="1" ht="15" customHeight="1" x14ac:dyDescent="0.25">
      <c r="A28" s="643" t="s">
        <v>245</v>
      </c>
      <c r="B28" s="197" t="s">
        <v>47</v>
      </c>
      <c r="C28" s="219" t="s">
        <v>19</v>
      </c>
      <c r="D28" s="219" t="s">
        <v>129</v>
      </c>
      <c r="E28" s="214">
        <f>G28+P28</f>
        <v>20</v>
      </c>
      <c r="F28" s="220">
        <f t="shared" ref="F28:F29" si="5">O28+X28</f>
        <v>2</v>
      </c>
      <c r="G28" s="357">
        <f>SUM(H28:L28)</f>
        <v>10</v>
      </c>
      <c r="H28" s="285">
        <v>6</v>
      </c>
      <c r="I28" s="286">
        <v>4</v>
      </c>
      <c r="J28" s="772" t="s">
        <v>165</v>
      </c>
      <c r="K28" s="773"/>
      <c r="L28" s="287"/>
      <c r="M28" s="285"/>
      <c r="N28" s="601"/>
      <c r="O28" s="554"/>
      <c r="P28" s="537">
        <f t="shared" ref="P28:P29" si="6">SUM(Q28:U28)</f>
        <v>10</v>
      </c>
      <c r="Q28" s="222">
        <v>4</v>
      </c>
      <c r="R28" s="223">
        <v>6</v>
      </c>
      <c r="S28" s="223"/>
      <c r="T28" s="223"/>
      <c r="U28" s="224"/>
      <c r="V28" s="222" t="s">
        <v>31</v>
      </c>
      <c r="W28" s="224"/>
      <c r="X28" s="562">
        <v>2</v>
      </c>
    </row>
    <row r="29" spans="1:24" s="13" customFormat="1" ht="15" customHeight="1" thickBot="1" x14ac:dyDescent="0.3">
      <c r="A29" s="644" t="s">
        <v>246</v>
      </c>
      <c r="B29" s="199" t="s">
        <v>48</v>
      </c>
      <c r="C29" s="236" t="s">
        <v>19</v>
      </c>
      <c r="D29" s="236" t="s">
        <v>26</v>
      </c>
      <c r="E29" s="205">
        <f>G29+P29</f>
        <v>20</v>
      </c>
      <c r="F29" s="237">
        <f t="shared" si="5"/>
        <v>2</v>
      </c>
      <c r="G29" s="128">
        <f>SUM(H29:L29)</f>
        <v>10</v>
      </c>
      <c r="H29" s="129">
        <v>4</v>
      </c>
      <c r="I29" s="130">
        <v>6</v>
      </c>
      <c r="J29" s="130"/>
      <c r="K29" s="130"/>
      <c r="L29" s="131"/>
      <c r="M29" s="129"/>
      <c r="N29" s="612"/>
      <c r="O29" s="552"/>
      <c r="P29" s="536">
        <f t="shared" si="6"/>
        <v>10</v>
      </c>
      <c r="Q29" s="134">
        <v>4</v>
      </c>
      <c r="R29" s="135">
        <v>6</v>
      </c>
      <c r="S29" s="135"/>
      <c r="T29" s="135"/>
      <c r="U29" s="136"/>
      <c r="V29" s="134" t="s">
        <v>31</v>
      </c>
      <c r="W29" s="136"/>
      <c r="X29" s="559">
        <v>2</v>
      </c>
    </row>
    <row r="30" spans="1:24" s="13" customFormat="1" ht="17.25" customHeight="1" thickBot="1" x14ac:dyDescent="0.3">
      <c r="A30" s="789"/>
      <c r="B30" s="790"/>
      <c r="C30" s="790"/>
      <c r="D30" s="790"/>
      <c r="E30" s="790"/>
      <c r="F30" s="790"/>
      <c r="G30" s="790"/>
      <c r="H30" s="790"/>
      <c r="I30" s="790"/>
      <c r="J30" s="790"/>
      <c r="K30" s="790"/>
      <c r="L30" s="790"/>
      <c r="M30" s="790"/>
      <c r="N30" s="790"/>
      <c r="O30" s="790"/>
      <c r="P30" s="790"/>
      <c r="Q30" s="790"/>
      <c r="R30" s="790"/>
      <c r="S30" s="790"/>
      <c r="T30" s="790"/>
      <c r="U30" s="790"/>
      <c r="V30" s="790"/>
      <c r="W30" s="790"/>
      <c r="X30" s="791"/>
    </row>
    <row r="31" spans="1:24" s="13" customFormat="1" ht="15" customHeight="1" x14ac:dyDescent="0.25">
      <c r="A31" s="781" t="s">
        <v>105</v>
      </c>
      <c r="B31" s="782"/>
      <c r="C31" s="782"/>
      <c r="D31" s="782"/>
      <c r="E31" s="782"/>
      <c r="F31" s="782"/>
      <c r="G31" s="782"/>
      <c r="H31" s="782"/>
      <c r="I31" s="782"/>
      <c r="J31" s="782"/>
      <c r="K31" s="782"/>
      <c r="L31" s="782"/>
      <c r="M31" s="782"/>
      <c r="N31" s="782"/>
      <c r="O31" s="782"/>
      <c r="P31" s="782"/>
      <c r="Q31" s="782"/>
      <c r="R31" s="782"/>
      <c r="S31" s="782"/>
      <c r="T31" s="782"/>
      <c r="U31" s="782"/>
      <c r="V31" s="782"/>
      <c r="W31" s="782"/>
      <c r="X31" s="783"/>
    </row>
    <row r="32" spans="1:24" s="13" customFormat="1" ht="6.75" customHeight="1" thickBot="1" x14ac:dyDescent="0.3">
      <c r="A32" s="792"/>
      <c r="B32" s="793"/>
      <c r="C32" s="793"/>
      <c r="D32" s="793"/>
      <c r="E32" s="793"/>
      <c r="F32" s="793"/>
      <c r="G32" s="793"/>
      <c r="H32" s="793"/>
      <c r="I32" s="793"/>
      <c r="J32" s="793"/>
      <c r="K32" s="793"/>
      <c r="L32" s="793"/>
      <c r="M32" s="793"/>
      <c r="N32" s="793"/>
      <c r="O32" s="793"/>
      <c r="P32" s="793"/>
      <c r="Q32" s="793"/>
      <c r="R32" s="793"/>
      <c r="S32" s="793"/>
      <c r="T32" s="793"/>
      <c r="U32" s="793"/>
      <c r="V32" s="793"/>
      <c r="W32" s="793"/>
      <c r="X32" s="794"/>
    </row>
    <row r="33" spans="1:24" s="13" customFormat="1" ht="15" customHeight="1" x14ac:dyDescent="0.25">
      <c r="A33" s="166"/>
      <c r="B33" s="168" t="s">
        <v>39</v>
      </c>
      <c r="C33" s="157"/>
      <c r="D33" s="169"/>
      <c r="E33" s="158"/>
      <c r="F33" s="158"/>
      <c r="G33" s="529"/>
      <c r="H33" s="182"/>
      <c r="I33" s="160"/>
      <c r="J33" s="160"/>
      <c r="K33" s="160"/>
      <c r="L33" s="176"/>
      <c r="M33" s="161"/>
      <c r="N33" s="177"/>
      <c r="O33" s="555"/>
      <c r="P33" s="255"/>
      <c r="Q33" s="170"/>
      <c r="R33" s="167"/>
      <c r="S33" s="167"/>
      <c r="T33" s="167"/>
      <c r="U33" s="177"/>
      <c r="V33" s="161"/>
      <c r="W33" s="162"/>
      <c r="X33" s="550"/>
    </row>
    <row r="34" spans="1:24" s="13" customFormat="1" ht="16.5" customHeight="1" x14ac:dyDescent="0.25">
      <c r="A34" s="657" t="s">
        <v>182</v>
      </c>
      <c r="B34" s="251" t="s">
        <v>40</v>
      </c>
      <c r="C34" s="219" t="s">
        <v>19</v>
      </c>
      <c r="D34" s="238" t="s">
        <v>129</v>
      </c>
      <c r="E34" s="215">
        <f t="shared" ref="E34" si="7">G34+P34</f>
        <v>20</v>
      </c>
      <c r="F34" s="220">
        <f t="shared" ref="F34" si="8">O34+X34</f>
        <v>2</v>
      </c>
      <c r="G34" s="526">
        <f>SUM(H34:L34)</f>
        <v>0</v>
      </c>
      <c r="H34" s="602"/>
      <c r="I34" s="286"/>
      <c r="J34" s="772"/>
      <c r="K34" s="773"/>
      <c r="L34" s="601"/>
      <c r="M34" s="285"/>
      <c r="N34" s="601"/>
      <c r="O34" s="554"/>
      <c r="P34" s="537">
        <f t="shared" ref="P34" si="9">SUM(Q34:U34)</f>
        <v>20</v>
      </c>
      <c r="Q34" s="604">
        <v>8</v>
      </c>
      <c r="R34" s="223">
        <v>10</v>
      </c>
      <c r="S34" s="787" t="s">
        <v>166</v>
      </c>
      <c r="T34" s="788"/>
      <c r="U34" s="603">
        <v>2</v>
      </c>
      <c r="V34" s="222" t="s">
        <v>31</v>
      </c>
      <c r="W34" s="216"/>
      <c r="X34" s="563">
        <v>2</v>
      </c>
    </row>
    <row r="35" spans="1:24" s="13" customFormat="1" ht="15" customHeight="1" x14ac:dyDescent="0.25">
      <c r="A35" s="642"/>
      <c r="B35" s="163" t="s">
        <v>162</v>
      </c>
      <c r="C35" s="240"/>
      <c r="D35" s="241"/>
      <c r="E35" s="242"/>
      <c r="F35" s="242"/>
      <c r="G35" s="530"/>
      <c r="H35" s="243"/>
      <c r="I35" s="244"/>
      <c r="J35" s="244"/>
      <c r="K35" s="244"/>
      <c r="L35" s="245"/>
      <c r="M35" s="246"/>
      <c r="N35" s="247"/>
      <c r="O35" s="584"/>
      <c r="P35" s="538"/>
      <c r="Q35" s="248"/>
      <c r="R35" s="244"/>
      <c r="S35" s="244"/>
      <c r="T35" s="244"/>
      <c r="U35" s="245"/>
      <c r="V35" s="243"/>
      <c r="W35" s="249"/>
      <c r="X35" s="564"/>
    </row>
    <row r="36" spans="1:24" s="13" customFormat="1" ht="15" customHeight="1" x14ac:dyDescent="0.25">
      <c r="A36" s="702" t="s">
        <v>247</v>
      </c>
      <c r="B36" s="201" t="s">
        <v>41</v>
      </c>
      <c r="C36" s="219" t="s">
        <v>19</v>
      </c>
      <c r="D36" s="238" t="s">
        <v>129</v>
      </c>
      <c r="E36" s="215">
        <f>G36+P36</f>
        <v>20</v>
      </c>
      <c r="F36" s="220">
        <f t="shared" ref="F36:F37" si="10">O36+X36</f>
        <v>2</v>
      </c>
      <c r="G36" s="526">
        <f>SUM(H36:L36)</f>
        <v>10</v>
      </c>
      <c r="H36" s="285">
        <v>4</v>
      </c>
      <c r="I36" s="286">
        <v>6</v>
      </c>
      <c r="J36" s="286"/>
      <c r="K36" s="286"/>
      <c r="L36" s="601"/>
      <c r="M36" s="285"/>
      <c r="N36" s="601"/>
      <c r="O36" s="554"/>
      <c r="P36" s="537">
        <f t="shared" ref="P36" si="11">SUM(Q36:U36)</f>
        <v>10</v>
      </c>
      <c r="Q36" s="604">
        <v>4</v>
      </c>
      <c r="R36" s="223">
        <v>6</v>
      </c>
      <c r="S36" s="223"/>
      <c r="T36" s="223"/>
      <c r="U36" s="603"/>
      <c r="V36" s="222" t="s">
        <v>31</v>
      </c>
      <c r="W36" s="224"/>
      <c r="X36" s="563">
        <v>2</v>
      </c>
    </row>
    <row r="37" spans="1:24" s="13" customFormat="1" ht="17.25" customHeight="1" thickBot="1" x14ac:dyDescent="0.3">
      <c r="A37" s="646" t="s">
        <v>248</v>
      </c>
      <c r="B37" s="203" t="s">
        <v>163</v>
      </c>
      <c r="C37" s="236" t="s">
        <v>19</v>
      </c>
      <c r="D37" s="239" t="s">
        <v>129</v>
      </c>
      <c r="E37" s="206">
        <f>G37+P37</f>
        <v>20</v>
      </c>
      <c r="F37" s="274">
        <f t="shared" si="10"/>
        <v>2</v>
      </c>
      <c r="G37" s="528">
        <f>SUM(H37:L37)</f>
        <v>10</v>
      </c>
      <c r="H37" s="129">
        <v>4</v>
      </c>
      <c r="I37" s="130">
        <v>6</v>
      </c>
      <c r="J37" s="130"/>
      <c r="K37" s="130"/>
      <c r="L37" s="612"/>
      <c r="M37" s="129"/>
      <c r="N37" s="612"/>
      <c r="O37" s="552"/>
      <c r="P37" s="536">
        <f>SUM(Q37:U37)+W37</f>
        <v>10</v>
      </c>
      <c r="Q37" s="607">
        <v>4</v>
      </c>
      <c r="R37" s="135">
        <v>6</v>
      </c>
      <c r="S37" s="135"/>
      <c r="T37" s="135"/>
      <c r="U37" s="606"/>
      <c r="V37" s="134" t="s">
        <v>31</v>
      </c>
      <c r="W37" s="136"/>
      <c r="X37" s="565">
        <v>2</v>
      </c>
    </row>
    <row r="38" spans="1:24" s="13" customFormat="1" ht="15" customHeight="1" thickBot="1" x14ac:dyDescent="0.3">
      <c r="A38" s="171"/>
      <c r="B38" s="172"/>
      <c r="C38" s="173"/>
      <c r="D38" s="173"/>
      <c r="E38" s="174"/>
      <c r="F38" s="173"/>
      <c r="G38" s="174"/>
      <c r="H38" s="173"/>
      <c r="I38" s="173"/>
      <c r="J38" s="173"/>
      <c r="K38" s="173"/>
      <c r="L38" s="173"/>
      <c r="M38" s="173"/>
      <c r="N38" s="173"/>
      <c r="O38" s="585"/>
      <c r="P38" s="174"/>
      <c r="Q38" s="173"/>
      <c r="R38" s="173"/>
      <c r="S38" s="173"/>
      <c r="T38" s="173"/>
      <c r="U38" s="173"/>
      <c r="V38" s="173"/>
      <c r="W38" s="173"/>
      <c r="X38" s="566"/>
    </row>
    <row r="39" spans="1:24" s="13" customFormat="1" ht="15" customHeight="1" x14ac:dyDescent="0.25">
      <c r="A39" s="781" t="s">
        <v>106</v>
      </c>
      <c r="B39" s="782"/>
      <c r="C39" s="782"/>
      <c r="D39" s="782"/>
      <c r="E39" s="782"/>
      <c r="F39" s="782"/>
      <c r="G39" s="782"/>
      <c r="H39" s="782"/>
      <c r="I39" s="782"/>
      <c r="J39" s="782"/>
      <c r="K39" s="782"/>
      <c r="L39" s="782"/>
      <c r="M39" s="782"/>
      <c r="N39" s="782"/>
      <c r="O39" s="782"/>
      <c r="P39" s="782"/>
      <c r="Q39" s="782"/>
      <c r="R39" s="782"/>
      <c r="S39" s="782"/>
      <c r="T39" s="782"/>
      <c r="U39" s="782"/>
      <c r="V39" s="782"/>
      <c r="W39" s="782"/>
      <c r="X39" s="783"/>
    </row>
    <row r="40" spans="1:24" s="13" customFormat="1" ht="5.25" customHeight="1" thickBot="1" x14ac:dyDescent="0.3">
      <c r="A40" s="795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797"/>
    </row>
    <row r="41" spans="1:24" s="13" customFormat="1" ht="17.25" customHeight="1" x14ac:dyDescent="0.25">
      <c r="A41" s="180"/>
      <c r="B41" s="180" t="s">
        <v>64</v>
      </c>
      <c r="C41" s="181"/>
      <c r="D41" s="181"/>
      <c r="E41" s="181"/>
      <c r="F41" s="186"/>
      <c r="G41" s="531"/>
      <c r="H41" s="183"/>
      <c r="I41" s="184"/>
      <c r="J41" s="184"/>
      <c r="K41" s="184"/>
      <c r="L41" s="185"/>
      <c r="M41" s="186"/>
      <c r="N41" s="185"/>
      <c r="O41" s="551"/>
      <c r="P41" s="179"/>
      <c r="Q41" s="178"/>
      <c r="R41" s="178"/>
      <c r="S41" s="178"/>
      <c r="T41" s="178"/>
      <c r="U41" s="178"/>
      <c r="V41" s="178"/>
      <c r="W41" s="178"/>
      <c r="X41" s="567"/>
    </row>
    <row r="42" spans="1:24" s="13" customFormat="1" ht="15" customHeight="1" x14ac:dyDescent="0.25">
      <c r="A42" s="658" t="s">
        <v>183</v>
      </c>
      <c r="B42" s="196" t="s">
        <v>107</v>
      </c>
      <c r="C42" s="219" t="s">
        <v>19</v>
      </c>
      <c r="D42" s="238" t="s">
        <v>129</v>
      </c>
      <c r="E42" s="214">
        <f>G42+P42</f>
        <v>20</v>
      </c>
      <c r="F42" s="220">
        <f>O42+X42</f>
        <v>2</v>
      </c>
      <c r="G42" s="526">
        <f>SUM(H42:L42)</f>
        <v>20</v>
      </c>
      <c r="H42" s="285">
        <v>8</v>
      </c>
      <c r="I42" s="286">
        <v>10</v>
      </c>
      <c r="J42" s="772" t="s">
        <v>167</v>
      </c>
      <c r="K42" s="773"/>
      <c r="L42" s="287">
        <v>2</v>
      </c>
      <c r="M42" s="361" t="s">
        <v>31</v>
      </c>
      <c r="N42" s="287"/>
      <c r="O42" s="288">
        <v>2</v>
      </c>
      <c r="P42" s="537">
        <f>SUM(Q42:U42)</f>
        <v>0</v>
      </c>
      <c r="Q42" s="604" t="s">
        <v>21</v>
      </c>
      <c r="R42" s="223" t="s">
        <v>21</v>
      </c>
      <c r="S42" s="223" t="s">
        <v>21</v>
      </c>
      <c r="T42" s="223" t="s">
        <v>21</v>
      </c>
      <c r="U42" s="224" t="s">
        <v>21</v>
      </c>
      <c r="V42" s="222" t="s">
        <v>21</v>
      </c>
      <c r="W42" s="223" t="s">
        <v>21</v>
      </c>
      <c r="X42" s="568"/>
    </row>
    <row r="43" spans="1:24" s="13" customFormat="1" ht="15.75" customHeight="1" thickBot="1" x14ac:dyDescent="0.3">
      <c r="A43" s="644" t="s">
        <v>184</v>
      </c>
      <c r="B43" s="198" t="s">
        <v>30</v>
      </c>
      <c r="C43" s="236" t="s">
        <v>19</v>
      </c>
      <c r="D43" s="236" t="s">
        <v>129</v>
      </c>
      <c r="E43" s="205">
        <v>20</v>
      </c>
      <c r="F43" s="274">
        <f t="shared" ref="F43" si="12">O43+X43</f>
        <v>2</v>
      </c>
      <c r="G43" s="528">
        <v>0</v>
      </c>
      <c r="H43" s="362"/>
      <c r="I43" s="363"/>
      <c r="J43" s="363"/>
      <c r="K43" s="363"/>
      <c r="L43" s="364"/>
      <c r="M43" s="365"/>
      <c r="N43" s="364"/>
      <c r="O43" s="552"/>
      <c r="P43" s="536">
        <f>SUM(Q43:U43)</f>
        <v>20</v>
      </c>
      <c r="Q43" s="607">
        <v>6</v>
      </c>
      <c r="R43" s="135">
        <v>12</v>
      </c>
      <c r="S43" s="135"/>
      <c r="T43" s="135"/>
      <c r="U43" s="136">
        <v>2</v>
      </c>
      <c r="V43" s="134" t="s">
        <v>31</v>
      </c>
      <c r="W43" s="135"/>
      <c r="X43" s="569">
        <v>2</v>
      </c>
    </row>
    <row r="44" spans="1:24" s="13" customFormat="1" ht="16.5" customHeight="1" thickBot="1" x14ac:dyDescent="0.3">
      <c r="A44" s="664"/>
      <c r="B44" s="665"/>
      <c r="C44" s="665"/>
      <c r="D44" s="665"/>
      <c r="E44" s="665"/>
      <c r="F44" s="665"/>
      <c r="G44" s="665"/>
      <c r="H44" s="665"/>
      <c r="I44" s="665"/>
      <c r="J44" s="665"/>
      <c r="K44" s="665"/>
      <c r="L44" s="665"/>
      <c r="M44" s="665"/>
      <c r="N44" s="665"/>
      <c r="O44" s="665"/>
      <c r="P44" s="665"/>
      <c r="Q44" s="665"/>
      <c r="R44" s="665"/>
      <c r="S44" s="665"/>
      <c r="T44" s="665"/>
      <c r="U44" s="665"/>
      <c r="V44" s="665"/>
      <c r="W44" s="665"/>
      <c r="X44" s="666"/>
    </row>
    <row r="45" spans="1:24" s="13" customFormat="1" ht="11.25" customHeight="1" thickBot="1" x14ac:dyDescent="0.3">
      <c r="A45" s="187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570"/>
    </row>
    <row r="46" spans="1:24" s="13" customFormat="1" ht="16.5" customHeight="1" x14ac:dyDescent="0.25">
      <c r="A46" s="781" t="s">
        <v>108</v>
      </c>
      <c r="B46" s="782"/>
      <c r="C46" s="782"/>
      <c r="D46" s="782"/>
      <c r="E46" s="782"/>
      <c r="F46" s="782"/>
      <c r="G46" s="782"/>
      <c r="H46" s="782"/>
      <c r="I46" s="782"/>
      <c r="J46" s="782"/>
      <c r="K46" s="782"/>
      <c r="L46" s="782"/>
      <c r="M46" s="782"/>
      <c r="N46" s="782"/>
      <c r="O46" s="782"/>
      <c r="P46" s="782"/>
      <c r="Q46" s="782"/>
      <c r="R46" s="782"/>
      <c r="S46" s="782"/>
      <c r="T46" s="782"/>
      <c r="U46" s="782"/>
      <c r="V46" s="782"/>
      <c r="W46" s="782"/>
      <c r="X46" s="783"/>
    </row>
    <row r="47" spans="1:24" s="13" customFormat="1" ht="3.75" customHeight="1" thickBot="1" x14ac:dyDescent="0.3">
      <c r="A47" s="795"/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6"/>
      <c r="P47" s="796"/>
      <c r="Q47" s="796"/>
      <c r="R47" s="796"/>
      <c r="S47" s="796"/>
      <c r="T47" s="796"/>
      <c r="U47" s="796"/>
      <c r="V47" s="796"/>
      <c r="W47" s="796"/>
      <c r="X47" s="797"/>
    </row>
    <row r="48" spans="1:24" s="13" customFormat="1" ht="32.25" customHeight="1" thickBot="1" x14ac:dyDescent="0.3">
      <c r="A48" s="367" t="s">
        <v>185</v>
      </c>
      <c r="B48" s="339" t="s">
        <v>127</v>
      </c>
      <c r="C48" s="340" t="s">
        <v>19</v>
      </c>
      <c r="D48" s="341" t="s">
        <v>126</v>
      </c>
      <c r="E48" s="342">
        <f>G48+P48</f>
        <v>40</v>
      </c>
      <c r="F48" s="343">
        <v>2</v>
      </c>
      <c r="G48" s="525">
        <f>SUM(H48:L48)</f>
        <v>8</v>
      </c>
      <c r="H48" s="353"/>
      <c r="I48" s="354">
        <v>8</v>
      </c>
      <c r="J48" s="800" t="s">
        <v>167</v>
      </c>
      <c r="K48" s="801"/>
      <c r="L48" s="355"/>
      <c r="M48" s="353"/>
      <c r="N48" s="355"/>
      <c r="O48" s="356"/>
      <c r="P48" s="539">
        <f>SUM(Q48:U48)+W48</f>
        <v>32</v>
      </c>
      <c r="Q48" s="349"/>
      <c r="R48" s="350">
        <v>20</v>
      </c>
      <c r="S48" s="350"/>
      <c r="T48" s="350"/>
      <c r="U48" s="351">
        <v>11.5</v>
      </c>
      <c r="V48" s="349" t="s">
        <v>51</v>
      </c>
      <c r="W48" s="351">
        <v>0.5</v>
      </c>
      <c r="X48" s="571">
        <v>2</v>
      </c>
    </row>
    <row r="49" spans="1:24" s="13" customFormat="1" ht="16.5" customHeight="1" x14ac:dyDescent="0.25">
      <c r="A49" s="647"/>
      <c r="B49" s="180" t="s">
        <v>158</v>
      </c>
      <c r="C49" s="208"/>
      <c r="D49" s="208"/>
      <c r="E49" s="208"/>
      <c r="F49" s="209"/>
      <c r="G49" s="532"/>
      <c r="H49" s="210"/>
      <c r="I49" s="211"/>
      <c r="J49" s="211"/>
      <c r="K49" s="211"/>
      <c r="L49" s="212"/>
      <c r="M49" s="210"/>
      <c r="N49" s="253"/>
      <c r="O49" s="553"/>
      <c r="P49" s="253"/>
      <c r="Q49" s="256"/>
      <c r="R49" s="256"/>
      <c r="S49" s="256"/>
      <c r="T49" s="256"/>
      <c r="U49" s="256"/>
      <c r="V49" s="256"/>
      <c r="W49" s="256"/>
      <c r="X49" s="572"/>
    </row>
    <row r="50" spans="1:24" s="13" customFormat="1" ht="16.5" customHeight="1" x14ac:dyDescent="0.25">
      <c r="A50" s="643" t="s">
        <v>186</v>
      </c>
      <c r="B50" s="197" t="s">
        <v>38</v>
      </c>
      <c r="C50" s="257" t="s">
        <v>19</v>
      </c>
      <c r="D50" s="219" t="s">
        <v>129</v>
      </c>
      <c r="E50" s="214">
        <f t="shared" ref="E50:E52" si="13">G50+P50</f>
        <v>20</v>
      </c>
      <c r="F50" s="220">
        <f t="shared" ref="F50" si="14">O50+X50</f>
        <v>2</v>
      </c>
      <c r="G50" s="526">
        <f>SUM(H50:L50)</f>
        <v>20</v>
      </c>
      <c r="H50" s="285">
        <v>8</v>
      </c>
      <c r="I50" s="286">
        <v>10</v>
      </c>
      <c r="J50" s="772" t="s">
        <v>167</v>
      </c>
      <c r="K50" s="773"/>
      <c r="L50" s="287">
        <v>2</v>
      </c>
      <c r="M50" s="285" t="s">
        <v>31</v>
      </c>
      <c r="N50" s="287"/>
      <c r="O50" s="288">
        <v>2</v>
      </c>
      <c r="P50" s="537">
        <f>SUM(Q50:U50)</f>
        <v>0</v>
      </c>
      <c r="Q50" s="604"/>
      <c r="R50" s="223"/>
      <c r="S50" s="223"/>
      <c r="T50" s="223"/>
      <c r="U50" s="224"/>
      <c r="V50" s="222"/>
      <c r="W50" s="224"/>
      <c r="X50" s="573"/>
    </row>
    <row r="51" spans="1:24" s="13" customFormat="1" ht="18" customHeight="1" x14ac:dyDescent="0.25">
      <c r="A51" s="659" t="s">
        <v>187</v>
      </c>
      <c r="B51" s="250" t="s">
        <v>110</v>
      </c>
      <c r="C51" s="219" t="s">
        <v>19</v>
      </c>
      <c r="D51" s="219" t="s">
        <v>129</v>
      </c>
      <c r="E51" s="214">
        <f t="shared" si="13"/>
        <v>20</v>
      </c>
      <c r="F51" s="220">
        <f>O51+X51</f>
        <v>2</v>
      </c>
      <c r="G51" s="526"/>
      <c r="H51" s="285"/>
      <c r="I51" s="286"/>
      <c r="J51" s="772"/>
      <c r="K51" s="773"/>
      <c r="L51" s="287"/>
      <c r="M51" s="285"/>
      <c r="N51" s="366"/>
      <c r="O51" s="554"/>
      <c r="P51" s="537">
        <f>SUM(Q51:U51)+W51</f>
        <v>20</v>
      </c>
      <c r="Q51" s="604">
        <v>8</v>
      </c>
      <c r="R51" s="223">
        <v>10</v>
      </c>
      <c r="S51" s="223"/>
      <c r="T51" s="223"/>
      <c r="U51" s="254">
        <v>2</v>
      </c>
      <c r="V51" s="222" t="s">
        <v>31</v>
      </c>
      <c r="W51" s="224"/>
      <c r="X51" s="563">
        <v>2</v>
      </c>
    </row>
    <row r="52" spans="1:24" s="13" customFormat="1" ht="18" customHeight="1" x14ac:dyDescent="0.25">
      <c r="A52" s="660" t="s">
        <v>188</v>
      </c>
      <c r="B52" s="197" t="s">
        <v>34</v>
      </c>
      <c r="C52" s="219" t="s">
        <v>19</v>
      </c>
      <c r="D52" s="219" t="s">
        <v>129</v>
      </c>
      <c r="E52" s="214">
        <f t="shared" si="13"/>
        <v>20</v>
      </c>
      <c r="F52" s="220">
        <f t="shared" ref="F52" si="15">O52+X52</f>
        <v>2</v>
      </c>
      <c r="G52" s="526">
        <f>SUM(H52:L52)+N52</f>
        <v>20</v>
      </c>
      <c r="H52" s="285">
        <v>8</v>
      </c>
      <c r="I52" s="286">
        <v>10</v>
      </c>
      <c r="J52" s="772" t="s">
        <v>167</v>
      </c>
      <c r="K52" s="773"/>
      <c r="L52" s="287">
        <v>2</v>
      </c>
      <c r="M52" s="285" t="s">
        <v>31</v>
      </c>
      <c r="N52" s="287"/>
      <c r="O52" s="288">
        <v>2</v>
      </c>
      <c r="P52" s="537">
        <f>SUM(Q52:U52)</f>
        <v>0</v>
      </c>
      <c r="Q52" s="604"/>
      <c r="R52" s="223"/>
      <c r="S52" s="223"/>
      <c r="T52" s="223"/>
      <c r="U52" s="224"/>
      <c r="V52" s="222"/>
      <c r="W52" s="224"/>
      <c r="X52" s="562"/>
    </row>
    <row r="53" spans="1:24" s="13" customFormat="1" ht="15" customHeight="1" x14ac:dyDescent="0.25">
      <c r="A53" s="642"/>
      <c r="B53" s="164" t="s">
        <v>109</v>
      </c>
      <c r="C53" s="226"/>
      <c r="D53" s="226"/>
      <c r="E53" s="226"/>
      <c r="F53" s="416"/>
      <c r="G53" s="527"/>
      <c r="H53" s="232"/>
      <c r="I53" s="252"/>
      <c r="J53" s="252"/>
      <c r="K53" s="252"/>
      <c r="L53" s="233"/>
      <c r="M53" s="232"/>
      <c r="N53" s="213"/>
      <c r="O53" s="234"/>
      <c r="P53" s="213"/>
      <c r="Q53" s="259"/>
      <c r="R53" s="252"/>
      <c r="S53" s="252"/>
      <c r="T53" s="252"/>
      <c r="U53" s="213"/>
      <c r="V53" s="232"/>
      <c r="W53" s="233"/>
      <c r="X53" s="574"/>
    </row>
    <row r="54" spans="1:24" s="13" customFormat="1" ht="16.5" customHeight="1" x14ac:dyDescent="0.25">
      <c r="A54" s="660" t="s">
        <v>189</v>
      </c>
      <c r="B54" s="250" t="s">
        <v>32</v>
      </c>
      <c r="C54" s="219" t="s">
        <v>19</v>
      </c>
      <c r="D54" s="219" t="s">
        <v>129</v>
      </c>
      <c r="E54" s="214">
        <f t="shared" ref="E54:E55" si="16">G54+P54</f>
        <v>20</v>
      </c>
      <c r="F54" s="220">
        <f t="shared" ref="F54:F55" si="17">O54+X54</f>
        <v>2</v>
      </c>
      <c r="G54" s="526">
        <f>SUM(H54:L54)</f>
        <v>20</v>
      </c>
      <c r="H54" s="285">
        <v>8</v>
      </c>
      <c r="I54" s="286">
        <v>12</v>
      </c>
      <c r="J54" s="286"/>
      <c r="K54" s="286"/>
      <c r="L54" s="287"/>
      <c r="M54" s="285" t="s">
        <v>31</v>
      </c>
      <c r="N54" s="287"/>
      <c r="O54" s="288">
        <v>2</v>
      </c>
      <c r="P54" s="537">
        <f>SUM(Q54:U54)</f>
        <v>0</v>
      </c>
      <c r="Q54" s="604"/>
      <c r="R54" s="223"/>
      <c r="S54" s="223"/>
      <c r="T54" s="223"/>
      <c r="U54" s="224"/>
      <c r="V54" s="222"/>
      <c r="W54" s="224"/>
      <c r="X54" s="573"/>
    </row>
    <row r="55" spans="1:24" s="13" customFormat="1" ht="17.25" customHeight="1" thickBot="1" x14ac:dyDescent="0.3">
      <c r="A55" s="661" t="s">
        <v>190</v>
      </c>
      <c r="B55" s="199" t="s">
        <v>33</v>
      </c>
      <c r="C55" s="236" t="s">
        <v>19</v>
      </c>
      <c r="D55" s="236" t="s">
        <v>129</v>
      </c>
      <c r="E55" s="205">
        <f t="shared" si="16"/>
        <v>20</v>
      </c>
      <c r="F55" s="274">
        <f t="shared" si="17"/>
        <v>2</v>
      </c>
      <c r="G55" s="528">
        <v>0</v>
      </c>
      <c r="H55" s="129"/>
      <c r="I55" s="130"/>
      <c r="J55" s="130"/>
      <c r="K55" s="130"/>
      <c r="L55" s="131"/>
      <c r="M55" s="129"/>
      <c r="N55" s="131"/>
      <c r="O55" s="552"/>
      <c r="P55" s="536">
        <f>SUM(Q55:U55)+W55</f>
        <v>20</v>
      </c>
      <c r="Q55" s="607">
        <v>8</v>
      </c>
      <c r="R55" s="135">
        <v>10</v>
      </c>
      <c r="S55" s="135"/>
      <c r="T55" s="135"/>
      <c r="U55" s="136">
        <v>2</v>
      </c>
      <c r="V55" s="134" t="s">
        <v>31</v>
      </c>
      <c r="W55" s="136"/>
      <c r="X55" s="559">
        <v>2</v>
      </c>
    </row>
    <row r="56" spans="1:24" s="13" customFormat="1" ht="19.5" customHeight="1" thickBot="1" x14ac:dyDescent="0.3">
      <c r="A56" s="667"/>
      <c r="B56" s="668"/>
      <c r="C56" s="669"/>
      <c r="D56" s="669"/>
      <c r="E56" s="669"/>
      <c r="F56" s="669"/>
      <c r="G56" s="670"/>
      <c r="H56" s="670"/>
      <c r="I56" s="670"/>
      <c r="J56" s="670"/>
      <c r="K56" s="670"/>
      <c r="L56" s="670"/>
      <c r="M56" s="670"/>
      <c r="N56" s="670"/>
      <c r="O56" s="670"/>
      <c r="P56" s="670"/>
      <c r="Q56" s="670"/>
      <c r="R56" s="670"/>
      <c r="S56" s="670"/>
      <c r="T56" s="670"/>
      <c r="U56" s="670"/>
      <c r="V56" s="670"/>
      <c r="W56" s="670"/>
      <c r="X56" s="671"/>
    </row>
    <row r="57" spans="1:24" s="13" customFormat="1" ht="13.5" customHeight="1" thickBot="1" x14ac:dyDescent="0.3">
      <c r="A57" s="192"/>
      <c r="B57" s="193"/>
      <c r="C57" s="194"/>
      <c r="D57" s="194"/>
      <c r="E57" s="194"/>
      <c r="F57" s="194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575"/>
    </row>
    <row r="58" spans="1:24" s="13" customFormat="1" ht="13.5" customHeight="1" x14ac:dyDescent="0.25">
      <c r="A58" s="781" t="s">
        <v>111</v>
      </c>
      <c r="B58" s="782"/>
      <c r="C58" s="782"/>
      <c r="D58" s="782"/>
      <c r="E58" s="782"/>
      <c r="F58" s="782"/>
      <c r="G58" s="782"/>
      <c r="H58" s="782"/>
      <c r="I58" s="782"/>
      <c r="J58" s="782"/>
      <c r="K58" s="782"/>
      <c r="L58" s="782"/>
      <c r="M58" s="782"/>
      <c r="N58" s="782"/>
      <c r="O58" s="782"/>
      <c r="P58" s="782"/>
      <c r="Q58" s="782"/>
      <c r="R58" s="782"/>
      <c r="S58" s="782"/>
      <c r="T58" s="782"/>
      <c r="U58" s="782"/>
      <c r="V58" s="782"/>
      <c r="W58" s="782"/>
      <c r="X58" s="783"/>
    </row>
    <row r="59" spans="1:24" s="13" customFormat="1" ht="9" customHeight="1" thickBot="1" x14ac:dyDescent="0.3">
      <c r="A59" s="795"/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7"/>
    </row>
    <row r="60" spans="1:24" s="13" customFormat="1" ht="34.5" customHeight="1" thickBot="1" x14ac:dyDescent="0.3">
      <c r="A60" s="652" t="s">
        <v>191</v>
      </c>
      <c r="B60" s="339" t="s">
        <v>161</v>
      </c>
      <c r="C60" s="340" t="s">
        <v>19</v>
      </c>
      <c r="D60" s="341" t="s">
        <v>126</v>
      </c>
      <c r="E60" s="342">
        <f>SUM(G60+P60)</f>
        <v>60</v>
      </c>
      <c r="F60" s="343">
        <v>2</v>
      </c>
      <c r="G60" s="533">
        <f>SUM(H60:L60)</f>
        <v>20</v>
      </c>
      <c r="H60" s="353"/>
      <c r="I60" s="354">
        <v>10</v>
      </c>
      <c r="J60" s="354"/>
      <c r="K60" s="354"/>
      <c r="L60" s="355">
        <v>10</v>
      </c>
      <c r="M60" s="353"/>
      <c r="N60" s="355"/>
      <c r="O60" s="356"/>
      <c r="P60" s="540">
        <f>SUM(Q60:U60)+W60</f>
        <v>40</v>
      </c>
      <c r="Q60" s="349"/>
      <c r="R60" s="350">
        <v>20</v>
      </c>
      <c r="S60" s="350"/>
      <c r="T60" s="350"/>
      <c r="U60" s="351">
        <v>19.5</v>
      </c>
      <c r="V60" s="349" t="s">
        <v>51</v>
      </c>
      <c r="W60" s="351">
        <v>0.5</v>
      </c>
      <c r="X60" s="571">
        <v>2</v>
      </c>
    </row>
    <row r="61" spans="1:24" s="13" customFormat="1" ht="17.25" customHeight="1" x14ac:dyDescent="0.25">
      <c r="A61" s="390"/>
      <c r="B61" s="284" t="s">
        <v>121</v>
      </c>
      <c r="C61" s="690"/>
      <c r="D61" s="388"/>
      <c r="E61" s="690"/>
      <c r="F61" s="691"/>
      <c r="G61" s="634"/>
      <c r="H61" s="291"/>
      <c r="I61" s="292"/>
      <c r="J61" s="292"/>
      <c r="K61" s="292"/>
      <c r="L61" s="692"/>
      <c r="M61" s="291"/>
      <c r="N61" s="692"/>
      <c r="O61" s="693"/>
      <c r="P61" s="532"/>
      <c r="Q61" s="291"/>
      <c r="R61" s="292"/>
      <c r="S61" s="292"/>
      <c r="T61" s="292"/>
      <c r="U61" s="426"/>
      <c r="V61" s="291"/>
      <c r="W61" s="389"/>
      <c r="X61" s="579"/>
    </row>
    <row r="62" spans="1:24" s="13" customFormat="1" ht="17.25" customHeight="1" x14ac:dyDescent="0.25">
      <c r="A62" s="643" t="s">
        <v>195</v>
      </c>
      <c r="B62" s="250" t="s">
        <v>125</v>
      </c>
      <c r="C62" s="219" t="s">
        <v>19</v>
      </c>
      <c r="D62" s="219" t="s">
        <v>91</v>
      </c>
      <c r="E62" s="214">
        <f t="shared" ref="E62" si="18">G62+P62</f>
        <v>20</v>
      </c>
      <c r="F62" s="220">
        <f t="shared" ref="F62:F63" si="19">O62+X62</f>
        <v>2</v>
      </c>
      <c r="G62" s="526">
        <f>SUM(H62:L62)</f>
        <v>0</v>
      </c>
      <c r="H62" s="285"/>
      <c r="I62" s="286"/>
      <c r="J62" s="798"/>
      <c r="K62" s="799"/>
      <c r="L62" s="287"/>
      <c r="M62" s="285"/>
      <c r="N62" s="287"/>
      <c r="O62" s="554"/>
      <c r="P62" s="537">
        <f t="shared" ref="P62" si="20">SUM(Q62:U62)</f>
        <v>20</v>
      </c>
      <c r="Q62" s="222">
        <v>6</v>
      </c>
      <c r="R62" s="223">
        <v>12</v>
      </c>
      <c r="S62" s="223"/>
      <c r="T62" s="223"/>
      <c r="U62" s="224">
        <v>2</v>
      </c>
      <c r="V62" s="222" t="s">
        <v>31</v>
      </c>
      <c r="W62" s="216"/>
      <c r="X62" s="562">
        <v>2</v>
      </c>
    </row>
    <row r="63" spans="1:24" s="13" customFormat="1" ht="17.25" customHeight="1" x14ac:dyDescent="0.25">
      <c r="A63" s="643" t="s">
        <v>196</v>
      </c>
      <c r="B63" s="267" t="s">
        <v>68</v>
      </c>
      <c r="C63" s="219" t="s">
        <v>19</v>
      </c>
      <c r="D63" s="219" t="s">
        <v>91</v>
      </c>
      <c r="E63" s="214">
        <f>G63+P63</f>
        <v>20</v>
      </c>
      <c r="F63" s="220">
        <f t="shared" si="19"/>
        <v>2</v>
      </c>
      <c r="G63" s="526">
        <f>SUM(H63:L63)+N63</f>
        <v>0</v>
      </c>
      <c r="H63" s="285"/>
      <c r="I63" s="286"/>
      <c r="J63" s="798"/>
      <c r="K63" s="799"/>
      <c r="L63" s="287"/>
      <c r="M63" s="285"/>
      <c r="N63" s="287"/>
      <c r="O63" s="288"/>
      <c r="P63" s="537">
        <v>20</v>
      </c>
      <c r="Q63" s="222">
        <v>6</v>
      </c>
      <c r="R63" s="223">
        <v>12</v>
      </c>
      <c r="S63" s="223"/>
      <c r="T63" s="223"/>
      <c r="U63" s="224">
        <v>2</v>
      </c>
      <c r="V63" s="222" t="s">
        <v>31</v>
      </c>
      <c r="W63" s="224"/>
      <c r="X63" s="562">
        <v>2</v>
      </c>
    </row>
    <row r="64" spans="1:24" s="13" customFormat="1" ht="13.5" customHeight="1" x14ac:dyDescent="0.25">
      <c r="A64" s="642"/>
      <c r="B64" s="164" t="s">
        <v>159</v>
      </c>
      <c r="C64" s="226"/>
      <c r="D64" s="226"/>
      <c r="E64" s="226"/>
      <c r="F64" s="416"/>
      <c r="G64" s="527"/>
      <c r="H64" s="232"/>
      <c r="I64" s="252"/>
      <c r="J64" s="252"/>
      <c r="K64" s="252"/>
      <c r="L64" s="233"/>
      <c r="M64" s="232"/>
      <c r="N64" s="213"/>
      <c r="O64" s="234"/>
      <c r="P64" s="213"/>
      <c r="Q64" s="259"/>
      <c r="R64" s="252"/>
      <c r="S64" s="252"/>
      <c r="T64" s="252"/>
      <c r="U64" s="213"/>
      <c r="V64" s="232"/>
      <c r="W64" s="233"/>
      <c r="X64" s="234"/>
    </row>
    <row r="65" spans="1:24" s="13" customFormat="1" ht="18" customHeight="1" x14ac:dyDescent="0.25">
      <c r="A65" s="660" t="s">
        <v>192</v>
      </c>
      <c r="B65" s="197" t="s">
        <v>160</v>
      </c>
      <c r="C65" s="219" t="s">
        <v>19</v>
      </c>
      <c r="D65" s="219" t="s">
        <v>129</v>
      </c>
      <c r="E65" s="214">
        <v>20</v>
      </c>
      <c r="F65" s="220">
        <v>2</v>
      </c>
      <c r="G65" s="526">
        <f>SUM(H65:L65)</f>
        <v>20</v>
      </c>
      <c r="H65" s="285">
        <v>8</v>
      </c>
      <c r="I65" s="286">
        <v>10</v>
      </c>
      <c r="J65" s="772" t="s">
        <v>167</v>
      </c>
      <c r="K65" s="773"/>
      <c r="L65" s="287">
        <v>2</v>
      </c>
      <c r="M65" s="285" t="s">
        <v>31</v>
      </c>
      <c r="N65" s="287"/>
      <c r="O65" s="288">
        <v>2</v>
      </c>
      <c r="P65" s="537"/>
      <c r="Q65" s="604"/>
      <c r="R65" s="223"/>
      <c r="S65" s="223"/>
      <c r="T65" s="223"/>
      <c r="U65" s="224"/>
      <c r="V65" s="222"/>
      <c r="W65" s="224"/>
      <c r="X65" s="562"/>
    </row>
    <row r="66" spans="1:24" s="13" customFormat="1" ht="17.25" customHeight="1" thickBot="1" x14ac:dyDescent="0.3">
      <c r="A66" s="646" t="s">
        <v>193</v>
      </c>
      <c r="B66" s="199" t="s">
        <v>157</v>
      </c>
      <c r="C66" s="236" t="s">
        <v>19</v>
      </c>
      <c r="D66" s="236" t="s">
        <v>129</v>
      </c>
      <c r="E66" s="205">
        <f t="shared" ref="E66" si="21">G66+P66</f>
        <v>20</v>
      </c>
      <c r="F66" s="274">
        <f t="shared" ref="F66" si="22">O66+X66</f>
        <v>2</v>
      </c>
      <c r="G66" s="528">
        <f>SUM(H66:L66)</f>
        <v>20</v>
      </c>
      <c r="H66" s="129">
        <v>8</v>
      </c>
      <c r="I66" s="130">
        <v>10</v>
      </c>
      <c r="J66" s="779" t="s">
        <v>167</v>
      </c>
      <c r="K66" s="780"/>
      <c r="L66" s="131">
        <v>2</v>
      </c>
      <c r="M66" s="129" t="s">
        <v>31</v>
      </c>
      <c r="N66" s="131"/>
      <c r="O66" s="132">
        <v>2</v>
      </c>
      <c r="P66" s="536"/>
      <c r="Q66" s="607"/>
      <c r="R66" s="135"/>
      <c r="S66" s="135"/>
      <c r="T66" s="135"/>
      <c r="U66" s="136"/>
      <c r="V66" s="134"/>
      <c r="W66" s="136"/>
      <c r="X66" s="559"/>
    </row>
    <row r="67" spans="1:24" s="13" customFormat="1" ht="15" customHeight="1" thickBot="1" x14ac:dyDescent="0.3">
      <c r="A67" s="831"/>
      <c r="B67" s="832"/>
      <c r="C67" s="832"/>
      <c r="D67" s="832"/>
      <c r="E67" s="832"/>
      <c r="F67" s="832"/>
      <c r="G67" s="832"/>
      <c r="H67" s="832"/>
      <c r="I67" s="832"/>
      <c r="J67" s="832"/>
      <c r="K67" s="832"/>
      <c r="L67" s="832"/>
      <c r="M67" s="832"/>
      <c r="N67" s="832"/>
      <c r="O67" s="832"/>
      <c r="P67" s="832"/>
      <c r="Q67" s="832"/>
      <c r="R67" s="832"/>
      <c r="S67" s="832"/>
      <c r="T67" s="832"/>
      <c r="U67" s="832"/>
      <c r="V67" s="832"/>
      <c r="W67" s="832"/>
      <c r="X67" s="833"/>
    </row>
    <row r="68" spans="1:24" s="13" customFormat="1" ht="17.25" customHeight="1" thickBot="1" x14ac:dyDescent="0.3">
      <c r="A68" s="817"/>
      <c r="B68" s="818"/>
      <c r="C68" s="818"/>
      <c r="D68" s="818"/>
      <c r="E68" s="818"/>
      <c r="F68" s="818"/>
      <c r="G68" s="818"/>
      <c r="H68" s="818"/>
      <c r="I68" s="818"/>
      <c r="J68" s="818"/>
      <c r="K68" s="818"/>
      <c r="L68" s="818"/>
      <c r="M68" s="818"/>
      <c r="N68" s="818"/>
      <c r="O68" s="818"/>
      <c r="P68" s="818"/>
      <c r="Q68" s="818"/>
      <c r="R68" s="818"/>
      <c r="S68" s="818"/>
      <c r="T68" s="818"/>
      <c r="U68" s="818"/>
      <c r="V68" s="818"/>
      <c r="W68" s="818"/>
      <c r="X68" s="819"/>
    </row>
    <row r="69" spans="1:24" s="13" customFormat="1" ht="23.25" customHeight="1" thickBot="1" x14ac:dyDescent="0.3">
      <c r="A69" s="774" t="s">
        <v>112</v>
      </c>
      <c r="B69" s="775"/>
      <c r="C69" s="775"/>
      <c r="D69" s="775"/>
      <c r="E69" s="775"/>
      <c r="F69" s="775"/>
      <c r="G69" s="775"/>
      <c r="H69" s="775"/>
      <c r="I69" s="775"/>
      <c r="J69" s="775"/>
      <c r="K69" s="775"/>
      <c r="L69" s="775"/>
      <c r="M69" s="775"/>
      <c r="N69" s="775"/>
      <c r="O69" s="775"/>
      <c r="P69" s="775"/>
      <c r="Q69" s="775"/>
      <c r="R69" s="775"/>
      <c r="S69" s="775"/>
      <c r="T69" s="775"/>
      <c r="U69" s="775"/>
      <c r="V69" s="775"/>
      <c r="W69" s="775"/>
      <c r="X69" s="776"/>
    </row>
    <row r="70" spans="1:24" s="13" customFormat="1" ht="20.25" customHeight="1" thickBot="1" x14ac:dyDescent="0.3">
      <c r="A70" s="820"/>
      <c r="B70" s="821"/>
      <c r="C70" s="821"/>
      <c r="D70" s="821"/>
      <c r="E70" s="821"/>
      <c r="F70" s="821"/>
      <c r="G70" s="821"/>
      <c r="H70" s="821"/>
      <c r="I70" s="821"/>
      <c r="J70" s="821"/>
      <c r="K70" s="821"/>
      <c r="L70" s="821"/>
      <c r="M70" s="821"/>
      <c r="N70" s="821"/>
      <c r="O70" s="821"/>
      <c r="P70" s="821"/>
      <c r="Q70" s="821"/>
      <c r="R70" s="821"/>
      <c r="S70" s="821"/>
      <c r="T70" s="821"/>
      <c r="U70" s="821"/>
      <c r="V70" s="821"/>
      <c r="W70" s="821"/>
      <c r="X70" s="822"/>
    </row>
    <row r="71" spans="1:24" s="13" customFormat="1" ht="20.25" customHeight="1" x14ac:dyDescent="0.25">
      <c r="A71" s="283"/>
      <c r="B71" s="284" t="s">
        <v>122</v>
      </c>
      <c r="C71" s="700"/>
      <c r="D71" s="156"/>
      <c r="E71" s="156"/>
      <c r="F71" s="441"/>
      <c r="G71" s="451"/>
      <c r="H71" s="159"/>
      <c r="I71" s="160"/>
      <c r="J71" s="160"/>
      <c r="K71" s="182"/>
      <c r="L71" s="440"/>
      <c r="M71" s="159"/>
      <c r="N71" s="440"/>
      <c r="O71" s="441"/>
      <c r="P71" s="451"/>
      <c r="Q71" s="159"/>
      <c r="R71" s="160"/>
      <c r="S71" s="160"/>
      <c r="T71" s="160"/>
      <c r="U71" s="440"/>
      <c r="V71" s="159"/>
      <c r="W71" s="440"/>
      <c r="X71" s="576"/>
    </row>
    <row r="72" spans="1:24" s="13" customFormat="1" ht="20.25" customHeight="1" x14ac:dyDescent="0.25">
      <c r="A72" s="645" t="s">
        <v>173</v>
      </c>
      <c r="B72" s="197" t="s">
        <v>35</v>
      </c>
      <c r="C72" s="277" t="s">
        <v>19</v>
      </c>
      <c r="D72" s="219" t="s">
        <v>91</v>
      </c>
      <c r="E72" s="214">
        <f>G72+P72</f>
        <v>20</v>
      </c>
      <c r="F72" s="220">
        <f t="shared" ref="F72:F73" si="23">O72+X72</f>
        <v>2</v>
      </c>
      <c r="G72" s="526">
        <f>SUM(H72:L72)+N72</f>
        <v>0</v>
      </c>
      <c r="H72" s="285"/>
      <c r="I72" s="286"/>
      <c r="J72" s="706"/>
      <c r="K72" s="704"/>
      <c r="L72" s="287"/>
      <c r="M72" s="285"/>
      <c r="N72" s="287"/>
      <c r="O72" s="701"/>
      <c r="P72" s="537">
        <v>20</v>
      </c>
      <c r="Q72" s="222">
        <v>6</v>
      </c>
      <c r="R72" s="223">
        <v>12</v>
      </c>
      <c r="S72" s="829" t="s">
        <v>250</v>
      </c>
      <c r="T72" s="830"/>
      <c r="U72" s="224">
        <v>2</v>
      </c>
      <c r="V72" s="222" t="s">
        <v>31</v>
      </c>
      <c r="W72" s="224"/>
      <c r="X72" s="562">
        <v>2</v>
      </c>
    </row>
    <row r="73" spans="1:24" s="13" customFormat="1" ht="16.5" customHeight="1" thickBot="1" x14ac:dyDescent="0.3">
      <c r="A73" s="646" t="s">
        <v>194</v>
      </c>
      <c r="B73" s="337" t="s">
        <v>76</v>
      </c>
      <c r="C73" s="236" t="s">
        <v>19</v>
      </c>
      <c r="D73" s="236" t="s">
        <v>91</v>
      </c>
      <c r="E73" s="205">
        <f>G73+P73</f>
        <v>20</v>
      </c>
      <c r="F73" s="274">
        <f t="shared" si="23"/>
        <v>2</v>
      </c>
      <c r="G73" s="528">
        <f>SUM(H73:L73)+N73</f>
        <v>0</v>
      </c>
      <c r="H73" s="129"/>
      <c r="I73" s="130"/>
      <c r="J73" s="707"/>
      <c r="K73" s="705"/>
      <c r="L73" s="131"/>
      <c r="M73" s="676"/>
      <c r="N73" s="612"/>
      <c r="O73" s="132"/>
      <c r="P73" s="536">
        <v>20</v>
      </c>
      <c r="Q73" s="134">
        <v>6</v>
      </c>
      <c r="R73" s="135">
        <v>12</v>
      </c>
      <c r="S73" s="135"/>
      <c r="T73" s="135"/>
      <c r="U73" s="136">
        <v>2</v>
      </c>
      <c r="V73" s="134" t="s">
        <v>31</v>
      </c>
      <c r="W73" s="136"/>
      <c r="X73" s="559">
        <v>2</v>
      </c>
    </row>
    <row r="74" spans="1:24" s="13" customFormat="1" ht="16.5" customHeight="1" thickBot="1" x14ac:dyDescent="0.3">
      <c r="A74" s="694"/>
      <c r="B74" s="695"/>
      <c r="C74" s="696"/>
      <c r="D74" s="696"/>
      <c r="E74" s="697"/>
      <c r="F74" s="696"/>
      <c r="G74" s="697"/>
      <c r="H74" s="696"/>
      <c r="I74" s="696"/>
      <c r="J74" s="698"/>
      <c r="K74" s="698"/>
      <c r="L74" s="696"/>
      <c r="M74" s="696"/>
      <c r="N74" s="696"/>
      <c r="O74" s="696"/>
      <c r="P74" s="697"/>
      <c r="Q74" s="696"/>
      <c r="R74" s="696"/>
      <c r="S74" s="696"/>
      <c r="T74" s="696"/>
      <c r="U74" s="696"/>
      <c r="V74" s="696"/>
      <c r="W74" s="696"/>
      <c r="X74" s="699"/>
    </row>
    <row r="75" spans="1:24" s="13" customFormat="1" ht="16.5" customHeight="1" x14ac:dyDescent="0.25">
      <c r="A75" s="640"/>
      <c r="B75" s="155" t="s">
        <v>124</v>
      </c>
      <c r="C75" s="157"/>
      <c r="D75" s="169"/>
      <c r="E75" s="157"/>
      <c r="F75" s="158"/>
      <c r="G75" s="451"/>
      <c r="H75" s="159"/>
      <c r="I75" s="160"/>
      <c r="J75" s="160"/>
      <c r="K75" s="160"/>
      <c r="L75" s="176"/>
      <c r="M75" s="159"/>
      <c r="N75" s="275"/>
      <c r="O75" s="555"/>
      <c r="P75" s="275"/>
      <c r="Q75" s="264"/>
      <c r="R75" s="264"/>
      <c r="S75" s="264"/>
      <c r="T75" s="264"/>
      <c r="U75" s="264"/>
      <c r="V75" s="264"/>
      <c r="W75" s="264"/>
      <c r="X75" s="576"/>
    </row>
    <row r="76" spans="1:24" s="13" customFormat="1" ht="16.5" customHeight="1" x14ac:dyDescent="0.25">
      <c r="A76" s="643" t="s">
        <v>251</v>
      </c>
      <c r="B76" s="420" t="s">
        <v>37</v>
      </c>
      <c r="C76" s="277" t="s">
        <v>19</v>
      </c>
      <c r="D76" s="238" t="s">
        <v>129</v>
      </c>
      <c r="E76" s="214">
        <f t="shared" ref="E76:E77" si="24">G76+P76</f>
        <v>20</v>
      </c>
      <c r="F76" s="220">
        <v>2</v>
      </c>
      <c r="G76" s="526">
        <f>SUM(H76:L76)+N76</f>
        <v>0</v>
      </c>
      <c r="H76" s="285"/>
      <c r="I76" s="286"/>
      <c r="J76" s="708"/>
      <c r="K76" s="703"/>
      <c r="L76" s="673"/>
      <c r="M76" s="285"/>
      <c r="N76" s="366"/>
      <c r="O76" s="288"/>
      <c r="P76" s="537">
        <f>SUM(Q76:U76)</f>
        <v>20</v>
      </c>
      <c r="Q76" s="686">
        <v>8</v>
      </c>
      <c r="R76" s="272">
        <v>10</v>
      </c>
      <c r="S76" s="807" t="s">
        <v>168</v>
      </c>
      <c r="T76" s="808"/>
      <c r="U76" s="273">
        <v>2</v>
      </c>
      <c r="V76" s="271" t="s">
        <v>31</v>
      </c>
      <c r="W76" s="273"/>
      <c r="X76" s="577">
        <v>2</v>
      </c>
    </row>
    <row r="77" spans="1:24" s="13" customFormat="1" ht="16.5" customHeight="1" thickBot="1" x14ac:dyDescent="0.3">
      <c r="A77" s="643" t="s">
        <v>252</v>
      </c>
      <c r="B77" s="586" t="s">
        <v>36</v>
      </c>
      <c r="C77" s="277" t="s">
        <v>19</v>
      </c>
      <c r="D77" s="238" t="s">
        <v>129</v>
      </c>
      <c r="E77" s="214">
        <f t="shared" si="24"/>
        <v>20</v>
      </c>
      <c r="F77" s="220">
        <f t="shared" ref="F77" si="25">O77+X77</f>
        <v>2</v>
      </c>
      <c r="G77" s="526">
        <f>SUM(H77:L77)</f>
        <v>0</v>
      </c>
      <c r="H77" s="285"/>
      <c r="I77" s="286"/>
      <c r="J77" s="286"/>
      <c r="K77" s="286"/>
      <c r="L77" s="673"/>
      <c r="M77" s="285"/>
      <c r="N77" s="366"/>
      <c r="O77" s="288"/>
      <c r="P77" s="537">
        <f t="shared" ref="P77" si="26">SUM(Q77:U77)</f>
        <v>20</v>
      </c>
      <c r="Q77" s="686">
        <v>8</v>
      </c>
      <c r="R77" s="272">
        <v>10</v>
      </c>
      <c r="S77" s="809"/>
      <c r="T77" s="810"/>
      <c r="U77" s="273">
        <v>2</v>
      </c>
      <c r="V77" s="271" t="s">
        <v>31</v>
      </c>
      <c r="W77" s="273"/>
      <c r="X77" s="578">
        <v>2</v>
      </c>
    </row>
    <row r="78" spans="1:24" s="13" customFormat="1" ht="16.5" customHeight="1" thickBot="1" x14ac:dyDescent="0.3">
      <c r="A78" s="823"/>
      <c r="B78" s="824"/>
      <c r="C78" s="824"/>
      <c r="D78" s="824"/>
      <c r="E78" s="824"/>
      <c r="F78" s="824"/>
      <c r="G78" s="824"/>
      <c r="H78" s="824"/>
      <c r="I78" s="824"/>
      <c r="J78" s="824"/>
      <c r="K78" s="824"/>
      <c r="L78" s="824"/>
      <c r="M78" s="824"/>
      <c r="N78" s="824"/>
      <c r="O78" s="824"/>
      <c r="P78" s="824"/>
      <c r="Q78" s="824"/>
      <c r="R78" s="824"/>
      <c r="S78" s="824"/>
      <c r="T78" s="824"/>
      <c r="U78" s="824"/>
      <c r="V78" s="824"/>
      <c r="W78" s="824"/>
      <c r="X78" s="825"/>
    </row>
    <row r="79" spans="1:24" s="13" customFormat="1" ht="16.5" customHeight="1" x14ac:dyDescent="0.25">
      <c r="A79" s="289"/>
      <c r="B79" s="284" t="s">
        <v>123</v>
      </c>
      <c r="C79" s="388"/>
      <c r="D79" s="388"/>
      <c r="E79" s="388"/>
      <c r="F79" s="388"/>
      <c r="G79" s="388"/>
      <c r="H79" s="388"/>
      <c r="I79" s="388"/>
      <c r="J79" s="388"/>
      <c r="K79" s="388"/>
      <c r="L79" s="388"/>
      <c r="M79" s="388"/>
      <c r="N79" s="388"/>
      <c r="O79" s="388"/>
      <c r="P79" s="256"/>
      <c r="Q79" s="388"/>
      <c r="R79" s="388"/>
      <c r="S79" s="388"/>
      <c r="T79" s="388"/>
      <c r="U79" s="388"/>
      <c r="V79" s="388"/>
      <c r="W79" s="388"/>
      <c r="X79" s="579"/>
    </row>
    <row r="80" spans="1:24" s="13" customFormat="1" ht="15" customHeight="1" x14ac:dyDescent="0.25">
      <c r="A80" s="658" t="s">
        <v>197</v>
      </c>
      <c r="B80" s="196" t="s">
        <v>153</v>
      </c>
      <c r="C80" s="219" t="s">
        <v>19</v>
      </c>
      <c r="D80" s="219" t="s">
        <v>91</v>
      </c>
      <c r="E80" s="214">
        <f t="shared" ref="E80" si="27">G80+P80</f>
        <v>20</v>
      </c>
      <c r="F80" s="220">
        <f>O80+X80</f>
        <v>2</v>
      </c>
      <c r="G80" s="526">
        <f t="shared" ref="G80" si="28">SUM(H80:L80)</f>
        <v>0</v>
      </c>
      <c r="H80" s="602"/>
      <c r="I80" s="286"/>
      <c r="J80" s="706"/>
      <c r="K80" s="704"/>
      <c r="L80" s="287"/>
      <c r="M80" s="361"/>
      <c r="N80" s="287"/>
      <c r="O80" s="554"/>
      <c r="P80" s="537">
        <f>SUM(Q80:U80)+W80</f>
        <v>20</v>
      </c>
      <c r="Q80" s="604">
        <v>6</v>
      </c>
      <c r="R80" s="223">
        <v>12</v>
      </c>
      <c r="S80" s="787" t="s">
        <v>168</v>
      </c>
      <c r="T80" s="788"/>
      <c r="U80" s="224">
        <v>2</v>
      </c>
      <c r="V80" s="222" t="s">
        <v>31</v>
      </c>
      <c r="W80" s="603"/>
      <c r="X80" s="562">
        <v>2</v>
      </c>
    </row>
    <row r="81" spans="1:24" s="13" customFormat="1" ht="15" customHeight="1" thickBot="1" x14ac:dyDescent="0.3">
      <c r="A81" s="662" t="s">
        <v>198</v>
      </c>
      <c r="B81" s="336" t="s">
        <v>70</v>
      </c>
      <c r="C81" s="236" t="s">
        <v>19</v>
      </c>
      <c r="D81" s="236" t="s">
        <v>91</v>
      </c>
      <c r="E81" s="205">
        <f>G81+P81</f>
        <v>20</v>
      </c>
      <c r="F81" s="274">
        <f t="shared" ref="F81" si="29">O81+X81</f>
        <v>2</v>
      </c>
      <c r="G81" s="528">
        <f>SUM(H81:L81)+N81</f>
        <v>0</v>
      </c>
      <c r="H81" s="613"/>
      <c r="I81" s="130"/>
      <c r="J81" s="707"/>
      <c r="K81" s="705"/>
      <c r="L81" s="131"/>
      <c r="M81" s="129"/>
      <c r="N81" s="131"/>
      <c r="O81" s="132"/>
      <c r="P81" s="536">
        <f>SUM(Q81:U81)</f>
        <v>20</v>
      </c>
      <c r="Q81" s="134">
        <v>6</v>
      </c>
      <c r="R81" s="135">
        <v>12</v>
      </c>
      <c r="S81" s="811"/>
      <c r="T81" s="812"/>
      <c r="U81" s="136">
        <v>2</v>
      </c>
      <c r="V81" s="134" t="s">
        <v>31</v>
      </c>
      <c r="W81" s="606"/>
      <c r="X81" s="559">
        <v>2</v>
      </c>
    </row>
    <row r="82" spans="1:24" s="13" customFormat="1" ht="15" customHeight="1" thickBot="1" x14ac:dyDescent="0.3">
      <c r="A82" s="789"/>
      <c r="B82" s="790"/>
      <c r="C82" s="790"/>
      <c r="D82" s="790"/>
      <c r="E82" s="790"/>
      <c r="F82" s="790"/>
      <c r="G82" s="790"/>
      <c r="H82" s="790"/>
      <c r="I82" s="790"/>
      <c r="J82" s="790"/>
      <c r="K82" s="790"/>
      <c r="L82" s="790"/>
      <c r="M82" s="790"/>
      <c r="N82" s="790"/>
      <c r="O82" s="790"/>
      <c r="P82" s="790"/>
      <c r="Q82" s="790"/>
      <c r="R82" s="790"/>
      <c r="S82" s="790"/>
      <c r="T82" s="790"/>
      <c r="U82" s="790"/>
      <c r="V82" s="790"/>
      <c r="W82" s="790"/>
      <c r="X82" s="791"/>
    </row>
    <row r="83" spans="1:24" s="13" customFormat="1" ht="24" customHeight="1" thickBot="1" x14ac:dyDescent="0.3">
      <c r="A83" s="774" t="s">
        <v>113</v>
      </c>
      <c r="B83" s="775"/>
      <c r="C83" s="775"/>
      <c r="D83" s="775"/>
      <c r="E83" s="775"/>
      <c r="F83" s="775"/>
      <c r="G83" s="775"/>
      <c r="H83" s="775"/>
      <c r="I83" s="775"/>
      <c r="J83" s="775"/>
      <c r="K83" s="775"/>
      <c r="L83" s="775"/>
      <c r="M83" s="775"/>
      <c r="N83" s="775"/>
      <c r="O83" s="775"/>
      <c r="P83" s="775"/>
      <c r="Q83" s="775"/>
      <c r="R83" s="775"/>
      <c r="S83" s="775"/>
      <c r="T83" s="775"/>
      <c r="U83" s="775"/>
      <c r="V83" s="775"/>
      <c r="W83" s="775"/>
      <c r="X83" s="776"/>
    </row>
    <row r="84" spans="1:24" s="13" customFormat="1" ht="18" customHeight="1" thickBot="1" x14ac:dyDescent="0.3">
      <c r="A84" s="826"/>
      <c r="B84" s="827"/>
      <c r="C84" s="827"/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7"/>
      <c r="Q84" s="827"/>
      <c r="R84" s="827"/>
      <c r="S84" s="827"/>
      <c r="T84" s="827"/>
      <c r="U84" s="827"/>
      <c r="V84" s="827"/>
      <c r="W84" s="827"/>
      <c r="X84" s="828"/>
    </row>
    <row r="85" spans="1:24" ht="19.5" thickBot="1" x14ac:dyDescent="0.3">
      <c r="A85" s="293"/>
      <c r="B85" s="806" t="s">
        <v>114</v>
      </c>
      <c r="C85" s="806"/>
      <c r="D85" s="806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580"/>
    </row>
    <row r="86" spans="1:24" ht="15.75" x14ac:dyDescent="0.25">
      <c r="A86" s="653"/>
      <c r="B86" s="295" t="s">
        <v>115</v>
      </c>
      <c r="C86" s="296" t="s">
        <v>19</v>
      </c>
      <c r="D86" s="296" t="s">
        <v>91</v>
      </c>
      <c r="E86" s="297">
        <v>6</v>
      </c>
      <c r="F86" s="298"/>
      <c r="G86" s="394">
        <f>SUM(H86:I86)</f>
        <v>6</v>
      </c>
      <c r="H86" s="391">
        <v>2</v>
      </c>
      <c r="I86" s="392">
        <v>4</v>
      </c>
      <c r="J86" s="392" t="s">
        <v>21</v>
      </c>
      <c r="K86" s="392" t="s">
        <v>21</v>
      </c>
      <c r="L86" s="393" t="s">
        <v>21</v>
      </c>
      <c r="M86" s="391"/>
      <c r="N86" s="393"/>
      <c r="O86" s="400"/>
      <c r="P86" s="541"/>
      <c r="Q86" s="391" t="s">
        <v>21</v>
      </c>
      <c r="R86" s="392" t="s">
        <v>21</v>
      </c>
      <c r="S86" s="392" t="s">
        <v>21</v>
      </c>
      <c r="T86" s="392" t="s">
        <v>21</v>
      </c>
      <c r="U86" s="393" t="s">
        <v>21</v>
      </c>
      <c r="V86" s="391" t="s">
        <v>21</v>
      </c>
      <c r="W86" s="393" t="s">
        <v>116</v>
      </c>
      <c r="X86" s="400"/>
    </row>
    <row r="87" spans="1:24" ht="15.75" x14ac:dyDescent="0.25">
      <c r="A87" s="648" t="s">
        <v>249</v>
      </c>
      <c r="B87" s="299" t="s">
        <v>117</v>
      </c>
      <c r="C87" s="300" t="s">
        <v>19</v>
      </c>
      <c r="D87" s="300" t="s">
        <v>91</v>
      </c>
      <c r="E87" s="301">
        <v>4</v>
      </c>
      <c r="F87" s="523">
        <v>2</v>
      </c>
      <c r="G87" s="398">
        <f>SUM(H87:L87)</f>
        <v>4</v>
      </c>
      <c r="H87" s="395" t="s">
        <v>21</v>
      </c>
      <c r="I87" s="396">
        <v>4</v>
      </c>
      <c r="J87" s="396" t="s">
        <v>21</v>
      </c>
      <c r="K87" s="396" t="s">
        <v>21</v>
      </c>
      <c r="L87" s="397" t="s">
        <v>21</v>
      </c>
      <c r="M87" s="395" t="s">
        <v>21</v>
      </c>
      <c r="N87" s="397" t="s">
        <v>21</v>
      </c>
      <c r="O87" s="302">
        <v>2</v>
      </c>
      <c r="P87" s="542"/>
      <c r="Q87" s="395"/>
      <c r="R87" s="396"/>
      <c r="S87" s="396"/>
      <c r="T87" s="396"/>
      <c r="U87" s="397"/>
      <c r="V87" s="395"/>
      <c r="W87" s="397"/>
      <c r="X87" s="302"/>
    </row>
    <row r="88" spans="1:24" ht="15.75" customHeight="1" thickBot="1" x14ac:dyDescent="0.3">
      <c r="A88" s="663" t="s">
        <v>199</v>
      </c>
      <c r="B88" s="303" t="s">
        <v>118</v>
      </c>
      <c r="C88" s="304" t="s">
        <v>19</v>
      </c>
      <c r="D88" s="304" t="s">
        <v>91</v>
      </c>
      <c r="E88" s="305"/>
      <c r="F88" s="306">
        <v>2</v>
      </c>
      <c r="G88" s="382"/>
      <c r="H88" s="383"/>
      <c r="I88" s="384"/>
      <c r="J88" s="384"/>
      <c r="K88" s="384"/>
      <c r="L88" s="385"/>
      <c r="M88" s="383"/>
      <c r="N88" s="385"/>
      <c r="O88" s="399"/>
      <c r="P88" s="543"/>
      <c r="Q88" s="383"/>
      <c r="R88" s="384"/>
      <c r="S88" s="384"/>
      <c r="T88" s="384"/>
      <c r="U88" s="385"/>
      <c r="V88" s="383"/>
      <c r="W88" s="385"/>
      <c r="X88" s="399">
        <v>2</v>
      </c>
    </row>
    <row r="89" spans="1:24" ht="15.75" x14ac:dyDescent="0.2">
      <c r="A89" s="14"/>
      <c r="B89" s="14"/>
      <c r="C89" s="15"/>
      <c r="D89" s="15"/>
      <c r="E89" s="307"/>
      <c r="F89" s="308"/>
      <c r="G89" s="17"/>
      <c r="H89" s="9"/>
      <c r="I89" s="10"/>
      <c r="J89" s="10"/>
      <c r="K89" s="10"/>
      <c r="L89" s="11"/>
      <c r="M89" s="9"/>
      <c r="N89" s="11"/>
      <c r="O89" s="12"/>
      <c r="P89" s="544"/>
      <c r="Q89" s="9"/>
      <c r="R89" s="10"/>
      <c r="S89" s="10"/>
      <c r="T89" s="10"/>
      <c r="U89" s="11"/>
      <c r="V89" s="9"/>
      <c r="W89" s="11"/>
      <c r="X89" s="12"/>
    </row>
    <row r="90" spans="1:24" ht="16.5" thickBot="1" x14ac:dyDescent="0.25">
      <c r="A90" s="625"/>
      <c r="B90" s="14"/>
      <c r="C90" s="15"/>
      <c r="D90" s="15"/>
      <c r="E90" s="307"/>
      <c r="F90" s="308"/>
      <c r="G90" s="17"/>
      <c r="H90" s="9"/>
      <c r="I90" s="10"/>
      <c r="J90" s="10"/>
      <c r="K90" s="10"/>
      <c r="L90" s="11"/>
      <c r="M90" s="9"/>
      <c r="N90" s="11"/>
      <c r="O90" s="12"/>
      <c r="P90" s="544"/>
      <c r="Q90" s="9"/>
      <c r="R90" s="10"/>
      <c r="S90" s="10"/>
      <c r="T90" s="10"/>
      <c r="U90" s="11"/>
      <c r="V90" s="9"/>
      <c r="W90" s="11"/>
      <c r="X90" s="12"/>
    </row>
    <row r="91" spans="1:24" ht="18.75" x14ac:dyDescent="0.25">
      <c r="A91" s="309"/>
      <c r="B91" s="310" t="s">
        <v>242</v>
      </c>
      <c r="C91" s="109"/>
      <c r="D91" s="311"/>
      <c r="E91" s="109"/>
      <c r="F91" s="312"/>
      <c r="G91" s="317"/>
      <c r="H91" s="313"/>
      <c r="I91" s="314"/>
      <c r="J91" s="314"/>
      <c r="K91" s="314"/>
      <c r="L91" s="315"/>
      <c r="M91" s="313"/>
      <c r="N91" s="315"/>
      <c r="O91" s="316"/>
      <c r="P91" s="545"/>
      <c r="Q91" s="313"/>
      <c r="R91" s="314"/>
      <c r="S91" s="314"/>
      <c r="T91" s="314"/>
      <c r="U91" s="315"/>
      <c r="V91" s="313"/>
      <c r="W91" s="315"/>
      <c r="X91" s="581"/>
    </row>
    <row r="92" spans="1:24" ht="15.75" x14ac:dyDescent="0.25">
      <c r="A92" s="649" t="s">
        <v>174</v>
      </c>
      <c r="B92" s="318" t="s">
        <v>201</v>
      </c>
      <c r="C92" s="319" t="s">
        <v>19</v>
      </c>
      <c r="D92" s="320" t="s">
        <v>27</v>
      </c>
      <c r="E92" s="320"/>
      <c r="F92" s="321">
        <v>2</v>
      </c>
      <c r="G92" s="326"/>
      <c r="H92" s="322" t="s">
        <v>21</v>
      </c>
      <c r="I92" s="323" t="s">
        <v>21</v>
      </c>
      <c r="J92" s="323" t="s">
        <v>21</v>
      </c>
      <c r="K92" s="324" t="s">
        <v>21</v>
      </c>
      <c r="L92" s="325" t="s">
        <v>21</v>
      </c>
      <c r="M92" s="322" t="s">
        <v>21</v>
      </c>
      <c r="N92" s="325" t="s">
        <v>21</v>
      </c>
      <c r="O92" s="401"/>
      <c r="P92" s="546"/>
      <c r="Q92" s="322" t="s">
        <v>21</v>
      </c>
      <c r="R92" s="324" t="s">
        <v>21</v>
      </c>
      <c r="S92" s="324" t="s">
        <v>21</v>
      </c>
      <c r="T92" s="324" t="s">
        <v>21</v>
      </c>
      <c r="U92" s="325" t="s">
        <v>21</v>
      </c>
      <c r="V92" s="608" t="s">
        <v>119</v>
      </c>
      <c r="W92" s="327" t="s">
        <v>21</v>
      </c>
      <c r="X92" s="401">
        <v>2</v>
      </c>
    </row>
    <row r="93" spans="1:24" ht="15.75" x14ac:dyDescent="0.25">
      <c r="A93" s="650" t="s">
        <v>175</v>
      </c>
      <c r="B93" s="402" t="s">
        <v>177</v>
      </c>
      <c r="C93" s="403" t="s">
        <v>19</v>
      </c>
      <c r="D93" s="404" t="s">
        <v>27</v>
      </c>
      <c r="E93" s="404"/>
      <c r="F93" s="405">
        <v>2</v>
      </c>
      <c r="G93" s="406"/>
      <c r="H93" s="407"/>
      <c r="I93" s="408"/>
      <c r="J93" s="408"/>
      <c r="K93" s="409"/>
      <c r="L93" s="410"/>
      <c r="M93" s="407"/>
      <c r="N93" s="410"/>
      <c r="O93" s="411"/>
      <c r="P93" s="412"/>
      <c r="Q93" s="407"/>
      <c r="R93" s="409"/>
      <c r="S93" s="409"/>
      <c r="T93" s="409"/>
      <c r="U93" s="410"/>
      <c r="V93" s="609" t="s">
        <v>164</v>
      </c>
      <c r="W93" s="413" t="s">
        <v>21</v>
      </c>
      <c r="X93" s="404">
        <v>2</v>
      </c>
    </row>
    <row r="94" spans="1:24" ht="15" customHeight="1" thickBot="1" x14ac:dyDescent="0.3">
      <c r="A94" s="651" t="s">
        <v>176</v>
      </c>
      <c r="B94" s="328" t="s">
        <v>202</v>
      </c>
      <c r="C94" s="329" t="s">
        <v>19</v>
      </c>
      <c r="D94" s="329" t="s">
        <v>27</v>
      </c>
      <c r="E94" s="329"/>
      <c r="F94" s="524">
        <f>O94+X94</f>
        <v>2</v>
      </c>
      <c r="G94" s="334"/>
      <c r="H94" s="331" t="s">
        <v>21</v>
      </c>
      <c r="I94" s="332" t="s">
        <v>21</v>
      </c>
      <c r="J94" s="332" t="s">
        <v>21</v>
      </c>
      <c r="K94" s="332" t="s">
        <v>21</v>
      </c>
      <c r="L94" s="333" t="s">
        <v>21</v>
      </c>
      <c r="M94" s="331" t="s">
        <v>21</v>
      </c>
      <c r="N94" s="333" t="s">
        <v>21</v>
      </c>
      <c r="O94" s="330"/>
      <c r="P94" s="547"/>
      <c r="Q94" s="331" t="s">
        <v>21</v>
      </c>
      <c r="R94" s="332" t="s">
        <v>21</v>
      </c>
      <c r="S94" s="332" t="s">
        <v>21</v>
      </c>
      <c r="T94" s="332" t="s">
        <v>21</v>
      </c>
      <c r="U94" s="333" t="s">
        <v>21</v>
      </c>
      <c r="V94" s="610" t="s">
        <v>120</v>
      </c>
      <c r="W94" s="611">
        <v>0.5</v>
      </c>
      <c r="X94" s="330">
        <v>2</v>
      </c>
    </row>
    <row r="95" spans="1:24" x14ac:dyDescent="0.2">
      <c r="A95" s="44"/>
      <c r="B95" s="45"/>
      <c r="C95" s="46"/>
      <c r="D95" s="44"/>
      <c r="E95" s="44"/>
      <c r="F95" s="47"/>
      <c r="G95" s="52"/>
      <c r="H95" s="48"/>
      <c r="I95" s="49"/>
      <c r="J95" s="49"/>
      <c r="K95" s="49"/>
      <c r="L95" s="50"/>
      <c r="M95" s="48"/>
      <c r="N95" s="50"/>
      <c r="O95" s="51"/>
      <c r="P95" s="548"/>
      <c r="Q95" s="48"/>
      <c r="R95" s="49"/>
      <c r="S95" s="49"/>
      <c r="T95" s="49"/>
      <c r="U95" s="50"/>
      <c r="V95" s="48"/>
      <c r="W95" s="50"/>
      <c r="X95" s="51"/>
    </row>
    <row r="96" spans="1:24" ht="13.5" thickBot="1" x14ac:dyDescent="0.25">
      <c r="A96" s="68"/>
      <c r="B96" s="69"/>
      <c r="C96" s="70"/>
      <c r="D96" s="69"/>
      <c r="E96" s="69"/>
      <c r="F96" s="71"/>
      <c r="G96" s="77"/>
      <c r="H96" s="72"/>
      <c r="I96" s="73"/>
      <c r="J96" s="73"/>
      <c r="K96" s="73"/>
      <c r="L96" s="74"/>
      <c r="M96" s="75"/>
      <c r="N96" s="76"/>
      <c r="O96" s="78"/>
      <c r="P96" s="549"/>
      <c r="Q96" s="72"/>
      <c r="R96" s="73"/>
      <c r="S96" s="73"/>
      <c r="T96" s="73"/>
      <c r="U96" s="74"/>
      <c r="V96" s="75"/>
      <c r="W96" s="76"/>
      <c r="X96" s="582"/>
    </row>
    <row r="97" spans="1:24" ht="24" thickBot="1" x14ac:dyDescent="0.4">
      <c r="A97" s="372"/>
      <c r="B97" s="589" t="s">
        <v>29</v>
      </c>
      <c r="C97" s="590"/>
      <c r="D97" s="590"/>
      <c r="E97" s="591">
        <f>SUM(E86:E94,E80:E81,E60:E66,E48:E55,E42:E43,E34:E37,E20:E29,E15:E16)</f>
        <v>650</v>
      </c>
      <c r="F97" s="592">
        <f>SUM(F86:F94,F80:F81,F60:F66,F48:F55,F42:F43,F34:F37,F20:F29,F15:F16)</f>
        <v>64</v>
      </c>
      <c r="G97" s="593">
        <f>SUM(G86:G94,G79:G81,G60:G66,G48:G55,G41:G43,G33:G37,G20:G29,G15:G16)</f>
        <v>286</v>
      </c>
      <c r="H97" s="594">
        <f>SUM(H86:H94,H79:H81,H60:H66,H48:H55,H41:H43,H33:H37,H20:H29,H15:H16)</f>
        <v>86</v>
      </c>
      <c r="I97" s="595">
        <f>SUM(I86:I94,I80:I81,I60:I66,I48:I55,I41:I43,I33:I37,I20:I29,I14:I16)</f>
        <v>136</v>
      </c>
      <c r="J97" s="596"/>
      <c r="K97" s="596"/>
      <c r="L97" s="597">
        <f>SUM(L86:L94,L79:L81,L60:L66,L48:L55,L41:L43,L33:L37,L20:L29,L14:L16)</f>
        <v>64</v>
      </c>
      <c r="M97" s="598"/>
      <c r="N97" s="597"/>
      <c r="O97" s="599">
        <f>SUM(O86:O94,O80:O81,O60:O66,O48:O55,O41:O43,O34:O37,O20:O29,O14:O16)</f>
        <v>18</v>
      </c>
      <c r="P97" s="600">
        <f>SUM(P86:P94,P80:P81,P60:P66,P48:P55,P42:P43,P34:P37,P20:P29,P15:P16)</f>
        <v>364</v>
      </c>
      <c r="Q97" s="594">
        <f>SUM(Q86:Q94,Q80:Q81,Q60:Q66,Q48:Q55,Q42:Q43,Q34:Q37,Q20:Q29,Q14:Q16)</f>
        <v>88</v>
      </c>
      <c r="R97" s="595">
        <f>SUM(R86:R95,R80:R81,R60:R66,R48:R55,R42:R43,R34:R37,R20:R29,R15:R16)</f>
        <v>180</v>
      </c>
      <c r="S97" s="596"/>
      <c r="T97" s="596"/>
      <c r="U97" s="597">
        <f>SUM(U86:U94,U80:U81,U60:U66,U48:U55,U41:U43,U33:U37,U20:U29,U14:U16)</f>
        <v>94.5</v>
      </c>
      <c r="V97" s="598"/>
      <c r="W97" s="597">
        <f>SUM(W80:W81,W60:W66,W48:W55,W41:W43,W33:W37,W20:W29,W14:W16)</f>
        <v>1.5</v>
      </c>
      <c r="X97" s="599">
        <f>SUM(X86:X94,X80:X81,X60:X66,X48:X55,X42:X43,X34:X37,X20:X29,X15:X16)</f>
        <v>46</v>
      </c>
    </row>
    <row r="98" spans="1:24" x14ac:dyDescent="0.2">
      <c r="A98" s="65"/>
      <c r="B98" s="66"/>
      <c r="C98" s="67"/>
      <c r="D98" s="65"/>
      <c r="E98" s="65"/>
      <c r="F98" s="65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</row>
    <row r="99" spans="1:24" x14ac:dyDescent="0.2">
      <c r="A99" s="65"/>
      <c r="B99" s="66"/>
      <c r="C99" s="67"/>
      <c r="D99" s="65"/>
      <c r="E99" s="65"/>
      <c r="F99" s="65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</row>
    <row r="101" spans="1:24" x14ac:dyDescent="0.2">
      <c r="B101" s="54"/>
      <c r="C101" s="54"/>
      <c r="D101" s="54"/>
      <c r="E101" s="54"/>
      <c r="F101" s="54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X101" s="55"/>
    </row>
    <row r="102" spans="1:24" x14ac:dyDescent="0.2">
      <c r="B102" s="605"/>
      <c r="C102" s="605"/>
      <c r="D102" s="605"/>
      <c r="E102" s="605"/>
      <c r="F102" s="605"/>
      <c r="G102" s="56"/>
      <c r="H102" s="55"/>
      <c r="I102" s="55"/>
      <c r="J102" s="55"/>
      <c r="K102" s="55"/>
      <c r="L102" s="55"/>
      <c r="M102" s="56"/>
      <c r="N102" s="56"/>
      <c r="O102" s="55"/>
      <c r="P102" s="55"/>
      <c r="Q102" s="55"/>
      <c r="R102" s="55"/>
      <c r="S102" s="55"/>
      <c r="T102" s="55"/>
      <c r="U102" s="55"/>
      <c r="V102" s="56"/>
      <c r="W102" s="56"/>
      <c r="X102" s="55"/>
    </row>
    <row r="103" spans="1:24" x14ac:dyDescent="0.2">
      <c r="B103" s="605"/>
      <c r="C103" s="605"/>
      <c r="D103" s="57"/>
      <c r="E103" s="57"/>
      <c r="F103" s="57"/>
      <c r="G103" s="814"/>
      <c r="H103" s="814"/>
      <c r="I103" s="814"/>
      <c r="J103" s="814"/>
      <c r="K103" s="814"/>
      <c r="L103" s="814"/>
      <c r="M103" s="814"/>
      <c r="N103" s="814"/>
      <c r="O103" s="814"/>
      <c r="P103" s="814"/>
      <c r="Q103" s="55"/>
      <c r="R103" s="55"/>
      <c r="S103" s="55"/>
      <c r="T103" s="55"/>
      <c r="U103" s="55"/>
      <c r="V103" s="58"/>
      <c r="W103" s="58"/>
      <c r="X103" s="55"/>
    </row>
    <row r="104" spans="1:24" x14ac:dyDescent="0.2">
      <c r="B104" s="605"/>
      <c r="C104" s="605"/>
      <c r="D104" s="605"/>
      <c r="E104" s="55"/>
      <c r="F104" s="55"/>
      <c r="G104" s="56"/>
      <c r="H104" s="56"/>
      <c r="I104" s="56"/>
      <c r="J104" s="55"/>
      <c r="K104" s="58"/>
      <c r="L104" s="55"/>
      <c r="M104" s="58"/>
      <c r="N104" s="58"/>
      <c r="O104" s="55"/>
      <c r="P104" s="55"/>
      <c r="Q104" s="55"/>
      <c r="R104" s="55"/>
      <c r="S104" s="55"/>
      <c r="T104" s="55"/>
      <c r="U104" s="55"/>
      <c r="V104" s="58"/>
      <c r="W104" s="58"/>
      <c r="X104" s="55"/>
    </row>
    <row r="105" spans="1:24" x14ac:dyDescent="0.2">
      <c r="B105" s="56"/>
      <c r="C105" s="56"/>
      <c r="D105" s="58"/>
      <c r="E105" s="58"/>
      <c r="F105" s="58"/>
      <c r="G105" s="815"/>
      <c r="H105" s="815"/>
      <c r="I105" s="815"/>
      <c r="J105" s="815"/>
      <c r="K105" s="815"/>
      <c r="L105" s="815"/>
      <c r="M105" s="815"/>
      <c r="N105" s="815"/>
      <c r="O105" s="815"/>
      <c r="P105" s="815"/>
      <c r="Q105" s="55"/>
      <c r="R105" s="55"/>
      <c r="S105" s="55"/>
      <c r="T105" s="55"/>
      <c r="U105" s="55"/>
      <c r="V105" s="55"/>
      <c r="W105" s="55"/>
      <c r="X105" s="55"/>
    </row>
    <row r="106" spans="1:24" x14ac:dyDescent="0.2">
      <c r="B106" s="56"/>
      <c r="C106" s="56"/>
      <c r="D106" s="58"/>
      <c r="E106" s="58"/>
      <c r="F106" s="58"/>
      <c r="G106" s="58"/>
      <c r="H106" s="56"/>
      <c r="I106" s="58"/>
      <c r="J106" s="55"/>
      <c r="K106" s="58"/>
      <c r="L106" s="55"/>
      <c r="M106" s="55"/>
      <c r="N106" s="55"/>
      <c r="O106" s="58"/>
      <c r="P106" s="55"/>
      <c r="Q106" s="55"/>
      <c r="R106" s="55"/>
      <c r="S106" s="55"/>
      <c r="T106" s="55"/>
      <c r="U106" s="55"/>
      <c r="V106" s="55"/>
      <c r="W106" s="55"/>
      <c r="X106" s="55"/>
    </row>
    <row r="107" spans="1:24" x14ac:dyDescent="0.2">
      <c r="B107" s="57"/>
      <c r="C107" s="57"/>
      <c r="D107" s="57"/>
      <c r="E107" s="57"/>
      <c r="F107" s="57"/>
      <c r="G107" s="58"/>
      <c r="H107" s="58"/>
      <c r="I107" s="58"/>
      <c r="J107" s="55"/>
      <c r="K107" s="58"/>
      <c r="L107" s="55"/>
      <c r="M107" s="55"/>
      <c r="N107" s="55"/>
      <c r="O107" s="57"/>
      <c r="P107" s="55"/>
      <c r="Q107" s="55"/>
      <c r="R107" s="55"/>
      <c r="S107" s="55"/>
      <c r="T107" s="55"/>
      <c r="U107" s="55"/>
      <c r="V107" s="55"/>
      <c r="W107" s="55"/>
      <c r="X107" s="55"/>
    </row>
    <row r="108" spans="1:24" x14ac:dyDescent="0.2">
      <c r="B108" s="57"/>
      <c r="C108" s="57"/>
      <c r="D108" s="57"/>
      <c r="E108" s="55"/>
      <c r="F108" s="55"/>
      <c r="G108" s="816"/>
      <c r="H108" s="816"/>
      <c r="I108" s="816"/>
      <c r="J108" s="816"/>
      <c r="K108" s="816"/>
      <c r="L108" s="59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</row>
    <row r="109" spans="1:24" x14ac:dyDescent="0.2">
      <c r="B109" s="802"/>
      <c r="C109" s="802"/>
      <c r="D109" s="802"/>
      <c r="E109" s="802"/>
      <c r="F109" s="55"/>
      <c r="G109" s="803"/>
      <c r="H109" s="803"/>
      <c r="I109" s="803"/>
      <c r="J109" s="803"/>
      <c r="K109" s="803"/>
      <c r="L109" s="60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</row>
    <row r="110" spans="1:24" x14ac:dyDescent="0.2">
      <c r="B110" s="804"/>
      <c r="C110" s="804"/>
      <c r="D110" s="804"/>
      <c r="E110" s="804"/>
      <c r="F110" s="55"/>
      <c r="G110" s="805"/>
      <c r="H110" s="805"/>
      <c r="I110" s="805"/>
      <c r="J110" s="805"/>
      <c r="K110" s="805"/>
      <c r="L110" s="805"/>
      <c r="M110" s="805"/>
      <c r="N110" s="805"/>
      <c r="O110" s="805"/>
      <c r="P110" s="805"/>
      <c r="Q110" s="55"/>
      <c r="R110" s="55"/>
      <c r="S110" s="55"/>
      <c r="T110" s="55"/>
      <c r="U110" s="55"/>
      <c r="X110" s="55"/>
    </row>
    <row r="111" spans="1:24" x14ac:dyDescent="0.2">
      <c r="B111" s="55"/>
      <c r="C111" s="55"/>
      <c r="D111" s="55"/>
      <c r="E111" s="55"/>
      <c r="F111" s="55"/>
      <c r="G111" s="61"/>
      <c r="H111" s="59"/>
      <c r="I111" s="59"/>
      <c r="J111" s="55"/>
      <c r="K111" s="58"/>
      <c r="L111" s="60"/>
      <c r="M111" s="55"/>
      <c r="N111" s="55"/>
      <c r="O111" s="55"/>
      <c r="P111" s="55"/>
      <c r="Q111" s="55"/>
      <c r="R111" s="55"/>
      <c r="S111" s="55"/>
      <c r="T111" s="55"/>
      <c r="U111" s="55"/>
      <c r="X111" s="55"/>
    </row>
    <row r="112" spans="1:24" x14ac:dyDescent="0.2">
      <c r="B112" s="54"/>
      <c r="C112" s="54"/>
      <c r="D112" s="55"/>
      <c r="E112" s="55"/>
      <c r="F112" s="55"/>
      <c r="G112" s="58"/>
      <c r="H112" s="58"/>
      <c r="I112" s="58"/>
      <c r="J112" s="55"/>
      <c r="K112" s="58"/>
      <c r="L112" s="60"/>
      <c r="M112" s="55"/>
      <c r="N112" s="55"/>
      <c r="O112" s="55"/>
      <c r="P112" s="55"/>
      <c r="Q112" s="55"/>
      <c r="R112" s="55"/>
      <c r="S112" s="55"/>
      <c r="T112" s="55"/>
      <c r="U112" s="55"/>
      <c r="X112" s="55"/>
    </row>
    <row r="113" spans="2:24" x14ac:dyDescent="0.2">
      <c r="B113" s="55"/>
      <c r="C113" s="55"/>
      <c r="D113" s="55"/>
      <c r="E113" s="55"/>
      <c r="F113" s="55"/>
      <c r="G113" s="55"/>
      <c r="H113" s="56"/>
      <c r="I113" s="58"/>
      <c r="J113" s="55"/>
      <c r="K113" s="58"/>
      <c r="L113" s="60"/>
      <c r="M113" s="55"/>
      <c r="N113" s="55"/>
      <c r="O113" s="55"/>
      <c r="P113" s="55"/>
      <c r="Q113" s="55"/>
      <c r="R113" s="55"/>
      <c r="S113" s="55"/>
      <c r="T113" s="55"/>
      <c r="U113" s="55"/>
      <c r="X113" s="55"/>
    </row>
    <row r="114" spans="2:24" x14ac:dyDescent="0.2">
      <c r="B114" s="55"/>
      <c r="C114" s="55"/>
      <c r="D114" s="55"/>
      <c r="E114" s="55"/>
      <c r="G114" s="813"/>
      <c r="H114" s="813"/>
      <c r="I114" s="813"/>
      <c r="J114" s="813"/>
      <c r="K114" s="813"/>
      <c r="L114" s="60"/>
      <c r="M114" s="55"/>
      <c r="N114" s="55"/>
      <c r="O114" s="55"/>
      <c r="P114" s="55"/>
      <c r="Q114" s="55"/>
      <c r="R114" s="55"/>
      <c r="S114" s="55"/>
      <c r="T114" s="55"/>
      <c r="U114" s="55"/>
      <c r="X114" s="55"/>
    </row>
    <row r="115" spans="2:24" x14ac:dyDescent="0.2">
      <c r="B115" s="55"/>
      <c r="C115" s="55"/>
      <c r="D115" s="55"/>
      <c r="E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</row>
    <row r="116" spans="2:24" x14ac:dyDescent="0.2">
      <c r="B116" s="55"/>
      <c r="C116" s="55"/>
      <c r="D116" s="55"/>
      <c r="E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</row>
    <row r="117" spans="2:24" x14ac:dyDescent="0.2">
      <c r="G117" s="55"/>
      <c r="H117" s="55"/>
      <c r="I117" s="55"/>
      <c r="J117" s="55"/>
      <c r="K117" s="55"/>
      <c r="L117" s="55"/>
      <c r="M117" s="55"/>
      <c r="N117" s="55"/>
      <c r="O117" s="55"/>
      <c r="P117" s="55"/>
    </row>
  </sheetData>
  <mergeCells count="68">
    <mergeCell ref="S76:T77"/>
    <mergeCell ref="S80:T81"/>
    <mergeCell ref="S34:T34"/>
    <mergeCell ref="G114:K114"/>
    <mergeCell ref="G103:P103"/>
    <mergeCell ref="G105:P105"/>
    <mergeCell ref="G108:K108"/>
    <mergeCell ref="A68:X68"/>
    <mergeCell ref="A69:X69"/>
    <mergeCell ref="A70:X70"/>
    <mergeCell ref="A78:X78"/>
    <mergeCell ref="A82:X82"/>
    <mergeCell ref="A83:X83"/>
    <mergeCell ref="A84:X84"/>
    <mergeCell ref="S72:T72"/>
    <mergeCell ref="A67:X67"/>
    <mergeCell ref="B109:E109"/>
    <mergeCell ref="G109:K109"/>
    <mergeCell ref="B110:E110"/>
    <mergeCell ref="G110:P110"/>
    <mergeCell ref="B85:D85"/>
    <mergeCell ref="A39:X40"/>
    <mergeCell ref="J42:K42"/>
    <mergeCell ref="A46:X47"/>
    <mergeCell ref="J48:K48"/>
    <mergeCell ref="J50:K50"/>
    <mergeCell ref="J51:K51"/>
    <mergeCell ref="J52:K52"/>
    <mergeCell ref="A58:X59"/>
    <mergeCell ref="J65:K65"/>
    <mergeCell ref="J66:K66"/>
    <mergeCell ref="J62:K63"/>
    <mergeCell ref="J34:K34"/>
    <mergeCell ref="A12:X12"/>
    <mergeCell ref="J15:K15"/>
    <mergeCell ref="J16:K16"/>
    <mergeCell ref="A18:X19"/>
    <mergeCell ref="J22:K22"/>
    <mergeCell ref="S23:T23"/>
    <mergeCell ref="J26:K26"/>
    <mergeCell ref="S26:T26"/>
    <mergeCell ref="J28:K28"/>
    <mergeCell ref="A30:X30"/>
    <mergeCell ref="A31:X32"/>
    <mergeCell ref="X7:X10"/>
    <mergeCell ref="J9:K9"/>
    <mergeCell ref="M9:M10"/>
    <mergeCell ref="N9:N10"/>
    <mergeCell ref="S9:T9"/>
    <mergeCell ref="V9:V10"/>
    <mergeCell ref="W9:W10"/>
    <mergeCell ref="Q7:U8"/>
    <mergeCell ref="B1:B3"/>
    <mergeCell ref="C2:X3"/>
    <mergeCell ref="G6:O6"/>
    <mergeCell ref="P6:X6"/>
    <mergeCell ref="A7:A10"/>
    <mergeCell ref="B7:B10"/>
    <mergeCell ref="C7:C10"/>
    <mergeCell ref="D7:D10"/>
    <mergeCell ref="E7:E10"/>
    <mergeCell ref="F7:F10"/>
    <mergeCell ref="G7:G10"/>
    <mergeCell ref="H7:L8"/>
    <mergeCell ref="M7:N8"/>
    <mergeCell ref="O7:O10"/>
    <mergeCell ref="P7:P10"/>
    <mergeCell ref="V7:W8"/>
  </mergeCells>
  <printOptions horizontalCentered="1" verticalCentered="1"/>
  <pageMargins left="0" right="0" top="0" bottom="0" header="0" footer="0"/>
  <pageSetup paperSize="8" scale="55" orientation="landscape" r:id="rId1"/>
  <headerFooter>
    <oddFooter>&amp;RMAJ 08/10/14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7"/>
  <sheetViews>
    <sheetView zoomScale="55" zoomScaleNormal="55" workbookViewId="0">
      <pane ySplit="10" topLeftCell="A68" activePane="bottomLeft" state="frozen"/>
      <selection pane="bottomLeft" sqref="A1:X114"/>
    </sheetView>
  </sheetViews>
  <sheetFormatPr baseColWidth="10" defaultRowHeight="12.75" x14ac:dyDescent="0.2"/>
  <cols>
    <col min="1" max="1" width="18.42578125" style="1" customWidth="1"/>
    <col min="2" max="2" width="60.42578125" style="1" customWidth="1"/>
    <col min="3" max="3" width="4.85546875" style="1" customWidth="1"/>
    <col min="4" max="4" width="21.140625" style="1" customWidth="1"/>
    <col min="5" max="5" width="11.28515625" style="1" customWidth="1"/>
    <col min="6" max="12" width="7.7109375" style="1" customWidth="1"/>
    <col min="13" max="13" width="11.85546875" style="1" customWidth="1"/>
    <col min="14" max="21" width="7.7109375" style="1" customWidth="1"/>
    <col min="22" max="22" width="13.85546875" style="1" customWidth="1"/>
    <col min="23" max="24" width="7.7109375" style="1" customWidth="1"/>
    <col min="25" max="16384" width="11.42578125" style="1"/>
  </cols>
  <sheetData>
    <row r="1" spans="1:24" ht="13.5" thickBot="1" x14ac:dyDescent="0.25">
      <c r="B1" s="709"/>
      <c r="C1" s="2"/>
      <c r="D1" s="2"/>
      <c r="E1" s="2"/>
      <c r="F1" s="2"/>
    </row>
    <row r="2" spans="1:24" ht="27" customHeight="1" x14ac:dyDescent="0.2">
      <c r="B2" s="709"/>
      <c r="C2" s="710" t="s">
        <v>253</v>
      </c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711"/>
      <c r="W2" s="711"/>
      <c r="X2" s="712"/>
    </row>
    <row r="3" spans="1:24" ht="25.5" customHeight="1" thickBot="1" x14ac:dyDescent="0.25">
      <c r="B3" s="709"/>
      <c r="C3" s="713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  <c r="Q3" s="714"/>
      <c r="R3" s="714"/>
      <c r="S3" s="714"/>
      <c r="T3" s="714"/>
      <c r="U3" s="714"/>
      <c r="V3" s="714"/>
      <c r="W3" s="714"/>
      <c r="X3" s="715"/>
    </row>
    <row r="4" spans="1:24" x14ac:dyDescent="0.2">
      <c r="B4" s="2"/>
      <c r="C4" s="2"/>
      <c r="D4" s="2"/>
      <c r="E4" s="2"/>
      <c r="F4" s="2"/>
    </row>
    <row r="5" spans="1:24" ht="3.75" customHeight="1" thickBot="1" x14ac:dyDescent="0.25"/>
    <row r="6" spans="1:24" ht="15" customHeight="1" thickTop="1" thickBot="1" x14ac:dyDescent="0.3">
      <c r="G6" s="716" t="s">
        <v>238</v>
      </c>
      <c r="H6" s="717"/>
      <c r="I6" s="717"/>
      <c r="J6" s="717"/>
      <c r="K6" s="717"/>
      <c r="L6" s="717"/>
      <c r="M6" s="717"/>
      <c r="N6" s="717"/>
      <c r="O6" s="718"/>
      <c r="P6" s="719" t="s">
        <v>239</v>
      </c>
      <c r="Q6" s="720"/>
      <c r="R6" s="720"/>
      <c r="S6" s="720"/>
      <c r="T6" s="720"/>
      <c r="U6" s="720"/>
      <c r="V6" s="720"/>
      <c r="W6" s="720"/>
      <c r="X6" s="721"/>
    </row>
    <row r="7" spans="1:24" ht="21" customHeight="1" x14ac:dyDescent="0.2">
      <c r="A7" s="722" t="s">
        <v>0</v>
      </c>
      <c r="B7" s="725" t="s">
        <v>1</v>
      </c>
      <c r="C7" s="722" t="s">
        <v>2</v>
      </c>
      <c r="D7" s="730" t="s">
        <v>3</v>
      </c>
      <c r="E7" s="722" t="s">
        <v>4</v>
      </c>
      <c r="F7" s="733" t="s">
        <v>5</v>
      </c>
      <c r="G7" s="736" t="s">
        <v>6</v>
      </c>
      <c r="H7" s="739" t="s">
        <v>7</v>
      </c>
      <c r="I7" s="740"/>
      <c r="J7" s="740"/>
      <c r="K7" s="740"/>
      <c r="L7" s="741"/>
      <c r="M7" s="739" t="s">
        <v>8</v>
      </c>
      <c r="N7" s="741"/>
      <c r="O7" s="745" t="s">
        <v>9</v>
      </c>
      <c r="P7" s="748" t="s">
        <v>10</v>
      </c>
      <c r="Q7" s="751" t="s">
        <v>7</v>
      </c>
      <c r="R7" s="770"/>
      <c r="S7" s="770"/>
      <c r="T7" s="770"/>
      <c r="U7" s="752"/>
      <c r="V7" s="751" t="s">
        <v>8</v>
      </c>
      <c r="W7" s="752"/>
      <c r="X7" s="755" t="s">
        <v>11</v>
      </c>
    </row>
    <row r="8" spans="1:24" ht="11.25" customHeight="1" x14ac:dyDescent="0.2">
      <c r="A8" s="723"/>
      <c r="B8" s="726"/>
      <c r="C8" s="728"/>
      <c r="D8" s="731"/>
      <c r="E8" s="728"/>
      <c r="F8" s="734"/>
      <c r="G8" s="737"/>
      <c r="H8" s="742"/>
      <c r="I8" s="743"/>
      <c r="J8" s="743"/>
      <c r="K8" s="743"/>
      <c r="L8" s="744"/>
      <c r="M8" s="742"/>
      <c r="N8" s="744"/>
      <c r="O8" s="746"/>
      <c r="P8" s="749"/>
      <c r="Q8" s="753"/>
      <c r="R8" s="771"/>
      <c r="S8" s="771"/>
      <c r="T8" s="771"/>
      <c r="U8" s="754"/>
      <c r="V8" s="753"/>
      <c r="W8" s="754"/>
      <c r="X8" s="756"/>
    </row>
    <row r="9" spans="1:24" ht="30.75" customHeight="1" x14ac:dyDescent="0.2">
      <c r="A9" s="723"/>
      <c r="B9" s="726"/>
      <c r="C9" s="728"/>
      <c r="D9" s="731"/>
      <c r="E9" s="728"/>
      <c r="F9" s="734"/>
      <c r="G9" s="737"/>
      <c r="H9" s="144" t="s">
        <v>12</v>
      </c>
      <c r="I9" s="145" t="s">
        <v>13</v>
      </c>
      <c r="J9" s="758" t="s">
        <v>14</v>
      </c>
      <c r="K9" s="759"/>
      <c r="L9" s="145" t="s">
        <v>102</v>
      </c>
      <c r="M9" s="760" t="s">
        <v>16</v>
      </c>
      <c r="N9" s="762" t="s">
        <v>17</v>
      </c>
      <c r="O9" s="746"/>
      <c r="P9" s="749"/>
      <c r="Q9" s="150" t="s">
        <v>12</v>
      </c>
      <c r="R9" s="151" t="s">
        <v>13</v>
      </c>
      <c r="S9" s="764" t="s">
        <v>14</v>
      </c>
      <c r="T9" s="765"/>
      <c r="U9" s="151" t="s">
        <v>102</v>
      </c>
      <c r="V9" s="766" t="s">
        <v>16</v>
      </c>
      <c r="W9" s="768" t="s">
        <v>17</v>
      </c>
      <c r="X9" s="756"/>
    </row>
    <row r="10" spans="1:24" ht="26.25" customHeight="1" thickBot="1" x14ac:dyDescent="0.25">
      <c r="A10" s="724"/>
      <c r="B10" s="727"/>
      <c r="C10" s="729"/>
      <c r="D10" s="732"/>
      <c r="E10" s="729"/>
      <c r="F10" s="735"/>
      <c r="G10" s="738"/>
      <c r="H10" s="146" t="s">
        <v>17</v>
      </c>
      <c r="I10" s="147" t="s">
        <v>17</v>
      </c>
      <c r="J10" s="147" t="s">
        <v>17</v>
      </c>
      <c r="K10" s="148" t="s">
        <v>18</v>
      </c>
      <c r="L10" s="149" t="s">
        <v>17</v>
      </c>
      <c r="M10" s="761"/>
      <c r="N10" s="763"/>
      <c r="O10" s="747"/>
      <c r="P10" s="750"/>
      <c r="Q10" s="152" t="s">
        <v>17</v>
      </c>
      <c r="R10" s="153" t="s">
        <v>17</v>
      </c>
      <c r="S10" s="153" t="s">
        <v>17</v>
      </c>
      <c r="T10" s="153" t="s">
        <v>18</v>
      </c>
      <c r="U10" s="154" t="s">
        <v>17</v>
      </c>
      <c r="V10" s="767"/>
      <c r="W10" s="769"/>
      <c r="X10" s="757"/>
    </row>
    <row r="11" spans="1:24" ht="15.75" customHeight="1" thickBot="1" x14ac:dyDescent="0.25">
      <c r="A11" s="4"/>
      <c r="B11" s="5"/>
      <c r="C11" s="6"/>
      <c r="D11" s="7"/>
      <c r="E11" s="6"/>
      <c r="F11" s="8"/>
      <c r="G11" s="80"/>
      <c r="H11" s="81"/>
      <c r="I11" s="82"/>
      <c r="J11" s="82"/>
      <c r="K11" s="83"/>
      <c r="L11" s="84"/>
      <c r="M11" s="81"/>
      <c r="N11" s="84"/>
      <c r="O11" s="85"/>
      <c r="P11" s="86"/>
      <c r="Q11" s="87"/>
      <c r="R11" s="88"/>
      <c r="S11" s="88"/>
      <c r="T11" s="88"/>
      <c r="U11" s="89"/>
      <c r="V11" s="87"/>
      <c r="W11" s="89"/>
      <c r="X11" s="556"/>
    </row>
    <row r="12" spans="1:24" s="13" customFormat="1" ht="24" customHeight="1" thickBot="1" x14ac:dyDescent="0.3">
      <c r="A12" s="774" t="s">
        <v>97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5"/>
      <c r="N12" s="775"/>
      <c r="O12" s="775"/>
      <c r="P12" s="775"/>
      <c r="Q12" s="775"/>
      <c r="R12" s="775"/>
      <c r="S12" s="775"/>
      <c r="T12" s="775"/>
      <c r="U12" s="775"/>
      <c r="V12" s="775"/>
      <c r="W12" s="775"/>
      <c r="X12" s="776"/>
    </row>
    <row r="13" spans="1:24" s="13" customFormat="1" ht="15" customHeight="1" thickBot="1" x14ac:dyDescent="0.3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557"/>
    </row>
    <row r="14" spans="1:24" s="13" customFormat="1" ht="15" customHeight="1" thickBot="1" x14ac:dyDescent="0.3">
      <c r="A14" s="93"/>
      <c r="B14" s="94" t="s">
        <v>98</v>
      </c>
      <c r="C14" s="95"/>
      <c r="D14" s="96"/>
      <c r="E14" s="96"/>
      <c r="F14" s="97"/>
      <c r="G14" s="98"/>
      <c r="H14" s="99"/>
      <c r="I14" s="100"/>
      <c r="J14" s="100"/>
      <c r="K14" s="100"/>
      <c r="L14" s="101"/>
      <c r="M14" s="102"/>
      <c r="N14" s="103"/>
      <c r="O14" s="104"/>
      <c r="P14" s="534"/>
      <c r="Q14" s="99"/>
      <c r="R14" s="100"/>
      <c r="S14" s="100"/>
      <c r="T14" s="100"/>
      <c r="U14" s="101"/>
      <c r="V14" s="102"/>
      <c r="W14" s="103"/>
      <c r="X14" s="104"/>
    </row>
    <row r="15" spans="1:24" s="13" customFormat="1" ht="31.5" customHeight="1" x14ac:dyDescent="0.25">
      <c r="A15" s="654" t="s">
        <v>179</v>
      </c>
      <c r="B15" s="108" t="s">
        <v>200</v>
      </c>
      <c r="C15" s="109" t="s">
        <v>19</v>
      </c>
      <c r="D15" s="110" t="s">
        <v>99</v>
      </c>
      <c r="E15" s="111">
        <v>40</v>
      </c>
      <c r="F15" s="112">
        <v>2</v>
      </c>
      <c r="G15" s="113">
        <f>SUM(H15:L15)</f>
        <v>40</v>
      </c>
      <c r="H15" s="114"/>
      <c r="I15" s="115"/>
      <c r="J15" s="777" t="s">
        <v>169</v>
      </c>
      <c r="K15" s="778"/>
      <c r="L15" s="116">
        <v>40</v>
      </c>
      <c r="M15" s="114" t="s">
        <v>100</v>
      </c>
      <c r="N15" s="116"/>
      <c r="O15" s="117">
        <v>2</v>
      </c>
      <c r="P15" s="535"/>
      <c r="Q15" s="119"/>
      <c r="R15" s="120"/>
      <c r="S15" s="120"/>
      <c r="T15" s="190"/>
      <c r="U15" s="121"/>
      <c r="V15" s="119"/>
      <c r="W15" s="121"/>
      <c r="X15" s="558"/>
    </row>
    <row r="16" spans="1:24" s="13" customFormat="1" ht="33.75" customHeight="1" thickBot="1" x14ac:dyDescent="0.3">
      <c r="A16" s="655" t="s">
        <v>180</v>
      </c>
      <c r="B16" s="123" t="s">
        <v>101</v>
      </c>
      <c r="C16" s="124" t="s">
        <v>19</v>
      </c>
      <c r="D16" s="125" t="s">
        <v>99</v>
      </c>
      <c r="E16" s="126">
        <v>40</v>
      </c>
      <c r="F16" s="127">
        <v>2</v>
      </c>
      <c r="G16" s="128"/>
      <c r="H16" s="129"/>
      <c r="I16" s="130"/>
      <c r="J16" s="779" t="s">
        <v>169</v>
      </c>
      <c r="K16" s="780"/>
      <c r="L16" s="131"/>
      <c r="M16" s="129"/>
      <c r="N16" s="131"/>
      <c r="O16" s="132"/>
      <c r="P16" s="536">
        <f>SUM(Q16:U16)</f>
        <v>40</v>
      </c>
      <c r="Q16" s="134"/>
      <c r="R16" s="135"/>
      <c r="S16" s="191"/>
      <c r="T16" s="189"/>
      <c r="U16" s="136">
        <v>40</v>
      </c>
      <c r="V16" s="134" t="s">
        <v>100</v>
      </c>
      <c r="W16" s="136"/>
      <c r="X16" s="559">
        <v>2</v>
      </c>
    </row>
    <row r="17" spans="1:24" s="13" customFormat="1" ht="15" customHeight="1" thickBot="1" x14ac:dyDescent="0.3">
      <c r="A17" s="138"/>
      <c r="B17" s="139"/>
      <c r="C17" s="140"/>
      <c r="D17" s="141"/>
      <c r="E17" s="141"/>
      <c r="F17" s="141"/>
      <c r="G17" s="142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560"/>
    </row>
    <row r="18" spans="1:24" s="13" customFormat="1" ht="15" customHeight="1" x14ac:dyDescent="0.25">
      <c r="A18" s="781" t="s">
        <v>103</v>
      </c>
      <c r="B18" s="782"/>
      <c r="C18" s="782"/>
      <c r="D18" s="782"/>
      <c r="E18" s="782"/>
      <c r="F18" s="782"/>
      <c r="G18" s="782"/>
      <c r="H18" s="782"/>
      <c r="I18" s="782"/>
      <c r="J18" s="782"/>
      <c r="K18" s="782"/>
      <c r="L18" s="782"/>
      <c r="M18" s="782"/>
      <c r="N18" s="782"/>
      <c r="O18" s="782"/>
      <c r="P18" s="782"/>
      <c r="Q18" s="782"/>
      <c r="R18" s="782"/>
      <c r="S18" s="782"/>
      <c r="T18" s="782"/>
      <c r="U18" s="782"/>
      <c r="V18" s="782"/>
      <c r="W18" s="782"/>
      <c r="X18" s="783"/>
    </row>
    <row r="19" spans="1:24" s="13" customFormat="1" ht="8.25" customHeight="1" thickBot="1" x14ac:dyDescent="0.3">
      <c r="A19" s="784"/>
      <c r="B19" s="785"/>
      <c r="C19" s="785"/>
      <c r="D19" s="785"/>
      <c r="E19" s="785"/>
      <c r="F19" s="785"/>
      <c r="G19" s="785"/>
      <c r="H19" s="785"/>
      <c r="I19" s="785"/>
      <c r="J19" s="785"/>
      <c r="K19" s="785"/>
      <c r="L19" s="785"/>
      <c r="M19" s="785"/>
      <c r="N19" s="785"/>
      <c r="O19" s="785"/>
      <c r="P19" s="785"/>
      <c r="Q19" s="785"/>
      <c r="R19" s="785"/>
      <c r="S19" s="785"/>
      <c r="T19" s="785"/>
      <c r="U19" s="785"/>
      <c r="V19" s="785"/>
      <c r="W19" s="785"/>
      <c r="X19" s="786"/>
    </row>
    <row r="20" spans="1:24" s="13" customFormat="1" ht="23.25" customHeight="1" thickBot="1" x14ac:dyDescent="0.3">
      <c r="A20" s="656" t="s">
        <v>181</v>
      </c>
      <c r="B20" s="368" t="s">
        <v>128</v>
      </c>
      <c r="C20" s="380" t="s">
        <v>24</v>
      </c>
      <c r="D20" s="380" t="s">
        <v>20</v>
      </c>
      <c r="E20" s="369">
        <f>G20+P20</f>
        <v>20</v>
      </c>
      <c r="F20" s="521">
        <f>O20+X20</f>
        <v>2</v>
      </c>
      <c r="G20" s="525">
        <f>SUM(H20:L20)</f>
        <v>8</v>
      </c>
      <c r="H20" s="374"/>
      <c r="I20" s="378">
        <v>6</v>
      </c>
      <c r="J20" s="375"/>
      <c r="K20" s="375"/>
      <c r="L20" s="377">
        <v>2</v>
      </c>
      <c r="M20" s="379"/>
      <c r="N20" s="370"/>
      <c r="O20" s="583"/>
      <c r="P20" s="371">
        <f>SUM(Q20:U20)+W20</f>
        <v>12</v>
      </c>
      <c r="Q20" s="376"/>
      <c r="R20" s="378">
        <v>6</v>
      </c>
      <c r="S20" s="378"/>
      <c r="T20" s="378"/>
      <c r="U20" s="377">
        <v>5.5</v>
      </c>
      <c r="V20" s="376" t="s">
        <v>51</v>
      </c>
      <c r="W20" s="377">
        <v>0.5</v>
      </c>
      <c r="X20" s="561">
        <v>2</v>
      </c>
    </row>
    <row r="21" spans="1:24" s="13" customFormat="1" ht="15" customHeight="1" x14ac:dyDescent="0.25">
      <c r="A21" s="640"/>
      <c r="B21" s="155" t="s">
        <v>42</v>
      </c>
      <c r="C21" s="264"/>
      <c r="D21" s="264"/>
      <c r="E21" s="265"/>
      <c r="F21" s="265"/>
      <c r="G21" s="265"/>
      <c r="H21" s="264"/>
      <c r="I21" s="264"/>
      <c r="J21" s="264"/>
      <c r="K21" s="264"/>
      <c r="L21" s="264"/>
      <c r="M21" s="265"/>
      <c r="N21" s="265"/>
      <c r="O21" s="555"/>
      <c r="P21" s="265"/>
      <c r="Q21" s="264"/>
      <c r="R21" s="264"/>
      <c r="S21" s="264"/>
      <c r="T21" s="264"/>
      <c r="U21" s="264"/>
      <c r="V21" s="264"/>
      <c r="W21" s="264"/>
      <c r="X21" s="550"/>
    </row>
    <row r="22" spans="1:24" s="13" customFormat="1" ht="15" customHeight="1" x14ac:dyDescent="0.25">
      <c r="A22" s="641" t="s">
        <v>88</v>
      </c>
      <c r="B22" s="196" t="s">
        <v>43</v>
      </c>
      <c r="C22" s="219" t="s">
        <v>19</v>
      </c>
      <c r="D22" s="219" t="s">
        <v>129</v>
      </c>
      <c r="E22" s="214">
        <f>G22+P22</f>
        <v>20</v>
      </c>
      <c r="F22" s="220">
        <f t="shared" ref="F22:F23" si="0">O22+X22</f>
        <v>2</v>
      </c>
      <c r="G22" s="357">
        <f>SUM(H22:L22)+N22</f>
        <v>20</v>
      </c>
      <c r="H22" s="285">
        <v>8</v>
      </c>
      <c r="I22" s="286">
        <v>10</v>
      </c>
      <c r="J22" s="772" t="s">
        <v>95</v>
      </c>
      <c r="K22" s="773"/>
      <c r="L22" s="287">
        <v>2</v>
      </c>
      <c r="M22" s="285" t="s">
        <v>31</v>
      </c>
      <c r="N22" s="673"/>
      <c r="O22" s="288">
        <v>2</v>
      </c>
      <c r="P22" s="537">
        <f>SUM(Q22:U22)</f>
        <v>0</v>
      </c>
      <c r="Q22" s="222"/>
      <c r="R22" s="223"/>
      <c r="S22" s="223"/>
      <c r="T22" s="223"/>
      <c r="U22" s="224"/>
      <c r="V22" s="222"/>
      <c r="W22" s="224"/>
      <c r="X22" s="562"/>
    </row>
    <row r="23" spans="1:24" s="13" customFormat="1" ht="15" customHeight="1" x14ac:dyDescent="0.25">
      <c r="A23" s="641" t="s">
        <v>89</v>
      </c>
      <c r="B23" s="196" t="s">
        <v>44</v>
      </c>
      <c r="C23" s="219" t="s">
        <v>19</v>
      </c>
      <c r="D23" s="219" t="s">
        <v>129</v>
      </c>
      <c r="E23" s="214">
        <f t="shared" ref="E23" si="1">G23+P23</f>
        <v>20</v>
      </c>
      <c r="F23" s="220">
        <f t="shared" si="0"/>
        <v>2</v>
      </c>
      <c r="G23" s="357">
        <f>SUM(H23:L23)</f>
        <v>0</v>
      </c>
      <c r="H23" s="285"/>
      <c r="I23" s="286"/>
      <c r="J23" s="286"/>
      <c r="K23" s="286"/>
      <c r="L23" s="287"/>
      <c r="M23" s="285"/>
      <c r="N23" s="673"/>
      <c r="O23" s="554"/>
      <c r="P23" s="537">
        <f t="shared" ref="P23" si="2">SUM(Q23:U23)</f>
        <v>20</v>
      </c>
      <c r="Q23" s="222">
        <v>8</v>
      </c>
      <c r="R23" s="223">
        <v>10</v>
      </c>
      <c r="S23" s="787" t="s">
        <v>96</v>
      </c>
      <c r="T23" s="788"/>
      <c r="U23" s="224">
        <v>2</v>
      </c>
      <c r="V23" s="222" t="s">
        <v>31</v>
      </c>
      <c r="W23" s="224"/>
      <c r="X23" s="562">
        <v>2</v>
      </c>
    </row>
    <row r="24" spans="1:24" s="13" customFormat="1" ht="15" customHeight="1" x14ac:dyDescent="0.25">
      <c r="A24" s="642"/>
      <c r="B24" s="266" t="s">
        <v>23</v>
      </c>
      <c r="C24" s="226"/>
      <c r="D24" s="227"/>
      <c r="E24" s="217"/>
      <c r="F24" s="175"/>
      <c r="G24" s="228"/>
      <c r="H24" s="229"/>
      <c r="I24" s="230"/>
      <c r="J24" s="230"/>
      <c r="K24" s="230"/>
      <c r="L24" s="231"/>
      <c r="M24" s="232"/>
      <c r="N24" s="522"/>
      <c r="O24" s="234"/>
      <c r="P24" s="213"/>
      <c r="Q24" s="229"/>
      <c r="R24" s="230"/>
      <c r="S24" s="230"/>
      <c r="T24" s="230"/>
      <c r="U24" s="231"/>
      <c r="V24" s="229"/>
      <c r="W24" s="231"/>
      <c r="X24" s="470"/>
    </row>
    <row r="25" spans="1:24" s="13" customFormat="1" ht="15" customHeight="1" x14ac:dyDescent="0.25">
      <c r="A25" s="643" t="s">
        <v>243</v>
      </c>
      <c r="B25" s="267" t="s">
        <v>45</v>
      </c>
      <c r="C25" s="219" t="s">
        <v>24</v>
      </c>
      <c r="D25" s="219" t="s">
        <v>129</v>
      </c>
      <c r="E25" s="214">
        <f>G25+P25</f>
        <v>20</v>
      </c>
      <c r="F25" s="220">
        <f t="shared" ref="F25:F26" si="3">O25+X25</f>
        <v>2</v>
      </c>
      <c r="G25" s="357">
        <f>SUM(H25:L25)</f>
        <v>10</v>
      </c>
      <c r="H25" s="285">
        <v>4</v>
      </c>
      <c r="I25" s="286">
        <v>6</v>
      </c>
      <c r="J25" s="286"/>
      <c r="K25" s="286"/>
      <c r="L25" s="287"/>
      <c r="M25" s="285"/>
      <c r="N25" s="673"/>
      <c r="O25" s="554"/>
      <c r="P25" s="537">
        <f t="shared" ref="P25" si="4">SUM(Q25:U25)</f>
        <v>10</v>
      </c>
      <c r="Q25" s="222">
        <v>4</v>
      </c>
      <c r="R25" s="223">
        <v>6</v>
      </c>
      <c r="S25" s="223"/>
      <c r="T25" s="223"/>
      <c r="U25" s="224"/>
      <c r="V25" s="222" t="s">
        <v>31</v>
      </c>
      <c r="W25" s="224"/>
      <c r="X25" s="562">
        <v>2</v>
      </c>
    </row>
    <row r="26" spans="1:24" s="13" customFormat="1" ht="15" customHeight="1" x14ac:dyDescent="0.25">
      <c r="A26" s="643" t="s">
        <v>244</v>
      </c>
      <c r="B26" s="268" t="s">
        <v>46</v>
      </c>
      <c r="C26" s="219" t="s">
        <v>24</v>
      </c>
      <c r="D26" s="219" t="s">
        <v>129</v>
      </c>
      <c r="E26" s="214">
        <f>G26+P26</f>
        <v>20</v>
      </c>
      <c r="F26" s="235">
        <f t="shared" si="3"/>
        <v>2</v>
      </c>
      <c r="G26" s="357">
        <f>SUM(H26:L26)</f>
        <v>10</v>
      </c>
      <c r="H26" s="285">
        <v>6</v>
      </c>
      <c r="I26" s="286">
        <v>4</v>
      </c>
      <c r="J26" s="772" t="s">
        <v>90</v>
      </c>
      <c r="K26" s="773"/>
      <c r="L26" s="287"/>
      <c r="M26" s="285"/>
      <c r="N26" s="673"/>
      <c r="O26" s="554"/>
      <c r="P26" s="537">
        <f>SUM(Q26:U26)+W26</f>
        <v>10</v>
      </c>
      <c r="Q26" s="222">
        <v>6</v>
      </c>
      <c r="R26" s="223">
        <v>4</v>
      </c>
      <c r="S26" s="787" t="s">
        <v>90</v>
      </c>
      <c r="T26" s="788"/>
      <c r="U26" s="224"/>
      <c r="V26" s="222" t="s">
        <v>31</v>
      </c>
      <c r="W26" s="224"/>
      <c r="X26" s="562">
        <v>2</v>
      </c>
    </row>
    <row r="27" spans="1:24" s="13" customFormat="1" ht="15" customHeight="1" x14ac:dyDescent="0.25">
      <c r="A27" s="642"/>
      <c r="B27" s="164" t="s">
        <v>25</v>
      </c>
      <c r="C27" s="226"/>
      <c r="D27" s="227"/>
      <c r="E27" s="217"/>
      <c r="F27" s="175"/>
      <c r="G27" s="228"/>
      <c r="H27" s="229"/>
      <c r="I27" s="230"/>
      <c r="J27" s="230"/>
      <c r="K27" s="230"/>
      <c r="L27" s="231"/>
      <c r="M27" s="232"/>
      <c r="N27" s="522"/>
      <c r="O27" s="234"/>
      <c r="P27" s="213"/>
      <c r="Q27" s="229"/>
      <c r="R27" s="230"/>
      <c r="S27" s="230"/>
      <c r="T27" s="230"/>
      <c r="U27" s="231"/>
      <c r="V27" s="229"/>
      <c r="W27" s="231"/>
      <c r="X27" s="470"/>
    </row>
    <row r="28" spans="1:24" s="13" customFormat="1" ht="15" customHeight="1" x14ac:dyDescent="0.25">
      <c r="A28" s="643" t="s">
        <v>245</v>
      </c>
      <c r="B28" s="197" t="s">
        <v>47</v>
      </c>
      <c r="C28" s="219" t="s">
        <v>19</v>
      </c>
      <c r="D28" s="219" t="s">
        <v>129</v>
      </c>
      <c r="E28" s="214">
        <f>G28+P28</f>
        <v>20</v>
      </c>
      <c r="F28" s="220">
        <f t="shared" ref="F28:F29" si="5">O28+X28</f>
        <v>2</v>
      </c>
      <c r="G28" s="357">
        <f>SUM(H28:L28)</f>
        <v>10</v>
      </c>
      <c r="H28" s="285">
        <v>6</v>
      </c>
      <c r="I28" s="286">
        <v>4</v>
      </c>
      <c r="J28" s="772" t="s">
        <v>165</v>
      </c>
      <c r="K28" s="773"/>
      <c r="L28" s="287"/>
      <c r="M28" s="285"/>
      <c r="N28" s="673"/>
      <c r="O28" s="554"/>
      <c r="P28" s="537">
        <f t="shared" ref="P28:P29" si="6">SUM(Q28:U28)</f>
        <v>10</v>
      </c>
      <c r="Q28" s="222">
        <v>4</v>
      </c>
      <c r="R28" s="223">
        <v>6</v>
      </c>
      <c r="S28" s="223"/>
      <c r="T28" s="223"/>
      <c r="U28" s="224"/>
      <c r="V28" s="222" t="s">
        <v>31</v>
      </c>
      <c r="W28" s="224"/>
      <c r="X28" s="562">
        <v>2</v>
      </c>
    </row>
    <row r="29" spans="1:24" s="13" customFormat="1" ht="15" customHeight="1" thickBot="1" x14ac:dyDescent="0.3">
      <c r="A29" s="644" t="s">
        <v>246</v>
      </c>
      <c r="B29" s="199" t="s">
        <v>48</v>
      </c>
      <c r="C29" s="236" t="s">
        <v>19</v>
      </c>
      <c r="D29" s="236" t="s">
        <v>26</v>
      </c>
      <c r="E29" s="205">
        <f>G29+P29</f>
        <v>20</v>
      </c>
      <c r="F29" s="237">
        <f t="shared" si="5"/>
        <v>2</v>
      </c>
      <c r="G29" s="128">
        <f>SUM(H29:L29)</f>
        <v>10</v>
      </c>
      <c r="H29" s="129">
        <v>4</v>
      </c>
      <c r="I29" s="130">
        <v>6</v>
      </c>
      <c r="J29" s="130"/>
      <c r="K29" s="130"/>
      <c r="L29" s="131"/>
      <c r="M29" s="129"/>
      <c r="N29" s="675"/>
      <c r="O29" s="552"/>
      <c r="P29" s="536">
        <f t="shared" si="6"/>
        <v>10</v>
      </c>
      <c r="Q29" s="134">
        <v>4</v>
      </c>
      <c r="R29" s="135">
        <v>6</v>
      </c>
      <c r="S29" s="135"/>
      <c r="T29" s="135"/>
      <c r="U29" s="136"/>
      <c r="V29" s="134" t="s">
        <v>31</v>
      </c>
      <c r="W29" s="136"/>
      <c r="X29" s="559">
        <v>2</v>
      </c>
    </row>
    <row r="30" spans="1:24" s="13" customFormat="1" ht="17.25" customHeight="1" thickBot="1" x14ac:dyDescent="0.3">
      <c r="A30" s="789"/>
      <c r="B30" s="790"/>
      <c r="C30" s="790"/>
      <c r="D30" s="790"/>
      <c r="E30" s="790"/>
      <c r="F30" s="790"/>
      <c r="G30" s="790"/>
      <c r="H30" s="790"/>
      <c r="I30" s="790"/>
      <c r="J30" s="790"/>
      <c r="K30" s="790"/>
      <c r="L30" s="790"/>
      <c r="M30" s="790"/>
      <c r="N30" s="790"/>
      <c r="O30" s="790"/>
      <c r="P30" s="790"/>
      <c r="Q30" s="790"/>
      <c r="R30" s="790"/>
      <c r="S30" s="790"/>
      <c r="T30" s="790"/>
      <c r="U30" s="790"/>
      <c r="V30" s="790"/>
      <c r="W30" s="790"/>
      <c r="X30" s="791"/>
    </row>
    <row r="31" spans="1:24" s="13" customFormat="1" ht="15" customHeight="1" x14ac:dyDescent="0.25">
      <c r="A31" s="781" t="s">
        <v>105</v>
      </c>
      <c r="B31" s="782"/>
      <c r="C31" s="782"/>
      <c r="D31" s="782"/>
      <c r="E31" s="782"/>
      <c r="F31" s="782"/>
      <c r="G31" s="782"/>
      <c r="H31" s="782"/>
      <c r="I31" s="782"/>
      <c r="J31" s="782"/>
      <c r="K31" s="782"/>
      <c r="L31" s="782"/>
      <c r="M31" s="782"/>
      <c r="N31" s="782"/>
      <c r="O31" s="782"/>
      <c r="P31" s="782"/>
      <c r="Q31" s="782"/>
      <c r="R31" s="782"/>
      <c r="S31" s="782"/>
      <c r="T31" s="782"/>
      <c r="U31" s="782"/>
      <c r="V31" s="782"/>
      <c r="W31" s="782"/>
      <c r="X31" s="783"/>
    </row>
    <row r="32" spans="1:24" s="13" customFormat="1" ht="6.75" customHeight="1" thickBot="1" x14ac:dyDescent="0.3">
      <c r="A32" s="792"/>
      <c r="B32" s="793"/>
      <c r="C32" s="793"/>
      <c r="D32" s="793"/>
      <c r="E32" s="793"/>
      <c r="F32" s="793"/>
      <c r="G32" s="793"/>
      <c r="H32" s="793"/>
      <c r="I32" s="793"/>
      <c r="J32" s="793"/>
      <c r="K32" s="793"/>
      <c r="L32" s="793"/>
      <c r="M32" s="793"/>
      <c r="N32" s="793"/>
      <c r="O32" s="793"/>
      <c r="P32" s="793"/>
      <c r="Q32" s="793"/>
      <c r="R32" s="793"/>
      <c r="S32" s="793"/>
      <c r="T32" s="793"/>
      <c r="U32" s="793"/>
      <c r="V32" s="793"/>
      <c r="W32" s="793"/>
      <c r="X32" s="794"/>
    </row>
    <row r="33" spans="1:24" s="13" customFormat="1" ht="15" customHeight="1" x14ac:dyDescent="0.25">
      <c r="A33" s="166"/>
      <c r="B33" s="168" t="s">
        <v>39</v>
      </c>
      <c r="C33" s="157"/>
      <c r="D33" s="169"/>
      <c r="E33" s="158"/>
      <c r="F33" s="158"/>
      <c r="G33" s="529"/>
      <c r="H33" s="182"/>
      <c r="I33" s="160"/>
      <c r="J33" s="160"/>
      <c r="K33" s="160"/>
      <c r="L33" s="176"/>
      <c r="M33" s="161"/>
      <c r="N33" s="177"/>
      <c r="O33" s="555"/>
      <c r="P33" s="255"/>
      <c r="Q33" s="170"/>
      <c r="R33" s="167"/>
      <c r="S33" s="167"/>
      <c r="T33" s="167"/>
      <c r="U33" s="177"/>
      <c r="V33" s="161"/>
      <c r="W33" s="162"/>
      <c r="X33" s="550"/>
    </row>
    <row r="34" spans="1:24" s="13" customFormat="1" ht="16.5" customHeight="1" x14ac:dyDescent="0.25">
      <c r="A34" s="657" t="s">
        <v>182</v>
      </c>
      <c r="B34" s="251" t="s">
        <v>40</v>
      </c>
      <c r="C34" s="219" t="s">
        <v>19</v>
      </c>
      <c r="D34" s="238" t="s">
        <v>129</v>
      </c>
      <c r="E34" s="215">
        <f t="shared" ref="E34" si="7">G34+P34</f>
        <v>20</v>
      </c>
      <c r="F34" s="220">
        <f t="shared" ref="F34" si="8">O34+X34</f>
        <v>2</v>
      </c>
      <c r="G34" s="526">
        <f>SUM(H34:L34)</f>
        <v>0</v>
      </c>
      <c r="H34" s="674"/>
      <c r="I34" s="286"/>
      <c r="J34" s="772"/>
      <c r="K34" s="773"/>
      <c r="L34" s="673"/>
      <c r="M34" s="285"/>
      <c r="N34" s="673"/>
      <c r="O34" s="554"/>
      <c r="P34" s="537">
        <f t="shared" ref="P34" si="9">SUM(Q34:U34)</f>
        <v>20</v>
      </c>
      <c r="Q34" s="681">
        <v>8</v>
      </c>
      <c r="R34" s="223">
        <v>10</v>
      </c>
      <c r="S34" s="787" t="s">
        <v>166</v>
      </c>
      <c r="T34" s="788"/>
      <c r="U34" s="680">
        <v>2</v>
      </c>
      <c r="V34" s="222" t="s">
        <v>31</v>
      </c>
      <c r="W34" s="216"/>
      <c r="X34" s="563">
        <v>2</v>
      </c>
    </row>
    <row r="35" spans="1:24" s="13" customFormat="1" ht="15" customHeight="1" x14ac:dyDescent="0.25">
      <c r="A35" s="642"/>
      <c r="B35" s="163" t="s">
        <v>162</v>
      </c>
      <c r="C35" s="240"/>
      <c r="D35" s="241"/>
      <c r="E35" s="242"/>
      <c r="F35" s="242"/>
      <c r="G35" s="530"/>
      <c r="H35" s="243"/>
      <c r="I35" s="244"/>
      <c r="J35" s="244"/>
      <c r="K35" s="244"/>
      <c r="L35" s="245"/>
      <c r="M35" s="246"/>
      <c r="N35" s="247"/>
      <c r="O35" s="584"/>
      <c r="P35" s="538"/>
      <c r="Q35" s="248"/>
      <c r="R35" s="244"/>
      <c r="S35" s="244"/>
      <c r="T35" s="244"/>
      <c r="U35" s="245"/>
      <c r="V35" s="243"/>
      <c r="W35" s="249"/>
      <c r="X35" s="564"/>
    </row>
    <row r="36" spans="1:24" s="13" customFormat="1" ht="15" customHeight="1" x14ac:dyDescent="0.25">
      <c r="A36" s="702" t="s">
        <v>247</v>
      </c>
      <c r="B36" s="201" t="s">
        <v>41</v>
      </c>
      <c r="C36" s="219" t="s">
        <v>19</v>
      </c>
      <c r="D36" s="238" t="s">
        <v>129</v>
      </c>
      <c r="E36" s="215">
        <f>G36+P36</f>
        <v>20</v>
      </c>
      <c r="F36" s="220">
        <f t="shared" ref="F36:F37" si="10">O36+X36</f>
        <v>2</v>
      </c>
      <c r="G36" s="526">
        <f>SUM(H36:L36)</f>
        <v>10</v>
      </c>
      <c r="H36" s="285">
        <v>4</v>
      </c>
      <c r="I36" s="286">
        <v>6</v>
      </c>
      <c r="J36" s="286"/>
      <c r="K36" s="286"/>
      <c r="L36" s="673"/>
      <c r="M36" s="285"/>
      <c r="N36" s="673"/>
      <c r="O36" s="554"/>
      <c r="P36" s="537">
        <f t="shared" ref="P36" si="11">SUM(Q36:U36)</f>
        <v>10</v>
      </c>
      <c r="Q36" s="681">
        <v>4</v>
      </c>
      <c r="R36" s="223">
        <v>6</v>
      </c>
      <c r="S36" s="223"/>
      <c r="T36" s="223"/>
      <c r="U36" s="680"/>
      <c r="V36" s="222" t="s">
        <v>31</v>
      </c>
      <c r="W36" s="224"/>
      <c r="X36" s="563">
        <v>2</v>
      </c>
    </row>
    <row r="37" spans="1:24" s="13" customFormat="1" ht="17.25" customHeight="1" thickBot="1" x14ac:dyDescent="0.3">
      <c r="A37" s="646" t="s">
        <v>248</v>
      </c>
      <c r="B37" s="203" t="s">
        <v>163</v>
      </c>
      <c r="C37" s="236" t="s">
        <v>19</v>
      </c>
      <c r="D37" s="239" t="s">
        <v>129</v>
      </c>
      <c r="E37" s="206">
        <f>G37+P37</f>
        <v>20</v>
      </c>
      <c r="F37" s="274">
        <f t="shared" si="10"/>
        <v>2</v>
      </c>
      <c r="G37" s="528">
        <f>SUM(H37:L37)</f>
        <v>10</v>
      </c>
      <c r="H37" s="129">
        <v>4</v>
      </c>
      <c r="I37" s="130">
        <v>6</v>
      </c>
      <c r="J37" s="130"/>
      <c r="K37" s="130"/>
      <c r="L37" s="675"/>
      <c r="M37" s="129"/>
      <c r="N37" s="675"/>
      <c r="O37" s="552"/>
      <c r="P37" s="536">
        <f>SUM(Q37:U37)+W37</f>
        <v>10</v>
      </c>
      <c r="Q37" s="684">
        <v>4</v>
      </c>
      <c r="R37" s="135">
        <v>6</v>
      </c>
      <c r="S37" s="135"/>
      <c r="T37" s="135"/>
      <c r="U37" s="683"/>
      <c r="V37" s="134" t="s">
        <v>31</v>
      </c>
      <c r="W37" s="136"/>
      <c r="X37" s="565">
        <v>2</v>
      </c>
    </row>
    <row r="38" spans="1:24" s="13" customFormat="1" ht="15" customHeight="1" thickBot="1" x14ac:dyDescent="0.3">
      <c r="A38" s="171"/>
      <c r="B38" s="172"/>
      <c r="C38" s="173"/>
      <c r="D38" s="173"/>
      <c r="E38" s="174"/>
      <c r="F38" s="173"/>
      <c r="G38" s="174"/>
      <c r="H38" s="173"/>
      <c r="I38" s="173"/>
      <c r="J38" s="173"/>
      <c r="K38" s="173"/>
      <c r="L38" s="173"/>
      <c r="M38" s="173"/>
      <c r="N38" s="173"/>
      <c r="O38" s="585"/>
      <c r="P38" s="174"/>
      <c r="Q38" s="173"/>
      <c r="R38" s="173"/>
      <c r="S38" s="173"/>
      <c r="T38" s="173"/>
      <c r="U38" s="173"/>
      <c r="V38" s="173"/>
      <c r="W38" s="173"/>
      <c r="X38" s="566"/>
    </row>
    <row r="39" spans="1:24" s="13" customFormat="1" ht="15" customHeight="1" x14ac:dyDescent="0.25">
      <c r="A39" s="781" t="s">
        <v>106</v>
      </c>
      <c r="B39" s="782"/>
      <c r="C39" s="782"/>
      <c r="D39" s="782"/>
      <c r="E39" s="782"/>
      <c r="F39" s="782"/>
      <c r="G39" s="782"/>
      <c r="H39" s="782"/>
      <c r="I39" s="782"/>
      <c r="J39" s="782"/>
      <c r="K39" s="782"/>
      <c r="L39" s="782"/>
      <c r="M39" s="782"/>
      <c r="N39" s="782"/>
      <c r="O39" s="782"/>
      <c r="P39" s="782"/>
      <c r="Q39" s="782"/>
      <c r="R39" s="782"/>
      <c r="S39" s="782"/>
      <c r="T39" s="782"/>
      <c r="U39" s="782"/>
      <c r="V39" s="782"/>
      <c r="W39" s="782"/>
      <c r="X39" s="783"/>
    </row>
    <row r="40" spans="1:24" s="13" customFormat="1" ht="5.25" customHeight="1" thickBot="1" x14ac:dyDescent="0.3">
      <c r="A40" s="795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797"/>
    </row>
    <row r="41" spans="1:24" s="13" customFormat="1" ht="17.25" customHeight="1" x14ac:dyDescent="0.25">
      <c r="A41" s="180"/>
      <c r="B41" s="180" t="s">
        <v>64</v>
      </c>
      <c r="C41" s="181"/>
      <c r="D41" s="181"/>
      <c r="E41" s="181"/>
      <c r="F41" s="186"/>
      <c r="G41" s="531"/>
      <c r="H41" s="183"/>
      <c r="I41" s="184"/>
      <c r="J41" s="184"/>
      <c r="K41" s="184"/>
      <c r="L41" s="185"/>
      <c r="M41" s="186"/>
      <c r="N41" s="185"/>
      <c r="O41" s="551"/>
      <c r="P41" s="179"/>
      <c r="Q41" s="178"/>
      <c r="R41" s="178"/>
      <c r="S41" s="178"/>
      <c r="T41" s="178"/>
      <c r="U41" s="178"/>
      <c r="V41" s="178"/>
      <c r="W41" s="178"/>
      <c r="X41" s="567"/>
    </row>
    <row r="42" spans="1:24" s="13" customFormat="1" ht="15" customHeight="1" x14ac:dyDescent="0.25">
      <c r="A42" s="658" t="s">
        <v>183</v>
      </c>
      <c r="B42" s="196" t="s">
        <v>107</v>
      </c>
      <c r="C42" s="219" t="s">
        <v>19</v>
      </c>
      <c r="D42" s="238" t="s">
        <v>129</v>
      </c>
      <c r="E42" s="214">
        <f>G42+P42</f>
        <v>20</v>
      </c>
      <c r="F42" s="220">
        <f>O42+X42</f>
        <v>2</v>
      </c>
      <c r="G42" s="526">
        <f>SUM(H42:L42)</f>
        <v>20</v>
      </c>
      <c r="H42" s="285">
        <v>8</v>
      </c>
      <c r="I42" s="286">
        <v>10</v>
      </c>
      <c r="J42" s="772" t="s">
        <v>167</v>
      </c>
      <c r="K42" s="773"/>
      <c r="L42" s="287">
        <v>2</v>
      </c>
      <c r="M42" s="361" t="s">
        <v>31</v>
      </c>
      <c r="N42" s="287"/>
      <c r="O42" s="288">
        <v>2</v>
      </c>
      <c r="P42" s="537">
        <f>SUM(Q42:U42)</f>
        <v>0</v>
      </c>
      <c r="Q42" s="681" t="s">
        <v>21</v>
      </c>
      <c r="R42" s="223" t="s">
        <v>21</v>
      </c>
      <c r="S42" s="223" t="s">
        <v>21</v>
      </c>
      <c r="T42" s="223" t="s">
        <v>21</v>
      </c>
      <c r="U42" s="224" t="s">
        <v>21</v>
      </c>
      <c r="V42" s="222" t="s">
        <v>21</v>
      </c>
      <c r="W42" s="223" t="s">
        <v>21</v>
      </c>
      <c r="X42" s="568"/>
    </row>
    <row r="43" spans="1:24" s="13" customFormat="1" ht="15.75" customHeight="1" thickBot="1" x14ac:dyDescent="0.3">
      <c r="A43" s="644" t="s">
        <v>184</v>
      </c>
      <c r="B43" s="198" t="s">
        <v>30</v>
      </c>
      <c r="C43" s="236" t="s">
        <v>19</v>
      </c>
      <c r="D43" s="236" t="s">
        <v>129</v>
      </c>
      <c r="E43" s="205">
        <v>20</v>
      </c>
      <c r="F43" s="274">
        <f t="shared" ref="F43" si="12">O43+X43</f>
        <v>2</v>
      </c>
      <c r="G43" s="528">
        <v>0</v>
      </c>
      <c r="H43" s="362"/>
      <c r="I43" s="363"/>
      <c r="J43" s="363"/>
      <c r="K43" s="363"/>
      <c r="L43" s="364"/>
      <c r="M43" s="365"/>
      <c r="N43" s="364"/>
      <c r="O43" s="552"/>
      <c r="P43" s="536">
        <f>SUM(Q43:U43)</f>
        <v>20</v>
      </c>
      <c r="Q43" s="684">
        <v>6</v>
      </c>
      <c r="R43" s="135">
        <v>12</v>
      </c>
      <c r="S43" s="135"/>
      <c r="T43" s="135"/>
      <c r="U43" s="136">
        <v>2</v>
      </c>
      <c r="V43" s="134" t="s">
        <v>31</v>
      </c>
      <c r="W43" s="135"/>
      <c r="X43" s="569">
        <v>2</v>
      </c>
    </row>
    <row r="44" spans="1:24" s="13" customFormat="1" ht="16.5" customHeight="1" thickBot="1" x14ac:dyDescent="0.3">
      <c r="A44" s="677"/>
      <c r="B44" s="678"/>
      <c r="C44" s="678"/>
      <c r="D44" s="678"/>
      <c r="E44" s="678"/>
      <c r="F44" s="678"/>
      <c r="G44" s="678"/>
      <c r="H44" s="678"/>
      <c r="I44" s="678"/>
      <c r="J44" s="678"/>
      <c r="K44" s="678"/>
      <c r="L44" s="678"/>
      <c r="M44" s="678"/>
      <c r="N44" s="678"/>
      <c r="O44" s="678"/>
      <c r="P44" s="678"/>
      <c r="Q44" s="678"/>
      <c r="R44" s="678"/>
      <c r="S44" s="678"/>
      <c r="T44" s="678"/>
      <c r="U44" s="678"/>
      <c r="V44" s="678"/>
      <c r="W44" s="678"/>
      <c r="X44" s="679"/>
    </row>
    <row r="45" spans="1:24" s="13" customFormat="1" ht="11.25" customHeight="1" thickBot="1" x14ac:dyDescent="0.3">
      <c r="A45" s="187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570"/>
    </row>
    <row r="46" spans="1:24" s="13" customFormat="1" ht="16.5" customHeight="1" x14ac:dyDescent="0.25">
      <c r="A46" s="781" t="s">
        <v>108</v>
      </c>
      <c r="B46" s="782"/>
      <c r="C46" s="782"/>
      <c r="D46" s="782"/>
      <c r="E46" s="782"/>
      <c r="F46" s="782"/>
      <c r="G46" s="782"/>
      <c r="H46" s="782"/>
      <c r="I46" s="782"/>
      <c r="J46" s="782"/>
      <c r="K46" s="782"/>
      <c r="L46" s="782"/>
      <c r="M46" s="782"/>
      <c r="N46" s="782"/>
      <c r="O46" s="782"/>
      <c r="P46" s="782"/>
      <c r="Q46" s="782"/>
      <c r="R46" s="782"/>
      <c r="S46" s="782"/>
      <c r="T46" s="782"/>
      <c r="U46" s="782"/>
      <c r="V46" s="782"/>
      <c r="W46" s="782"/>
      <c r="X46" s="783"/>
    </row>
    <row r="47" spans="1:24" s="13" customFormat="1" ht="3.75" customHeight="1" thickBot="1" x14ac:dyDescent="0.3">
      <c r="A47" s="795"/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6"/>
      <c r="P47" s="796"/>
      <c r="Q47" s="796"/>
      <c r="R47" s="796"/>
      <c r="S47" s="796"/>
      <c r="T47" s="796"/>
      <c r="U47" s="796"/>
      <c r="V47" s="796"/>
      <c r="W47" s="796"/>
      <c r="X47" s="797"/>
    </row>
    <row r="48" spans="1:24" s="13" customFormat="1" ht="32.25" customHeight="1" thickBot="1" x14ac:dyDescent="0.3">
      <c r="A48" s="367" t="s">
        <v>185</v>
      </c>
      <c r="B48" s="339" t="s">
        <v>127</v>
      </c>
      <c r="C48" s="340" t="s">
        <v>19</v>
      </c>
      <c r="D48" s="341" t="s">
        <v>126</v>
      </c>
      <c r="E48" s="342">
        <f>G48+P48</f>
        <v>40</v>
      </c>
      <c r="F48" s="343">
        <v>2</v>
      </c>
      <c r="G48" s="525">
        <f>SUM(H48:L48)</f>
        <v>8</v>
      </c>
      <c r="H48" s="353"/>
      <c r="I48" s="354">
        <v>8</v>
      </c>
      <c r="J48" s="800" t="s">
        <v>167</v>
      </c>
      <c r="K48" s="801"/>
      <c r="L48" s="355"/>
      <c r="M48" s="353"/>
      <c r="N48" s="355"/>
      <c r="O48" s="356"/>
      <c r="P48" s="539">
        <f>SUM(Q48:U48)+W48</f>
        <v>32</v>
      </c>
      <c r="Q48" s="349"/>
      <c r="R48" s="350">
        <v>20</v>
      </c>
      <c r="S48" s="350"/>
      <c r="T48" s="350"/>
      <c r="U48" s="351">
        <v>11.5</v>
      </c>
      <c r="V48" s="349" t="s">
        <v>51</v>
      </c>
      <c r="W48" s="351">
        <v>0.5</v>
      </c>
      <c r="X48" s="571">
        <v>2</v>
      </c>
    </row>
    <row r="49" spans="1:24" s="13" customFormat="1" ht="16.5" customHeight="1" x14ac:dyDescent="0.25">
      <c r="A49" s="647"/>
      <c r="B49" s="180" t="s">
        <v>158</v>
      </c>
      <c r="C49" s="208"/>
      <c r="D49" s="208"/>
      <c r="E49" s="208"/>
      <c r="F49" s="209"/>
      <c r="G49" s="532"/>
      <c r="H49" s="210"/>
      <c r="I49" s="211"/>
      <c r="J49" s="211"/>
      <c r="K49" s="211"/>
      <c r="L49" s="212"/>
      <c r="M49" s="210"/>
      <c r="N49" s="253"/>
      <c r="O49" s="553"/>
      <c r="P49" s="253"/>
      <c r="Q49" s="256"/>
      <c r="R49" s="256"/>
      <c r="S49" s="256"/>
      <c r="T49" s="256"/>
      <c r="U49" s="256"/>
      <c r="V49" s="256"/>
      <c r="W49" s="256"/>
      <c r="X49" s="572"/>
    </row>
    <row r="50" spans="1:24" s="13" customFormat="1" ht="16.5" customHeight="1" x14ac:dyDescent="0.25">
      <c r="A50" s="643" t="s">
        <v>186</v>
      </c>
      <c r="B50" s="197" t="s">
        <v>38</v>
      </c>
      <c r="C50" s="257" t="s">
        <v>19</v>
      </c>
      <c r="D50" s="219" t="s">
        <v>129</v>
      </c>
      <c r="E50" s="214">
        <f t="shared" ref="E50:E52" si="13">G50+P50</f>
        <v>20</v>
      </c>
      <c r="F50" s="220">
        <f t="shared" ref="F50" si="14">O50+X50</f>
        <v>2</v>
      </c>
      <c r="G50" s="526">
        <f>SUM(H50:L50)</f>
        <v>20</v>
      </c>
      <c r="H50" s="285">
        <v>8</v>
      </c>
      <c r="I50" s="286">
        <v>10</v>
      </c>
      <c r="J50" s="772" t="s">
        <v>167</v>
      </c>
      <c r="K50" s="773"/>
      <c r="L50" s="287">
        <v>2</v>
      </c>
      <c r="M50" s="285" t="s">
        <v>31</v>
      </c>
      <c r="N50" s="287"/>
      <c r="O50" s="288">
        <v>2</v>
      </c>
      <c r="P50" s="537">
        <f>SUM(Q50:U50)</f>
        <v>0</v>
      </c>
      <c r="Q50" s="681"/>
      <c r="R50" s="223"/>
      <c r="S50" s="223"/>
      <c r="T50" s="223"/>
      <c r="U50" s="224"/>
      <c r="V50" s="222"/>
      <c r="W50" s="224"/>
      <c r="X50" s="573"/>
    </row>
    <row r="51" spans="1:24" s="13" customFormat="1" ht="18" customHeight="1" x14ac:dyDescent="0.25">
      <c r="A51" s="659" t="s">
        <v>187</v>
      </c>
      <c r="B51" s="250" t="s">
        <v>110</v>
      </c>
      <c r="C51" s="219" t="s">
        <v>19</v>
      </c>
      <c r="D51" s="219" t="s">
        <v>129</v>
      </c>
      <c r="E51" s="214">
        <f t="shared" si="13"/>
        <v>20</v>
      </c>
      <c r="F51" s="220">
        <f>O51+X51</f>
        <v>2</v>
      </c>
      <c r="G51" s="526"/>
      <c r="H51" s="285"/>
      <c r="I51" s="286"/>
      <c r="J51" s="772"/>
      <c r="K51" s="773"/>
      <c r="L51" s="287"/>
      <c r="M51" s="285"/>
      <c r="N51" s="366"/>
      <c r="O51" s="554"/>
      <c r="P51" s="537">
        <f>SUM(Q51:U51)+W51</f>
        <v>20</v>
      </c>
      <c r="Q51" s="681">
        <v>8</v>
      </c>
      <c r="R51" s="223">
        <v>10</v>
      </c>
      <c r="S51" s="223"/>
      <c r="T51" s="223"/>
      <c r="U51" s="254">
        <v>2</v>
      </c>
      <c r="V51" s="222" t="s">
        <v>31</v>
      </c>
      <c r="W51" s="224"/>
      <c r="X51" s="563">
        <v>2</v>
      </c>
    </row>
    <row r="52" spans="1:24" s="13" customFormat="1" ht="18" customHeight="1" x14ac:dyDescent="0.25">
      <c r="A52" s="660" t="s">
        <v>188</v>
      </c>
      <c r="B52" s="197" t="s">
        <v>34</v>
      </c>
      <c r="C52" s="219" t="s">
        <v>19</v>
      </c>
      <c r="D52" s="219" t="s">
        <v>129</v>
      </c>
      <c r="E52" s="214">
        <f t="shared" si="13"/>
        <v>20</v>
      </c>
      <c r="F52" s="220">
        <f t="shared" ref="F52" si="15">O52+X52</f>
        <v>2</v>
      </c>
      <c r="G52" s="526">
        <f>SUM(H52:L52)+N52</f>
        <v>20</v>
      </c>
      <c r="H52" s="285">
        <v>8</v>
      </c>
      <c r="I52" s="286">
        <v>10</v>
      </c>
      <c r="J52" s="772" t="s">
        <v>167</v>
      </c>
      <c r="K52" s="773"/>
      <c r="L52" s="287">
        <v>2</v>
      </c>
      <c r="M52" s="285" t="s">
        <v>31</v>
      </c>
      <c r="N52" s="287"/>
      <c r="O52" s="288">
        <v>2</v>
      </c>
      <c r="P52" s="537">
        <f>SUM(Q52:U52)</f>
        <v>0</v>
      </c>
      <c r="Q52" s="681"/>
      <c r="R52" s="223"/>
      <c r="S52" s="223"/>
      <c r="T52" s="223"/>
      <c r="U52" s="224"/>
      <c r="V52" s="222"/>
      <c r="W52" s="224"/>
      <c r="X52" s="562"/>
    </row>
    <row r="53" spans="1:24" s="13" customFormat="1" ht="15" customHeight="1" x14ac:dyDescent="0.25">
      <c r="A53" s="642"/>
      <c r="B53" s="164" t="s">
        <v>109</v>
      </c>
      <c r="C53" s="226"/>
      <c r="D53" s="226"/>
      <c r="E53" s="226"/>
      <c r="F53" s="416"/>
      <c r="G53" s="527"/>
      <c r="H53" s="232"/>
      <c r="I53" s="252"/>
      <c r="J53" s="252"/>
      <c r="K53" s="252"/>
      <c r="L53" s="233"/>
      <c r="M53" s="232"/>
      <c r="N53" s="213"/>
      <c r="O53" s="234"/>
      <c r="P53" s="213"/>
      <c r="Q53" s="259"/>
      <c r="R53" s="252"/>
      <c r="S53" s="252"/>
      <c r="T53" s="252"/>
      <c r="U53" s="213"/>
      <c r="V53" s="232"/>
      <c r="W53" s="233"/>
      <c r="X53" s="574"/>
    </row>
    <row r="54" spans="1:24" s="13" customFormat="1" ht="16.5" customHeight="1" x14ac:dyDescent="0.25">
      <c r="A54" s="660" t="s">
        <v>189</v>
      </c>
      <c r="B54" s="250" t="s">
        <v>32</v>
      </c>
      <c r="C54" s="219" t="s">
        <v>19</v>
      </c>
      <c r="D54" s="219" t="s">
        <v>129</v>
      </c>
      <c r="E54" s="214">
        <f t="shared" ref="E54:E55" si="16">G54+P54</f>
        <v>20</v>
      </c>
      <c r="F54" s="220">
        <f t="shared" ref="F54:F55" si="17">O54+X54</f>
        <v>2</v>
      </c>
      <c r="G54" s="526">
        <f>SUM(H54:L54)</f>
        <v>20</v>
      </c>
      <c r="H54" s="285">
        <v>8</v>
      </c>
      <c r="I54" s="286">
        <v>12</v>
      </c>
      <c r="J54" s="286"/>
      <c r="K54" s="286"/>
      <c r="L54" s="287"/>
      <c r="M54" s="285" t="s">
        <v>31</v>
      </c>
      <c r="N54" s="287"/>
      <c r="O54" s="288">
        <v>2</v>
      </c>
      <c r="P54" s="537">
        <f>SUM(Q54:U54)</f>
        <v>0</v>
      </c>
      <c r="Q54" s="681"/>
      <c r="R54" s="223"/>
      <c r="S54" s="223"/>
      <c r="T54" s="223"/>
      <c r="U54" s="224"/>
      <c r="V54" s="222"/>
      <c r="W54" s="224"/>
      <c r="X54" s="573"/>
    </row>
    <row r="55" spans="1:24" s="13" customFormat="1" ht="17.25" customHeight="1" thickBot="1" x14ac:dyDescent="0.3">
      <c r="A55" s="661" t="s">
        <v>190</v>
      </c>
      <c r="B55" s="199" t="s">
        <v>33</v>
      </c>
      <c r="C55" s="236" t="s">
        <v>19</v>
      </c>
      <c r="D55" s="236" t="s">
        <v>129</v>
      </c>
      <c r="E55" s="205">
        <f t="shared" si="16"/>
        <v>20</v>
      </c>
      <c r="F55" s="274">
        <f t="shared" si="17"/>
        <v>2</v>
      </c>
      <c r="G55" s="528">
        <v>0</v>
      </c>
      <c r="H55" s="129"/>
      <c r="I55" s="130"/>
      <c r="J55" s="130"/>
      <c r="K55" s="130"/>
      <c r="L55" s="131"/>
      <c r="M55" s="129"/>
      <c r="N55" s="131"/>
      <c r="O55" s="552"/>
      <c r="P55" s="536">
        <f>SUM(Q55:U55)+W55</f>
        <v>20</v>
      </c>
      <c r="Q55" s="684">
        <v>8</v>
      </c>
      <c r="R55" s="135">
        <v>10</v>
      </c>
      <c r="S55" s="135"/>
      <c r="T55" s="135"/>
      <c r="U55" s="136">
        <v>2</v>
      </c>
      <c r="V55" s="134" t="s">
        <v>31</v>
      </c>
      <c r="W55" s="136"/>
      <c r="X55" s="559">
        <v>2</v>
      </c>
    </row>
    <row r="56" spans="1:24" s="13" customFormat="1" ht="19.5" customHeight="1" thickBot="1" x14ac:dyDescent="0.3">
      <c r="A56" s="667"/>
      <c r="B56" s="668"/>
      <c r="C56" s="689"/>
      <c r="D56" s="689"/>
      <c r="E56" s="689"/>
      <c r="F56" s="689"/>
      <c r="G56" s="682"/>
      <c r="H56" s="682"/>
      <c r="I56" s="682"/>
      <c r="J56" s="682"/>
      <c r="K56" s="682"/>
      <c r="L56" s="682"/>
      <c r="M56" s="682"/>
      <c r="N56" s="682"/>
      <c r="O56" s="682"/>
      <c r="P56" s="682"/>
      <c r="Q56" s="682"/>
      <c r="R56" s="682"/>
      <c r="S56" s="682"/>
      <c r="T56" s="682"/>
      <c r="U56" s="682"/>
      <c r="V56" s="682"/>
      <c r="W56" s="682"/>
      <c r="X56" s="671"/>
    </row>
    <row r="57" spans="1:24" s="13" customFormat="1" ht="13.5" customHeight="1" thickBot="1" x14ac:dyDescent="0.3">
      <c r="A57" s="192"/>
      <c r="B57" s="193"/>
      <c r="C57" s="194"/>
      <c r="D57" s="194"/>
      <c r="E57" s="194"/>
      <c r="F57" s="194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575"/>
    </row>
    <row r="58" spans="1:24" s="13" customFormat="1" ht="13.5" customHeight="1" x14ac:dyDescent="0.25">
      <c r="A58" s="781" t="s">
        <v>111</v>
      </c>
      <c r="B58" s="782"/>
      <c r="C58" s="782"/>
      <c r="D58" s="782"/>
      <c r="E58" s="782"/>
      <c r="F58" s="782"/>
      <c r="G58" s="782"/>
      <c r="H58" s="782"/>
      <c r="I58" s="782"/>
      <c r="J58" s="782"/>
      <c r="K58" s="782"/>
      <c r="L58" s="782"/>
      <c r="M58" s="782"/>
      <c r="N58" s="782"/>
      <c r="O58" s="782"/>
      <c r="P58" s="782"/>
      <c r="Q58" s="782"/>
      <c r="R58" s="782"/>
      <c r="S58" s="782"/>
      <c r="T58" s="782"/>
      <c r="U58" s="782"/>
      <c r="V58" s="782"/>
      <c r="W58" s="782"/>
      <c r="X58" s="783"/>
    </row>
    <row r="59" spans="1:24" s="13" customFormat="1" ht="9" customHeight="1" thickBot="1" x14ac:dyDescent="0.3">
      <c r="A59" s="795"/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7"/>
    </row>
    <row r="60" spans="1:24" s="13" customFormat="1" ht="34.5" customHeight="1" thickBot="1" x14ac:dyDescent="0.3">
      <c r="A60" s="652" t="s">
        <v>191</v>
      </c>
      <c r="B60" s="339" t="s">
        <v>161</v>
      </c>
      <c r="C60" s="340" t="s">
        <v>19</v>
      </c>
      <c r="D60" s="341" t="s">
        <v>126</v>
      </c>
      <c r="E60" s="342">
        <f>SUM(G60+P60)</f>
        <v>60</v>
      </c>
      <c r="F60" s="343">
        <v>2</v>
      </c>
      <c r="G60" s="533">
        <f>SUM(H60:L60)</f>
        <v>20</v>
      </c>
      <c r="H60" s="353"/>
      <c r="I60" s="354">
        <v>10</v>
      </c>
      <c r="J60" s="354"/>
      <c r="K60" s="354"/>
      <c r="L60" s="355">
        <v>10</v>
      </c>
      <c r="M60" s="353"/>
      <c r="N60" s="355"/>
      <c r="O60" s="356"/>
      <c r="P60" s="540">
        <f>SUM(Q60:U60)+W60</f>
        <v>40</v>
      </c>
      <c r="Q60" s="349"/>
      <c r="R60" s="350">
        <v>20</v>
      </c>
      <c r="S60" s="350"/>
      <c r="T60" s="350"/>
      <c r="U60" s="351">
        <v>19.5</v>
      </c>
      <c r="V60" s="349" t="s">
        <v>51</v>
      </c>
      <c r="W60" s="351">
        <v>0.5</v>
      </c>
      <c r="X60" s="571">
        <v>2</v>
      </c>
    </row>
    <row r="61" spans="1:24" s="13" customFormat="1" ht="17.25" customHeight="1" x14ac:dyDescent="0.25">
      <c r="A61" s="390"/>
      <c r="B61" s="284" t="s">
        <v>121</v>
      </c>
      <c r="C61" s="690"/>
      <c r="D61" s="388"/>
      <c r="E61" s="690"/>
      <c r="F61" s="691"/>
      <c r="G61" s="634"/>
      <c r="H61" s="291"/>
      <c r="I61" s="292"/>
      <c r="J61" s="292"/>
      <c r="K61" s="292"/>
      <c r="L61" s="692"/>
      <c r="M61" s="291"/>
      <c r="N61" s="692"/>
      <c r="O61" s="693"/>
      <c r="P61" s="532"/>
      <c r="Q61" s="291"/>
      <c r="R61" s="292"/>
      <c r="S61" s="292"/>
      <c r="T61" s="292"/>
      <c r="U61" s="426"/>
      <c r="V61" s="291"/>
      <c r="W61" s="389"/>
      <c r="X61" s="579"/>
    </row>
    <row r="62" spans="1:24" s="13" customFormat="1" ht="17.25" customHeight="1" x14ac:dyDescent="0.25">
      <c r="A62" s="643" t="s">
        <v>195</v>
      </c>
      <c r="B62" s="250" t="s">
        <v>125</v>
      </c>
      <c r="C62" s="219" t="s">
        <v>19</v>
      </c>
      <c r="D62" s="219" t="s">
        <v>91</v>
      </c>
      <c r="E62" s="214">
        <f t="shared" ref="E62" si="18">G62+P62</f>
        <v>20</v>
      </c>
      <c r="F62" s="220">
        <f t="shared" ref="F62:F63" si="19">O62+X62</f>
        <v>2</v>
      </c>
      <c r="G62" s="526">
        <f>SUM(H62:L62)</f>
        <v>0</v>
      </c>
      <c r="H62" s="285"/>
      <c r="I62" s="286"/>
      <c r="J62" s="798"/>
      <c r="K62" s="799"/>
      <c r="L62" s="287"/>
      <c r="M62" s="285"/>
      <c r="N62" s="287"/>
      <c r="O62" s="554"/>
      <c r="P62" s="537">
        <f t="shared" ref="P62" si="20">SUM(Q62:U62)</f>
        <v>20</v>
      </c>
      <c r="Q62" s="222">
        <v>6</v>
      </c>
      <c r="R62" s="223">
        <v>12</v>
      </c>
      <c r="S62" s="223"/>
      <c r="T62" s="223"/>
      <c r="U62" s="224">
        <v>2</v>
      </c>
      <c r="V62" s="222" t="s">
        <v>31</v>
      </c>
      <c r="W62" s="216"/>
      <c r="X62" s="562">
        <v>2</v>
      </c>
    </row>
    <row r="63" spans="1:24" s="13" customFormat="1" ht="17.25" customHeight="1" x14ac:dyDescent="0.25">
      <c r="A63" s="643" t="s">
        <v>196</v>
      </c>
      <c r="B63" s="267" t="s">
        <v>68</v>
      </c>
      <c r="C63" s="219" t="s">
        <v>19</v>
      </c>
      <c r="D63" s="219" t="s">
        <v>91</v>
      </c>
      <c r="E63" s="214">
        <f>G63+P63</f>
        <v>20</v>
      </c>
      <c r="F63" s="220">
        <f t="shared" si="19"/>
        <v>2</v>
      </c>
      <c r="G63" s="526">
        <f>SUM(H63:L63)+N63</f>
        <v>0</v>
      </c>
      <c r="H63" s="285"/>
      <c r="I63" s="286"/>
      <c r="J63" s="798"/>
      <c r="K63" s="799"/>
      <c r="L63" s="287"/>
      <c r="M63" s="285"/>
      <c r="N63" s="287"/>
      <c r="O63" s="288"/>
      <c r="P63" s="537">
        <v>20</v>
      </c>
      <c r="Q63" s="222">
        <v>6</v>
      </c>
      <c r="R63" s="223">
        <v>12</v>
      </c>
      <c r="S63" s="223"/>
      <c r="T63" s="223"/>
      <c r="U63" s="224">
        <v>2</v>
      </c>
      <c r="V63" s="222" t="s">
        <v>31</v>
      </c>
      <c r="W63" s="224"/>
      <c r="X63" s="562">
        <v>2</v>
      </c>
    </row>
    <row r="64" spans="1:24" s="13" customFormat="1" ht="13.5" customHeight="1" x14ac:dyDescent="0.25">
      <c r="A64" s="642"/>
      <c r="B64" s="164" t="s">
        <v>159</v>
      </c>
      <c r="C64" s="226"/>
      <c r="D64" s="226"/>
      <c r="E64" s="226"/>
      <c r="F64" s="416"/>
      <c r="G64" s="527"/>
      <c r="H64" s="232"/>
      <c r="I64" s="252"/>
      <c r="J64" s="252"/>
      <c r="K64" s="252"/>
      <c r="L64" s="233"/>
      <c r="M64" s="232"/>
      <c r="N64" s="213"/>
      <c r="O64" s="234"/>
      <c r="P64" s="213"/>
      <c r="Q64" s="259"/>
      <c r="R64" s="252"/>
      <c r="S64" s="252"/>
      <c r="T64" s="252"/>
      <c r="U64" s="213"/>
      <c r="V64" s="232"/>
      <c r="W64" s="233"/>
      <c r="X64" s="234"/>
    </row>
    <row r="65" spans="1:24" s="13" customFormat="1" ht="18" customHeight="1" x14ac:dyDescent="0.25">
      <c r="A65" s="660" t="s">
        <v>192</v>
      </c>
      <c r="B65" s="197" t="s">
        <v>160</v>
      </c>
      <c r="C65" s="219" t="s">
        <v>19</v>
      </c>
      <c r="D65" s="219" t="s">
        <v>129</v>
      </c>
      <c r="E65" s="214">
        <v>20</v>
      </c>
      <c r="F65" s="220">
        <v>2</v>
      </c>
      <c r="G65" s="526">
        <f>SUM(H65:L65)</f>
        <v>20</v>
      </c>
      <c r="H65" s="285">
        <v>8</v>
      </c>
      <c r="I65" s="286">
        <v>10</v>
      </c>
      <c r="J65" s="772" t="s">
        <v>167</v>
      </c>
      <c r="K65" s="773"/>
      <c r="L65" s="287">
        <v>2</v>
      </c>
      <c r="M65" s="285" t="s">
        <v>31</v>
      </c>
      <c r="N65" s="287"/>
      <c r="O65" s="288">
        <v>2</v>
      </c>
      <c r="P65" s="537"/>
      <c r="Q65" s="681"/>
      <c r="R65" s="223"/>
      <c r="S65" s="223"/>
      <c r="T65" s="223"/>
      <c r="U65" s="224"/>
      <c r="V65" s="222"/>
      <c r="W65" s="224"/>
      <c r="X65" s="562"/>
    </row>
    <row r="66" spans="1:24" s="13" customFormat="1" ht="17.25" customHeight="1" thickBot="1" x14ac:dyDescent="0.3">
      <c r="A66" s="646" t="s">
        <v>193</v>
      </c>
      <c r="B66" s="199" t="s">
        <v>157</v>
      </c>
      <c r="C66" s="236" t="s">
        <v>19</v>
      </c>
      <c r="D66" s="236" t="s">
        <v>129</v>
      </c>
      <c r="E66" s="205">
        <f t="shared" ref="E66" si="21">G66+P66</f>
        <v>20</v>
      </c>
      <c r="F66" s="274">
        <f t="shared" ref="F66" si="22">O66+X66</f>
        <v>2</v>
      </c>
      <c r="G66" s="528">
        <f>SUM(H66:L66)</f>
        <v>20</v>
      </c>
      <c r="H66" s="129">
        <v>8</v>
      </c>
      <c r="I66" s="130">
        <v>10</v>
      </c>
      <c r="J66" s="779" t="s">
        <v>167</v>
      </c>
      <c r="K66" s="780"/>
      <c r="L66" s="131">
        <v>2</v>
      </c>
      <c r="M66" s="129" t="s">
        <v>31</v>
      </c>
      <c r="N66" s="131"/>
      <c r="O66" s="132">
        <v>2</v>
      </c>
      <c r="P66" s="536"/>
      <c r="Q66" s="684"/>
      <c r="R66" s="135"/>
      <c r="S66" s="135"/>
      <c r="T66" s="135"/>
      <c r="U66" s="136"/>
      <c r="V66" s="134"/>
      <c r="W66" s="136"/>
      <c r="X66" s="559"/>
    </row>
    <row r="67" spans="1:24" s="13" customFormat="1" ht="15" customHeight="1" thickBot="1" x14ac:dyDescent="0.3">
      <c r="A67" s="831"/>
      <c r="B67" s="832"/>
      <c r="C67" s="832"/>
      <c r="D67" s="832"/>
      <c r="E67" s="832"/>
      <c r="F67" s="832"/>
      <c r="G67" s="832"/>
      <c r="H67" s="832"/>
      <c r="I67" s="832"/>
      <c r="J67" s="832"/>
      <c r="K67" s="832"/>
      <c r="L67" s="832"/>
      <c r="M67" s="832"/>
      <c r="N67" s="832"/>
      <c r="O67" s="832"/>
      <c r="P67" s="832"/>
      <c r="Q67" s="832"/>
      <c r="R67" s="832"/>
      <c r="S67" s="832"/>
      <c r="T67" s="832"/>
      <c r="U67" s="832"/>
      <c r="V67" s="832"/>
      <c r="W67" s="832"/>
      <c r="X67" s="833"/>
    </row>
    <row r="68" spans="1:24" s="13" customFormat="1" ht="17.25" customHeight="1" thickBot="1" x14ac:dyDescent="0.3">
      <c r="A68" s="817"/>
      <c r="B68" s="818"/>
      <c r="C68" s="818"/>
      <c r="D68" s="818"/>
      <c r="E68" s="818"/>
      <c r="F68" s="818"/>
      <c r="G68" s="818"/>
      <c r="H68" s="818"/>
      <c r="I68" s="818"/>
      <c r="J68" s="818"/>
      <c r="K68" s="818"/>
      <c r="L68" s="818"/>
      <c r="M68" s="818"/>
      <c r="N68" s="818"/>
      <c r="O68" s="818"/>
      <c r="P68" s="818"/>
      <c r="Q68" s="818"/>
      <c r="R68" s="818"/>
      <c r="S68" s="818"/>
      <c r="T68" s="818"/>
      <c r="U68" s="818"/>
      <c r="V68" s="818"/>
      <c r="W68" s="818"/>
      <c r="X68" s="819"/>
    </row>
    <row r="69" spans="1:24" s="13" customFormat="1" ht="23.25" customHeight="1" thickBot="1" x14ac:dyDescent="0.3">
      <c r="A69" s="774" t="s">
        <v>112</v>
      </c>
      <c r="B69" s="775"/>
      <c r="C69" s="775"/>
      <c r="D69" s="775"/>
      <c r="E69" s="775"/>
      <c r="F69" s="775"/>
      <c r="G69" s="775"/>
      <c r="H69" s="775"/>
      <c r="I69" s="775"/>
      <c r="J69" s="775"/>
      <c r="K69" s="775"/>
      <c r="L69" s="775"/>
      <c r="M69" s="775"/>
      <c r="N69" s="775"/>
      <c r="O69" s="775"/>
      <c r="P69" s="775"/>
      <c r="Q69" s="775"/>
      <c r="R69" s="775"/>
      <c r="S69" s="775"/>
      <c r="T69" s="775"/>
      <c r="U69" s="775"/>
      <c r="V69" s="775"/>
      <c r="W69" s="775"/>
      <c r="X69" s="776"/>
    </row>
    <row r="70" spans="1:24" s="13" customFormat="1" ht="20.25" customHeight="1" thickBot="1" x14ac:dyDescent="0.3">
      <c r="A70" s="820"/>
      <c r="B70" s="821"/>
      <c r="C70" s="821"/>
      <c r="D70" s="821"/>
      <c r="E70" s="821"/>
      <c r="F70" s="821"/>
      <c r="G70" s="821"/>
      <c r="H70" s="821"/>
      <c r="I70" s="821"/>
      <c r="J70" s="821"/>
      <c r="K70" s="821"/>
      <c r="L70" s="821"/>
      <c r="M70" s="821"/>
      <c r="N70" s="821"/>
      <c r="O70" s="821"/>
      <c r="P70" s="821"/>
      <c r="Q70" s="821"/>
      <c r="R70" s="821"/>
      <c r="S70" s="821"/>
      <c r="T70" s="821"/>
      <c r="U70" s="821"/>
      <c r="V70" s="821"/>
      <c r="W70" s="821"/>
      <c r="X70" s="822"/>
    </row>
    <row r="71" spans="1:24" s="13" customFormat="1" ht="20.25" customHeight="1" x14ac:dyDescent="0.25">
      <c r="A71" s="283"/>
      <c r="B71" s="284" t="s">
        <v>122</v>
      </c>
      <c r="C71" s="700"/>
      <c r="D71" s="156"/>
      <c r="E71" s="156"/>
      <c r="F71" s="441"/>
      <c r="G71" s="451"/>
      <c r="H71" s="159"/>
      <c r="I71" s="160"/>
      <c r="J71" s="160"/>
      <c r="K71" s="182"/>
      <c r="L71" s="440"/>
      <c r="M71" s="159"/>
      <c r="N71" s="440"/>
      <c r="O71" s="441"/>
      <c r="P71" s="451"/>
      <c r="Q71" s="159"/>
      <c r="R71" s="160"/>
      <c r="S71" s="160"/>
      <c r="T71" s="160"/>
      <c r="U71" s="440"/>
      <c r="V71" s="159"/>
      <c r="W71" s="440"/>
      <c r="X71" s="576"/>
    </row>
    <row r="72" spans="1:24" s="13" customFormat="1" ht="20.25" customHeight="1" x14ac:dyDescent="0.25">
      <c r="A72" s="645" t="s">
        <v>173</v>
      </c>
      <c r="B72" s="197" t="s">
        <v>35</v>
      </c>
      <c r="C72" s="277" t="s">
        <v>19</v>
      </c>
      <c r="D72" s="219" t="s">
        <v>91</v>
      </c>
      <c r="E72" s="214">
        <f>G72+P72</f>
        <v>20</v>
      </c>
      <c r="F72" s="220">
        <f t="shared" ref="F72:F73" si="23">O72+X72</f>
        <v>2</v>
      </c>
      <c r="G72" s="526">
        <f>SUM(H72:L72)+N72</f>
        <v>0</v>
      </c>
      <c r="H72" s="285"/>
      <c r="I72" s="286"/>
      <c r="J72" s="706"/>
      <c r="K72" s="704"/>
      <c r="L72" s="287"/>
      <c r="M72" s="285"/>
      <c r="N72" s="287"/>
      <c r="O72" s="701"/>
      <c r="P72" s="537">
        <v>20</v>
      </c>
      <c r="Q72" s="222">
        <v>6</v>
      </c>
      <c r="R72" s="223">
        <v>12</v>
      </c>
      <c r="S72" s="829" t="s">
        <v>250</v>
      </c>
      <c r="T72" s="830"/>
      <c r="U72" s="224">
        <v>2</v>
      </c>
      <c r="V72" s="222" t="s">
        <v>31</v>
      </c>
      <c r="W72" s="224"/>
      <c r="X72" s="562">
        <v>2</v>
      </c>
    </row>
    <row r="73" spans="1:24" s="13" customFormat="1" ht="16.5" customHeight="1" thickBot="1" x14ac:dyDescent="0.3">
      <c r="A73" s="646" t="s">
        <v>194</v>
      </c>
      <c r="B73" s="337" t="s">
        <v>76</v>
      </c>
      <c r="C73" s="236" t="s">
        <v>19</v>
      </c>
      <c r="D73" s="236" t="s">
        <v>91</v>
      </c>
      <c r="E73" s="205">
        <f>G73+P73</f>
        <v>20</v>
      </c>
      <c r="F73" s="274">
        <f t="shared" si="23"/>
        <v>2</v>
      </c>
      <c r="G73" s="528">
        <f>SUM(H73:L73)+N73</f>
        <v>0</v>
      </c>
      <c r="H73" s="129"/>
      <c r="I73" s="130"/>
      <c r="J73" s="707"/>
      <c r="K73" s="705"/>
      <c r="L73" s="131"/>
      <c r="M73" s="676"/>
      <c r="N73" s="675"/>
      <c r="O73" s="132"/>
      <c r="P73" s="536">
        <v>20</v>
      </c>
      <c r="Q73" s="134">
        <v>6</v>
      </c>
      <c r="R73" s="135">
        <v>12</v>
      </c>
      <c r="S73" s="135"/>
      <c r="T73" s="135"/>
      <c r="U73" s="136">
        <v>2</v>
      </c>
      <c r="V73" s="134" t="s">
        <v>31</v>
      </c>
      <c r="W73" s="136"/>
      <c r="X73" s="559">
        <v>2</v>
      </c>
    </row>
    <row r="74" spans="1:24" s="13" customFormat="1" ht="16.5" customHeight="1" thickBot="1" x14ac:dyDescent="0.3">
      <c r="A74" s="694"/>
      <c r="B74" s="695"/>
      <c r="C74" s="696"/>
      <c r="D74" s="696"/>
      <c r="E74" s="697"/>
      <c r="F74" s="696"/>
      <c r="G74" s="697"/>
      <c r="H74" s="696"/>
      <c r="I74" s="696"/>
      <c r="J74" s="698"/>
      <c r="K74" s="698"/>
      <c r="L74" s="696"/>
      <c r="M74" s="696"/>
      <c r="N74" s="696"/>
      <c r="O74" s="696"/>
      <c r="P74" s="697"/>
      <c r="Q74" s="696"/>
      <c r="R74" s="696"/>
      <c r="S74" s="696"/>
      <c r="T74" s="696"/>
      <c r="U74" s="696"/>
      <c r="V74" s="696"/>
      <c r="W74" s="696"/>
      <c r="X74" s="699"/>
    </row>
    <row r="75" spans="1:24" s="13" customFormat="1" ht="16.5" customHeight="1" x14ac:dyDescent="0.25">
      <c r="A75" s="640"/>
      <c r="B75" s="155" t="s">
        <v>124</v>
      </c>
      <c r="C75" s="157"/>
      <c r="D75" s="169"/>
      <c r="E75" s="157"/>
      <c r="F75" s="158"/>
      <c r="G75" s="451"/>
      <c r="H75" s="159"/>
      <c r="I75" s="160"/>
      <c r="J75" s="160"/>
      <c r="K75" s="160"/>
      <c r="L75" s="176"/>
      <c r="M75" s="159"/>
      <c r="N75" s="275"/>
      <c r="O75" s="555"/>
      <c r="P75" s="275"/>
      <c r="Q75" s="264"/>
      <c r="R75" s="264"/>
      <c r="S75" s="264"/>
      <c r="T75" s="264"/>
      <c r="U75" s="264"/>
      <c r="V75" s="264"/>
      <c r="W75" s="264"/>
      <c r="X75" s="576"/>
    </row>
    <row r="76" spans="1:24" s="13" customFormat="1" ht="16.5" customHeight="1" x14ac:dyDescent="0.25">
      <c r="A76" s="643" t="s">
        <v>251</v>
      </c>
      <c r="B76" s="420" t="s">
        <v>37</v>
      </c>
      <c r="C76" s="277" t="s">
        <v>19</v>
      </c>
      <c r="D76" s="238" t="s">
        <v>129</v>
      </c>
      <c r="E76" s="214">
        <f t="shared" ref="E76:E77" si="24">G76+P76</f>
        <v>20</v>
      </c>
      <c r="F76" s="220">
        <v>2</v>
      </c>
      <c r="G76" s="526">
        <f>SUM(H76:L76)+N76</f>
        <v>0</v>
      </c>
      <c r="H76" s="285"/>
      <c r="I76" s="286"/>
      <c r="J76" s="708"/>
      <c r="K76" s="703"/>
      <c r="L76" s="673"/>
      <c r="M76" s="285"/>
      <c r="N76" s="366"/>
      <c r="O76" s="288"/>
      <c r="P76" s="537">
        <f>SUM(Q76:U76)</f>
        <v>20</v>
      </c>
      <c r="Q76" s="686">
        <v>8</v>
      </c>
      <c r="R76" s="272">
        <v>10</v>
      </c>
      <c r="S76" s="807" t="s">
        <v>168</v>
      </c>
      <c r="T76" s="808"/>
      <c r="U76" s="273">
        <v>2</v>
      </c>
      <c r="V76" s="271" t="s">
        <v>31</v>
      </c>
      <c r="W76" s="273"/>
      <c r="X76" s="577">
        <v>2</v>
      </c>
    </row>
    <row r="77" spans="1:24" s="13" customFormat="1" ht="16.5" customHeight="1" thickBot="1" x14ac:dyDescent="0.3">
      <c r="A77" s="643" t="s">
        <v>252</v>
      </c>
      <c r="B77" s="586" t="s">
        <v>36</v>
      </c>
      <c r="C77" s="277" t="s">
        <v>19</v>
      </c>
      <c r="D77" s="238" t="s">
        <v>129</v>
      </c>
      <c r="E77" s="214">
        <f t="shared" si="24"/>
        <v>20</v>
      </c>
      <c r="F77" s="220">
        <f t="shared" ref="F77" si="25">O77+X77</f>
        <v>2</v>
      </c>
      <c r="G77" s="526">
        <f>SUM(H77:L77)</f>
        <v>0</v>
      </c>
      <c r="H77" s="285"/>
      <c r="I77" s="286"/>
      <c r="J77" s="286"/>
      <c r="K77" s="286"/>
      <c r="L77" s="673"/>
      <c r="M77" s="285"/>
      <c r="N77" s="366"/>
      <c r="O77" s="288"/>
      <c r="P77" s="537">
        <f t="shared" ref="P77" si="26">SUM(Q77:U77)</f>
        <v>20</v>
      </c>
      <c r="Q77" s="686">
        <v>8</v>
      </c>
      <c r="R77" s="272">
        <v>10</v>
      </c>
      <c r="S77" s="809"/>
      <c r="T77" s="810"/>
      <c r="U77" s="273">
        <v>2</v>
      </c>
      <c r="V77" s="271" t="s">
        <v>31</v>
      </c>
      <c r="W77" s="273"/>
      <c r="X77" s="578">
        <v>2</v>
      </c>
    </row>
    <row r="78" spans="1:24" s="13" customFormat="1" ht="16.5" customHeight="1" thickBot="1" x14ac:dyDescent="0.3">
      <c r="A78" s="823"/>
      <c r="B78" s="824"/>
      <c r="C78" s="824"/>
      <c r="D78" s="824"/>
      <c r="E78" s="824"/>
      <c r="F78" s="824"/>
      <c r="G78" s="824"/>
      <c r="H78" s="824"/>
      <c r="I78" s="824"/>
      <c r="J78" s="824"/>
      <c r="K78" s="824"/>
      <c r="L78" s="824"/>
      <c r="M78" s="824"/>
      <c r="N78" s="824"/>
      <c r="O78" s="824"/>
      <c r="P78" s="824"/>
      <c r="Q78" s="824"/>
      <c r="R78" s="824"/>
      <c r="S78" s="824"/>
      <c r="T78" s="824"/>
      <c r="U78" s="824"/>
      <c r="V78" s="824"/>
      <c r="W78" s="824"/>
      <c r="X78" s="825"/>
    </row>
    <row r="79" spans="1:24" s="13" customFormat="1" ht="16.5" customHeight="1" x14ac:dyDescent="0.25">
      <c r="A79" s="289"/>
      <c r="B79" s="284" t="s">
        <v>123</v>
      </c>
      <c r="C79" s="388"/>
      <c r="D79" s="388"/>
      <c r="E79" s="388"/>
      <c r="F79" s="388"/>
      <c r="G79" s="388"/>
      <c r="H79" s="388"/>
      <c r="I79" s="388"/>
      <c r="J79" s="388"/>
      <c r="K79" s="388"/>
      <c r="L79" s="388"/>
      <c r="M79" s="388"/>
      <c r="N79" s="388"/>
      <c r="O79" s="388"/>
      <c r="P79" s="256"/>
      <c r="Q79" s="388"/>
      <c r="R79" s="388"/>
      <c r="S79" s="388"/>
      <c r="T79" s="388"/>
      <c r="U79" s="388"/>
      <c r="V79" s="388"/>
      <c r="W79" s="388"/>
      <c r="X79" s="579"/>
    </row>
    <row r="80" spans="1:24" s="13" customFormat="1" ht="15" customHeight="1" x14ac:dyDescent="0.25">
      <c r="A80" s="658" t="s">
        <v>197</v>
      </c>
      <c r="B80" s="196" t="s">
        <v>153</v>
      </c>
      <c r="C80" s="219" t="s">
        <v>19</v>
      </c>
      <c r="D80" s="219" t="s">
        <v>91</v>
      </c>
      <c r="E80" s="214">
        <f t="shared" ref="E80" si="27">G80+P80</f>
        <v>20</v>
      </c>
      <c r="F80" s="220">
        <f>O80+X80</f>
        <v>2</v>
      </c>
      <c r="G80" s="526">
        <f t="shared" ref="G80" si="28">SUM(H80:L80)</f>
        <v>0</v>
      </c>
      <c r="H80" s="674"/>
      <c r="I80" s="286"/>
      <c r="J80" s="706"/>
      <c r="K80" s="704"/>
      <c r="L80" s="287"/>
      <c r="M80" s="361"/>
      <c r="N80" s="287"/>
      <c r="O80" s="554"/>
      <c r="P80" s="537">
        <f>SUM(Q80:U80)+W80</f>
        <v>20</v>
      </c>
      <c r="Q80" s="681">
        <v>6</v>
      </c>
      <c r="R80" s="223">
        <v>12</v>
      </c>
      <c r="S80" s="787" t="s">
        <v>168</v>
      </c>
      <c r="T80" s="788"/>
      <c r="U80" s="224">
        <v>2</v>
      </c>
      <c r="V80" s="222" t="s">
        <v>31</v>
      </c>
      <c r="W80" s="680"/>
      <c r="X80" s="562">
        <v>2</v>
      </c>
    </row>
    <row r="81" spans="1:24" s="13" customFormat="1" ht="15" customHeight="1" thickBot="1" x14ac:dyDescent="0.3">
      <c r="A81" s="662" t="s">
        <v>198</v>
      </c>
      <c r="B81" s="336" t="s">
        <v>70</v>
      </c>
      <c r="C81" s="236" t="s">
        <v>19</v>
      </c>
      <c r="D81" s="236" t="s">
        <v>91</v>
      </c>
      <c r="E81" s="205">
        <f>G81+P81</f>
        <v>20</v>
      </c>
      <c r="F81" s="274">
        <f t="shared" ref="F81" si="29">O81+X81</f>
        <v>2</v>
      </c>
      <c r="G81" s="528">
        <f>SUM(H81:L81)+N81</f>
        <v>0</v>
      </c>
      <c r="H81" s="676"/>
      <c r="I81" s="130"/>
      <c r="J81" s="707"/>
      <c r="K81" s="705"/>
      <c r="L81" s="131"/>
      <c r="M81" s="129"/>
      <c r="N81" s="131"/>
      <c r="O81" s="132"/>
      <c r="P81" s="536">
        <f>SUM(Q81:U81)</f>
        <v>20</v>
      </c>
      <c r="Q81" s="134">
        <v>6</v>
      </c>
      <c r="R81" s="135">
        <v>12</v>
      </c>
      <c r="S81" s="811"/>
      <c r="T81" s="812"/>
      <c r="U81" s="136">
        <v>2</v>
      </c>
      <c r="V81" s="134" t="s">
        <v>31</v>
      </c>
      <c r="W81" s="683"/>
      <c r="X81" s="559">
        <v>2</v>
      </c>
    </row>
    <row r="82" spans="1:24" s="13" customFormat="1" ht="15" customHeight="1" thickBot="1" x14ac:dyDescent="0.3">
      <c r="A82" s="789"/>
      <c r="B82" s="790"/>
      <c r="C82" s="790"/>
      <c r="D82" s="790"/>
      <c r="E82" s="790"/>
      <c r="F82" s="790"/>
      <c r="G82" s="790"/>
      <c r="H82" s="790"/>
      <c r="I82" s="790"/>
      <c r="J82" s="790"/>
      <c r="K82" s="790"/>
      <c r="L82" s="790"/>
      <c r="M82" s="790"/>
      <c r="N82" s="790"/>
      <c r="O82" s="790"/>
      <c r="P82" s="790"/>
      <c r="Q82" s="790"/>
      <c r="R82" s="790"/>
      <c r="S82" s="790"/>
      <c r="T82" s="790"/>
      <c r="U82" s="790"/>
      <c r="V82" s="790"/>
      <c r="W82" s="790"/>
      <c r="X82" s="791"/>
    </row>
    <row r="83" spans="1:24" s="13" customFormat="1" ht="24" customHeight="1" thickBot="1" x14ac:dyDescent="0.3">
      <c r="A83" s="774" t="s">
        <v>113</v>
      </c>
      <c r="B83" s="775"/>
      <c r="C83" s="775"/>
      <c r="D83" s="775"/>
      <c r="E83" s="775"/>
      <c r="F83" s="775"/>
      <c r="G83" s="775"/>
      <c r="H83" s="775"/>
      <c r="I83" s="775"/>
      <c r="J83" s="775"/>
      <c r="K83" s="775"/>
      <c r="L83" s="775"/>
      <c r="M83" s="775"/>
      <c r="N83" s="775"/>
      <c r="O83" s="775"/>
      <c r="P83" s="775"/>
      <c r="Q83" s="775"/>
      <c r="R83" s="775"/>
      <c r="S83" s="775"/>
      <c r="T83" s="775"/>
      <c r="U83" s="775"/>
      <c r="V83" s="775"/>
      <c r="W83" s="775"/>
      <c r="X83" s="776"/>
    </row>
    <row r="84" spans="1:24" s="13" customFormat="1" ht="18" customHeight="1" thickBot="1" x14ac:dyDescent="0.3">
      <c r="A84" s="826"/>
      <c r="B84" s="827"/>
      <c r="C84" s="827"/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7"/>
      <c r="Q84" s="827"/>
      <c r="R84" s="827"/>
      <c r="S84" s="827"/>
      <c r="T84" s="827"/>
      <c r="U84" s="827"/>
      <c r="V84" s="827"/>
      <c r="W84" s="827"/>
      <c r="X84" s="828"/>
    </row>
    <row r="85" spans="1:24" ht="19.5" thickBot="1" x14ac:dyDescent="0.3">
      <c r="A85" s="293"/>
      <c r="B85" s="806" t="s">
        <v>114</v>
      </c>
      <c r="C85" s="806"/>
      <c r="D85" s="806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580"/>
    </row>
    <row r="86" spans="1:24" ht="15.75" x14ac:dyDescent="0.25">
      <c r="A86" s="653"/>
      <c r="B86" s="295" t="s">
        <v>115</v>
      </c>
      <c r="C86" s="296" t="s">
        <v>19</v>
      </c>
      <c r="D86" s="296" t="s">
        <v>91</v>
      </c>
      <c r="E86" s="297">
        <v>6</v>
      </c>
      <c r="F86" s="298"/>
      <c r="G86" s="394">
        <f>SUM(H86:I86)</f>
        <v>6</v>
      </c>
      <c r="H86" s="391">
        <v>2</v>
      </c>
      <c r="I86" s="392">
        <v>4</v>
      </c>
      <c r="J86" s="392" t="s">
        <v>21</v>
      </c>
      <c r="K86" s="392" t="s">
        <v>21</v>
      </c>
      <c r="L86" s="393" t="s">
        <v>21</v>
      </c>
      <c r="M86" s="391"/>
      <c r="N86" s="393"/>
      <c r="O86" s="400"/>
      <c r="P86" s="541"/>
      <c r="Q86" s="391" t="s">
        <v>21</v>
      </c>
      <c r="R86" s="392" t="s">
        <v>21</v>
      </c>
      <c r="S86" s="392" t="s">
        <v>21</v>
      </c>
      <c r="T86" s="392" t="s">
        <v>21</v>
      </c>
      <c r="U86" s="393" t="s">
        <v>21</v>
      </c>
      <c r="V86" s="391" t="s">
        <v>21</v>
      </c>
      <c r="W86" s="393" t="s">
        <v>116</v>
      </c>
      <c r="X86" s="400"/>
    </row>
    <row r="87" spans="1:24" ht="15.75" x14ac:dyDescent="0.25">
      <c r="A87" s="648" t="s">
        <v>249</v>
      </c>
      <c r="B87" s="299" t="s">
        <v>117</v>
      </c>
      <c r="C87" s="300" t="s">
        <v>19</v>
      </c>
      <c r="D87" s="300" t="s">
        <v>91</v>
      </c>
      <c r="E87" s="301">
        <v>4</v>
      </c>
      <c r="F87" s="523">
        <v>2</v>
      </c>
      <c r="G87" s="398">
        <f>SUM(H87:L87)</f>
        <v>4</v>
      </c>
      <c r="H87" s="395" t="s">
        <v>21</v>
      </c>
      <c r="I87" s="396">
        <v>4</v>
      </c>
      <c r="J87" s="396" t="s">
        <v>21</v>
      </c>
      <c r="K87" s="396" t="s">
        <v>21</v>
      </c>
      <c r="L87" s="397" t="s">
        <v>21</v>
      </c>
      <c r="M87" s="395" t="s">
        <v>21</v>
      </c>
      <c r="N87" s="397" t="s">
        <v>21</v>
      </c>
      <c r="O87" s="302">
        <v>2</v>
      </c>
      <c r="P87" s="542"/>
      <c r="Q87" s="395"/>
      <c r="R87" s="396"/>
      <c r="S87" s="396"/>
      <c r="T87" s="396"/>
      <c r="U87" s="397"/>
      <c r="V87" s="395"/>
      <c r="W87" s="397"/>
      <c r="X87" s="302"/>
    </row>
    <row r="88" spans="1:24" ht="15.75" customHeight="1" thickBot="1" x14ac:dyDescent="0.3">
      <c r="A88" s="663" t="s">
        <v>199</v>
      </c>
      <c r="B88" s="303" t="s">
        <v>118</v>
      </c>
      <c r="C88" s="304" t="s">
        <v>19</v>
      </c>
      <c r="D88" s="304" t="s">
        <v>91</v>
      </c>
      <c r="E88" s="305"/>
      <c r="F88" s="306">
        <v>2</v>
      </c>
      <c r="G88" s="382"/>
      <c r="H88" s="383"/>
      <c r="I88" s="384"/>
      <c r="J88" s="384"/>
      <c r="K88" s="384"/>
      <c r="L88" s="385"/>
      <c r="M88" s="383"/>
      <c r="N88" s="385"/>
      <c r="O88" s="399"/>
      <c r="P88" s="543"/>
      <c r="Q88" s="383"/>
      <c r="R88" s="384"/>
      <c r="S88" s="384"/>
      <c r="T88" s="384"/>
      <c r="U88" s="385"/>
      <c r="V88" s="383"/>
      <c r="W88" s="385"/>
      <c r="X88" s="399">
        <v>2</v>
      </c>
    </row>
    <row r="89" spans="1:24" ht="15.75" x14ac:dyDescent="0.2">
      <c r="A89" s="14"/>
      <c r="B89" s="14"/>
      <c r="C89" s="15"/>
      <c r="D89" s="15"/>
      <c r="E89" s="307"/>
      <c r="F89" s="308"/>
      <c r="G89" s="17"/>
      <c r="H89" s="9"/>
      <c r="I89" s="10"/>
      <c r="J89" s="10"/>
      <c r="K89" s="10"/>
      <c r="L89" s="11"/>
      <c r="M89" s="9"/>
      <c r="N89" s="11"/>
      <c r="O89" s="12"/>
      <c r="P89" s="544"/>
      <c r="Q89" s="9"/>
      <c r="R89" s="10"/>
      <c r="S89" s="10"/>
      <c r="T89" s="10"/>
      <c r="U89" s="11"/>
      <c r="V89" s="9"/>
      <c r="W89" s="11"/>
      <c r="X89" s="12"/>
    </row>
    <row r="90" spans="1:24" ht="16.5" thickBot="1" x14ac:dyDescent="0.25">
      <c r="A90" s="625"/>
      <c r="B90" s="14"/>
      <c r="C90" s="15"/>
      <c r="D90" s="15"/>
      <c r="E90" s="307"/>
      <c r="F90" s="308"/>
      <c r="G90" s="17"/>
      <c r="H90" s="9"/>
      <c r="I90" s="10"/>
      <c r="J90" s="10"/>
      <c r="K90" s="10"/>
      <c r="L90" s="11"/>
      <c r="M90" s="9"/>
      <c r="N90" s="11"/>
      <c r="O90" s="12"/>
      <c r="P90" s="544"/>
      <c r="Q90" s="9"/>
      <c r="R90" s="10"/>
      <c r="S90" s="10"/>
      <c r="T90" s="10"/>
      <c r="U90" s="11"/>
      <c r="V90" s="9"/>
      <c r="W90" s="11"/>
      <c r="X90" s="12"/>
    </row>
    <row r="91" spans="1:24" ht="18.75" x14ac:dyDescent="0.25">
      <c r="A91" s="309"/>
      <c r="B91" s="310" t="s">
        <v>242</v>
      </c>
      <c r="C91" s="109"/>
      <c r="D91" s="311"/>
      <c r="E91" s="109"/>
      <c r="F91" s="312"/>
      <c r="G91" s="317"/>
      <c r="H91" s="313"/>
      <c r="I91" s="314"/>
      <c r="J91" s="314"/>
      <c r="K91" s="314"/>
      <c r="L91" s="315"/>
      <c r="M91" s="313"/>
      <c r="N91" s="315"/>
      <c r="O91" s="316"/>
      <c r="P91" s="545"/>
      <c r="Q91" s="313"/>
      <c r="R91" s="314"/>
      <c r="S91" s="314"/>
      <c r="T91" s="314"/>
      <c r="U91" s="315"/>
      <c r="V91" s="313"/>
      <c r="W91" s="315"/>
      <c r="X91" s="581"/>
    </row>
    <row r="92" spans="1:24" ht="15.75" x14ac:dyDescent="0.25">
      <c r="A92" s="649" t="s">
        <v>174</v>
      </c>
      <c r="B92" s="318" t="s">
        <v>201</v>
      </c>
      <c r="C92" s="319" t="s">
        <v>19</v>
      </c>
      <c r="D92" s="320" t="s">
        <v>27</v>
      </c>
      <c r="E92" s="320"/>
      <c r="F92" s="321">
        <v>2</v>
      </c>
      <c r="G92" s="326"/>
      <c r="H92" s="322" t="s">
        <v>21</v>
      </c>
      <c r="I92" s="323" t="s">
        <v>21</v>
      </c>
      <c r="J92" s="323" t="s">
        <v>21</v>
      </c>
      <c r="K92" s="324" t="s">
        <v>21</v>
      </c>
      <c r="L92" s="325" t="s">
        <v>21</v>
      </c>
      <c r="M92" s="322" t="s">
        <v>21</v>
      </c>
      <c r="N92" s="325" t="s">
        <v>21</v>
      </c>
      <c r="O92" s="401"/>
      <c r="P92" s="546"/>
      <c r="Q92" s="322" t="s">
        <v>21</v>
      </c>
      <c r="R92" s="324" t="s">
        <v>21</v>
      </c>
      <c r="S92" s="324" t="s">
        <v>21</v>
      </c>
      <c r="T92" s="324" t="s">
        <v>21</v>
      </c>
      <c r="U92" s="325" t="s">
        <v>21</v>
      </c>
      <c r="V92" s="608" t="s">
        <v>119</v>
      </c>
      <c r="W92" s="327" t="s">
        <v>21</v>
      </c>
      <c r="X92" s="401">
        <v>2</v>
      </c>
    </row>
    <row r="93" spans="1:24" ht="15.75" x14ac:dyDescent="0.25">
      <c r="A93" s="650" t="s">
        <v>175</v>
      </c>
      <c r="B93" s="402" t="s">
        <v>177</v>
      </c>
      <c r="C93" s="403" t="s">
        <v>19</v>
      </c>
      <c r="D93" s="404" t="s">
        <v>27</v>
      </c>
      <c r="E93" s="404"/>
      <c r="F93" s="405">
        <v>2</v>
      </c>
      <c r="G93" s="406"/>
      <c r="H93" s="407"/>
      <c r="I93" s="408"/>
      <c r="J93" s="408"/>
      <c r="K93" s="409"/>
      <c r="L93" s="410"/>
      <c r="M93" s="407"/>
      <c r="N93" s="410"/>
      <c r="O93" s="411"/>
      <c r="P93" s="412"/>
      <c r="Q93" s="407"/>
      <c r="R93" s="409"/>
      <c r="S93" s="409"/>
      <c r="T93" s="409"/>
      <c r="U93" s="410"/>
      <c r="V93" s="609" t="s">
        <v>164</v>
      </c>
      <c r="W93" s="413" t="s">
        <v>21</v>
      </c>
      <c r="X93" s="404">
        <v>2</v>
      </c>
    </row>
    <row r="94" spans="1:24" ht="15" customHeight="1" thickBot="1" x14ac:dyDescent="0.3">
      <c r="A94" s="651" t="s">
        <v>176</v>
      </c>
      <c r="B94" s="328" t="s">
        <v>202</v>
      </c>
      <c r="C94" s="329" t="s">
        <v>19</v>
      </c>
      <c r="D94" s="329" t="s">
        <v>27</v>
      </c>
      <c r="E94" s="329"/>
      <c r="F94" s="524">
        <f>O94+X94</f>
        <v>2</v>
      </c>
      <c r="G94" s="334"/>
      <c r="H94" s="331" t="s">
        <v>21</v>
      </c>
      <c r="I94" s="332" t="s">
        <v>21</v>
      </c>
      <c r="J94" s="332" t="s">
        <v>21</v>
      </c>
      <c r="K94" s="332" t="s">
        <v>21</v>
      </c>
      <c r="L94" s="333" t="s">
        <v>21</v>
      </c>
      <c r="M94" s="331" t="s">
        <v>21</v>
      </c>
      <c r="N94" s="333" t="s">
        <v>21</v>
      </c>
      <c r="O94" s="330"/>
      <c r="P94" s="547"/>
      <c r="Q94" s="331" t="s">
        <v>21</v>
      </c>
      <c r="R94" s="332" t="s">
        <v>21</v>
      </c>
      <c r="S94" s="332" t="s">
        <v>21</v>
      </c>
      <c r="T94" s="332" t="s">
        <v>21</v>
      </c>
      <c r="U94" s="333" t="s">
        <v>21</v>
      </c>
      <c r="V94" s="610" t="s">
        <v>120</v>
      </c>
      <c r="W94" s="611">
        <v>0.5</v>
      </c>
      <c r="X94" s="330">
        <v>2</v>
      </c>
    </row>
    <row r="95" spans="1:24" x14ac:dyDescent="0.2">
      <c r="A95" s="44"/>
      <c r="B95" s="45"/>
      <c r="C95" s="46"/>
      <c r="D95" s="44"/>
      <c r="E95" s="44"/>
      <c r="F95" s="47"/>
      <c r="G95" s="52"/>
      <c r="H95" s="48"/>
      <c r="I95" s="49"/>
      <c r="J95" s="49"/>
      <c r="K95" s="49"/>
      <c r="L95" s="50"/>
      <c r="M95" s="48"/>
      <c r="N95" s="50"/>
      <c r="O95" s="51"/>
      <c r="P95" s="548"/>
      <c r="Q95" s="48"/>
      <c r="R95" s="49"/>
      <c r="S95" s="49"/>
      <c r="T95" s="49"/>
      <c r="U95" s="50"/>
      <c r="V95" s="48"/>
      <c r="W95" s="50"/>
      <c r="X95" s="51"/>
    </row>
    <row r="96" spans="1:24" ht="13.5" thickBot="1" x14ac:dyDescent="0.25">
      <c r="A96" s="68"/>
      <c r="B96" s="69"/>
      <c r="C96" s="70"/>
      <c r="D96" s="69"/>
      <c r="E96" s="69"/>
      <c r="F96" s="71"/>
      <c r="G96" s="77"/>
      <c r="H96" s="72"/>
      <c r="I96" s="73"/>
      <c r="J96" s="73"/>
      <c r="K96" s="73"/>
      <c r="L96" s="74"/>
      <c r="M96" s="75"/>
      <c r="N96" s="76"/>
      <c r="O96" s="78"/>
      <c r="P96" s="549"/>
      <c r="Q96" s="72"/>
      <c r="R96" s="73"/>
      <c r="S96" s="73"/>
      <c r="T96" s="73"/>
      <c r="U96" s="74"/>
      <c r="V96" s="75"/>
      <c r="W96" s="76"/>
      <c r="X96" s="582"/>
    </row>
    <row r="97" spans="1:24" ht="24" thickBot="1" x14ac:dyDescent="0.4">
      <c r="A97" s="372"/>
      <c r="B97" s="589" t="s">
        <v>29</v>
      </c>
      <c r="C97" s="590"/>
      <c r="D97" s="590"/>
      <c r="E97" s="591">
        <f>SUM(E86:E94,E80:E81,E60:E66,E48:E55,E42:E43,E34:E37,E20:E29,E15:E16)</f>
        <v>650</v>
      </c>
      <c r="F97" s="592">
        <f>SUM(F86:F94,F80:F81,F60:F66,F48:F55,F42:F43,F34:F37,F20:F29,F15:F16)</f>
        <v>64</v>
      </c>
      <c r="G97" s="593">
        <f>SUM(G86:G94,G79:G81,G60:G66,G48:G55,G41:G43,G33:G37,G20:G29,G15:G16)</f>
        <v>286</v>
      </c>
      <c r="H97" s="594">
        <f>SUM(H86:H94,H79:H81,H60:H66,H48:H55,H41:H43,H33:H37,H20:H29,H15:H16)</f>
        <v>86</v>
      </c>
      <c r="I97" s="595">
        <f>SUM(I86:I94,I80:I81,I60:I66,I48:I55,I41:I43,I33:I37,I20:I29,I14:I16)</f>
        <v>136</v>
      </c>
      <c r="J97" s="596"/>
      <c r="K97" s="596"/>
      <c r="L97" s="597">
        <f>SUM(L86:L94,L79:L81,L60:L66,L48:L55,L41:L43,L33:L37,L20:L29,L14:L16)</f>
        <v>64</v>
      </c>
      <c r="M97" s="598"/>
      <c r="N97" s="597"/>
      <c r="O97" s="599">
        <f>SUM(O86:O94,O80:O81,O60:O66,O48:O55,O41:O43,O34:O37,O20:O29,O14:O16)</f>
        <v>18</v>
      </c>
      <c r="P97" s="600">
        <f>SUM(P86:P94,P80:P81,P60:P66,P48:P55,P42:P43,P34:P37,P20:P29,P15:P16)</f>
        <v>364</v>
      </c>
      <c r="Q97" s="594">
        <f>SUM(Q86:Q94,Q80:Q81,Q60:Q66,Q48:Q55,Q42:Q43,Q34:Q37,Q20:Q29,Q14:Q16)</f>
        <v>88</v>
      </c>
      <c r="R97" s="595">
        <f>SUM(R86:R95,R80:R81,R60:R66,R48:R55,R42:R43,R34:R37,R20:R29,R15:R16)</f>
        <v>180</v>
      </c>
      <c r="S97" s="596"/>
      <c r="T97" s="596"/>
      <c r="U97" s="597">
        <f>SUM(U86:U94,U80:U81,U60:U66,U48:U55,U41:U43,U33:U37,U20:U29,U14:U16)</f>
        <v>94.5</v>
      </c>
      <c r="V97" s="598"/>
      <c r="W97" s="597">
        <f>SUM(W80:W81,W60:W66,W48:W55,W41:W43,W33:W37,W20:W29,W14:W16)</f>
        <v>1.5</v>
      </c>
      <c r="X97" s="599">
        <f>SUM(X86:X94,X80:X81,X60:X66,X48:X55,X42:X43,X34:X37,X20:X29,X15:X16)</f>
        <v>46</v>
      </c>
    </row>
    <row r="98" spans="1:24" x14ac:dyDescent="0.2">
      <c r="A98" s="65"/>
      <c r="B98" s="66"/>
      <c r="C98" s="67"/>
      <c r="D98" s="65"/>
      <c r="E98" s="65"/>
      <c r="F98" s="65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</row>
    <row r="99" spans="1:24" x14ac:dyDescent="0.2">
      <c r="A99" s="65"/>
      <c r="B99" s="66"/>
      <c r="C99" s="67"/>
      <c r="D99" s="65"/>
      <c r="E99" s="65"/>
      <c r="F99" s="65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</row>
    <row r="101" spans="1:24" x14ac:dyDescent="0.2">
      <c r="B101" s="54"/>
      <c r="C101" s="54"/>
      <c r="D101" s="54"/>
      <c r="E101" s="54"/>
      <c r="F101" s="54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X101" s="55"/>
    </row>
    <row r="102" spans="1:24" x14ac:dyDescent="0.2">
      <c r="B102" s="672"/>
      <c r="C102" s="672"/>
      <c r="D102" s="672"/>
      <c r="E102" s="672"/>
      <c r="F102" s="672"/>
      <c r="G102" s="56"/>
      <c r="H102" s="55"/>
      <c r="I102" s="55"/>
      <c r="J102" s="55"/>
      <c r="K102" s="55"/>
      <c r="L102" s="55"/>
      <c r="M102" s="56"/>
      <c r="N102" s="56"/>
      <c r="O102" s="55"/>
      <c r="P102" s="55"/>
      <c r="Q102" s="55"/>
      <c r="R102" s="55"/>
      <c r="S102" s="55"/>
      <c r="T102" s="55"/>
      <c r="U102" s="55"/>
      <c r="V102" s="56"/>
      <c r="W102" s="56"/>
      <c r="X102" s="55"/>
    </row>
    <row r="103" spans="1:24" x14ac:dyDescent="0.2">
      <c r="B103" s="672"/>
      <c r="C103" s="672"/>
      <c r="D103" s="57"/>
      <c r="E103" s="57"/>
      <c r="F103" s="57"/>
      <c r="G103" s="814"/>
      <c r="H103" s="814"/>
      <c r="I103" s="814"/>
      <c r="J103" s="814"/>
      <c r="K103" s="814"/>
      <c r="L103" s="814"/>
      <c r="M103" s="814"/>
      <c r="N103" s="814"/>
      <c r="O103" s="814"/>
      <c r="P103" s="814"/>
      <c r="Q103" s="55"/>
      <c r="R103" s="55"/>
      <c r="S103" s="55"/>
      <c r="T103" s="55"/>
      <c r="U103" s="55"/>
      <c r="V103" s="58"/>
      <c r="W103" s="58"/>
      <c r="X103" s="55"/>
    </row>
    <row r="104" spans="1:24" x14ac:dyDescent="0.2">
      <c r="B104" s="672"/>
      <c r="C104" s="672"/>
      <c r="D104" s="672"/>
      <c r="E104" s="55"/>
      <c r="F104" s="55"/>
      <c r="G104" s="56"/>
      <c r="H104" s="56"/>
      <c r="I104" s="56"/>
      <c r="J104" s="55"/>
      <c r="K104" s="58"/>
      <c r="L104" s="55"/>
      <c r="M104" s="58"/>
      <c r="N104" s="58"/>
      <c r="O104" s="55"/>
      <c r="P104" s="55"/>
      <c r="Q104" s="55"/>
      <c r="R104" s="55"/>
      <c r="S104" s="55"/>
      <c r="T104" s="55"/>
      <c r="U104" s="55"/>
      <c r="V104" s="58"/>
      <c r="W104" s="58"/>
      <c r="X104" s="55"/>
    </row>
    <row r="105" spans="1:24" x14ac:dyDescent="0.2">
      <c r="B105" s="56"/>
      <c r="C105" s="56"/>
      <c r="D105" s="58"/>
      <c r="E105" s="58"/>
      <c r="F105" s="58"/>
      <c r="G105" s="815"/>
      <c r="H105" s="815"/>
      <c r="I105" s="815"/>
      <c r="J105" s="815"/>
      <c r="K105" s="815"/>
      <c r="L105" s="815"/>
      <c r="M105" s="815"/>
      <c r="N105" s="815"/>
      <c r="O105" s="815"/>
      <c r="P105" s="815"/>
      <c r="Q105" s="55"/>
      <c r="R105" s="55"/>
      <c r="S105" s="55"/>
      <c r="T105" s="55"/>
      <c r="U105" s="55"/>
      <c r="V105" s="55"/>
      <c r="W105" s="55"/>
      <c r="X105" s="55"/>
    </row>
    <row r="106" spans="1:24" x14ac:dyDescent="0.2">
      <c r="B106" s="56"/>
      <c r="C106" s="56"/>
      <c r="D106" s="58"/>
      <c r="E106" s="58"/>
      <c r="F106" s="58"/>
      <c r="G106" s="58"/>
      <c r="H106" s="56"/>
      <c r="I106" s="58"/>
      <c r="J106" s="55"/>
      <c r="K106" s="58"/>
      <c r="L106" s="55"/>
      <c r="M106" s="55"/>
      <c r="N106" s="55"/>
      <c r="O106" s="58"/>
      <c r="P106" s="55"/>
      <c r="Q106" s="55"/>
      <c r="R106" s="55"/>
      <c r="S106" s="55"/>
      <c r="T106" s="55"/>
      <c r="U106" s="55"/>
      <c r="V106" s="55"/>
      <c r="W106" s="55"/>
      <c r="X106" s="55"/>
    </row>
    <row r="107" spans="1:24" x14ac:dyDescent="0.2">
      <c r="B107" s="57"/>
      <c r="C107" s="57"/>
      <c r="D107" s="57"/>
      <c r="E107" s="57"/>
      <c r="F107" s="57"/>
      <c r="G107" s="58"/>
      <c r="H107" s="58"/>
      <c r="I107" s="58"/>
      <c r="J107" s="55"/>
      <c r="K107" s="58"/>
      <c r="L107" s="55"/>
      <c r="M107" s="55"/>
      <c r="N107" s="55"/>
      <c r="O107" s="57"/>
      <c r="P107" s="55"/>
      <c r="Q107" s="55"/>
      <c r="R107" s="55"/>
      <c r="S107" s="55"/>
      <c r="T107" s="55"/>
      <c r="U107" s="55"/>
      <c r="V107" s="55"/>
      <c r="W107" s="55"/>
      <c r="X107" s="55"/>
    </row>
    <row r="108" spans="1:24" x14ac:dyDescent="0.2">
      <c r="B108" s="57"/>
      <c r="C108" s="57"/>
      <c r="D108" s="57"/>
      <c r="E108" s="55"/>
      <c r="F108" s="55"/>
      <c r="G108" s="816"/>
      <c r="H108" s="816"/>
      <c r="I108" s="816"/>
      <c r="J108" s="816"/>
      <c r="K108" s="816"/>
      <c r="L108" s="59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</row>
    <row r="109" spans="1:24" x14ac:dyDescent="0.2">
      <c r="B109" s="802"/>
      <c r="C109" s="802"/>
      <c r="D109" s="802"/>
      <c r="E109" s="802"/>
      <c r="F109" s="55"/>
      <c r="G109" s="803"/>
      <c r="H109" s="803"/>
      <c r="I109" s="803"/>
      <c r="J109" s="803"/>
      <c r="K109" s="803"/>
      <c r="L109" s="60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</row>
    <row r="110" spans="1:24" x14ac:dyDescent="0.2">
      <c r="B110" s="804"/>
      <c r="C110" s="804"/>
      <c r="D110" s="804"/>
      <c r="E110" s="804"/>
      <c r="F110" s="55"/>
      <c r="G110" s="805"/>
      <c r="H110" s="805"/>
      <c r="I110" s="805"/>
      <c r="J110" s="805"/>
      <c r="K110" s="805"/>
      <c r="L110" s="805"/>
      <c r="M110" s="805"/>
      <c r="N110" s="805"/>
      <c r="O110" s="805"/>
      <c r="P110" s="805"/>
      <c r="Q110" s="55"/>
      <c r="R110" s="55"/>
      <c r="S110" s="55"/>
      <c r="T110" s="55"/>
      <c r="U110" s="55"/>
      <c r="X110" s="55"/>
    </row>
    <row r="111" spans="1:24" x14ac:dyDescent="0.2">
      <c r="B111" s="55"/>
      <c r="C111" s="55"/>
      <c r="D111" s="55"/>
      <c r="E111" s="55"/>
      <c r="F111" s="55"/>
      <c r="G111" s="61"/>
      <c r="H111" s="59"/>
      <c r="I111" s="59"/>
      <c r="J111" s="55"/>
      <c r="K111" s="58"/>
      <c r="L111" s="60"/>
      <c r="M111" s="55"/>
      <c r="N111" s="55"/>
      <c r="O111" s="55"/>
      <c r="P111" s="55"/>
      <c r="Q111" s="55"/>
      <c r="R111" s="55"/>
      <c r="S111" s="55"/>
      <c r="T111" s="55"/>
      <c r="U111" s="55"/>
      <c r="X111" s="55"/>
    </row>
    <row r="112" spans="1:24" x14ac:dyDescent="0.2">
      <c r="B112" s="54"/>
      <c r="C112" s="54"/>
      <c r="D112" s="55"/>
      <c r="E112" s="55"/>
      <c r="F112" s="55"/>
      <c r="G112" s="58"/>
      <c r="H112" s="58"/>
      <c r="I112" s="58"/>
      <c r="J112" s="55"/>
      <c r="K112" s="58"/>
      <c r="L112" s="60"/>
      <c r="M112" s="55"/>
      <c r="N112" s="55"/>
      <c r="O112" s="55"/>
      <c r="P112" s="55"/>
      <c r="Q112" s="55"/>
      <c r="R112" s="55"/>
      <c r="S112" s="55"/>
      <c r="T112" s="55"/>
      <c r="U112" s="55"/>
      <c r="X112" s="55"/>
    </row>
    <row r="113" spans="2:24" x14ac:dyDescent="0.2">
      <c r="B113" s="55"/>
      <c r="C113" s="55"/>
      <c r="D113" s="55"/>
      <c r="E113" s="55"/>
      <c r="F113" s="55"/>
      <c r="G113" s="55"/>
      <c r="H113" s="56"/>
      <c r="I113" s="58"/>
      <c r="J113" s="55"/>
      <c r="K113" s="58"/>
      <c r="L113" s="60"/>
      <c r="M113" s="55"/>
      <c r="N113" s="55"/>
      <c r="O113" s="55"/>
      <c r="P113" s="55"/>
      <c r="Q113" s="55"/>
      <c r="R113" s="55"/>
      <c r="S113" s="55"/>
      <c r="T113" s="55"/>
      <c r="U113" s="55"/>
      <c r="X113" s="55"/>
    </row>
    <row r="114" spans="2:24" x14ac:dyDescent="0.2">
      <c r="B114" s="55"/>
      <c r="C114" s="55"/>
      <c r="D114" s="55"/>
      <c r="E114" s="55"/>
      <c r="G114" s="813"/>
      <c r="H114" s="813"/>
      <c r="I114" s="813"/>
      <c r="J114" s="813"/>
      <c r="K114" s="813"/>
      <c r="L114" s="60"/>
      <c r="M114" s="55"/>
      <c r="N114" s="55"/>
      <c r="O114" s="55"/>
      <c r="P114" s="55"/>
      <c r="Q114" s="55"/>
      <c r="R114" s="55"/>
      <c r="S114" s="55"/>
      <c r="T114" s="55"/>
      <c r="U114" s="55"/>
      <c r="X114" s="55"/>
    </row>
    <row r="115" spans="2:24" x14ac:dyDescent="0.2">
      <c r="B115" s="55"/>
      <c r="C115" s="55"/>
      <c r="D115" s="55"/>
      <c r="E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</row>
    <row r="116" spans="2:24" x14ac:dyDescent="0.2">
      <c r="B116" s="55"/>
      <c r="C116" s="55"/>
      <c r="D116" s="55"/>
      <c r="E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</row>
    <row r="117" spans="2:24" x14ac:dyDescent="0.2">
      <c r="G117" s="55"/>
      <c r="H117" s="55"/>
      <c r="I117" s="55"/>
      <c r="J117" s="55"/>
      <c r="K117" s="55"/>
      <c r="L117" s="55"/>
      <c r="M117" s="55"/>
      <c r="N117" s="55"/>
      <c r="O117" s="55"/>
      <c r="P117" s="55"/>
    </row>
  </sheetData>
  <mergeCells count="68">
    <mergeCell ref="G114:K114"/>
    <mergeCell ref="G105:P105"/>
    <mergeCell ref="G108:K108"/>
    <mergeCell ref="B109:E109"/>
    <mergeCell ref="G109:K109"/>
    <mergeCell ref="B110:E110"/>
    <mergeCell ref="G110:P110"/>
    <mergeCell ref="G103:P103"/>
    <mergeCell ref="A68:X68"/>
    <mergeCell ref="A69:X69"/>
    <mergeCell ref="A70:X70"/>
    <mergeCell ref="S72:T72"/>
    <mergeCell ref="S76:T77"/>
    <mergeCell ref="A78:X78"/>
    <mergeCell ref="S80:T81"/>
    <mergeCell ref="A82:X82"/>
    <mergeCell ref="A83:X83"/>
    <mergeCell ref="A84:X84"/>
    <mergeCell ref="B85:D85"/>
    <mergeCell ref="A67:X67"/>
    <mergeCell ref="A39:X40"/>
    <mergeCell ref="J42:K42"/>
    <mergeCell ref="A46:X47"/>
    <mergeCell ref="J48:K48"/>
    <mergeCell ref="J50:K50"/>
    <mergeCell ref="J51:K51"/>
    <mergeCell ref="J52:K52"/>
    <mergeCell ref="A58:X59"/>
    <mergeCell ref="J62:K63"/>
    <mergeCell ref="J65:K65"/>
    <mergeCell ref="J66:K66"/>
    <mergeCell ref="J34:K34"/>
    <mergeCell ref="S34:T34"/>
    <mergeCell ref="A12:X12"/>
    <mergeCell ref="J15:K15"/>
    <mergeCell ref="J16:K16"/>
    <mergeCell ref="A18:X19"/>
    <mergeCell ref="J22:K22"/>
    <mergeCell ref="S23:T23"/>
    <mergeCell ref="J26:K26"/>
    <mergeCell ref="S26:T26"/>
    <mergeCell ref="J28:K28"/>
    <mergeCell ref="A30:X30"/>
    <mergeCell ref="A31:X32"/>
    <mergeCell ref="X7:X10"/>
    <mergeCell ref="J9:K9"/>
    <mergeCell ref="M9:M10"/>
    <mergeCell ref="N9:N10"/>
    <mergeCell ref="S9:T9"/>
    <mergeCell ref="V9:V10"/>
    <mergeCell ref="W9:W10"/>
    <mergeCell ref="Q7:U8"/>
    <mergeCell ref="B1:B3"/>
    <mergeCell ref="C2:X3"/>
    <mergeCell ref="G6:O6"/>
    <mergeCell ref="P6:X6"/>
    <mergeCell ref="A7:A10"/>
    <mergeCell ref="B7:B10"/>
    <mergeCell ref="C7:C10"/>
    <mergeCell ref="D7:D10"/>
    <mergeCell ref="E7:E10"/>
    <mergeCell ref="F7:F10"/>
    <mergeCell ref="G7:G10"/>
    <mergeCell ref="H7:L8"/>
    <mergeCell ref="M7:N8"/>
    <mergeCell ref="O7:O10"/>
    <mergeCell ref="P7:P10"/>
    <mergeCell ref="V7:W8"/>
  </mergeCells>
  <printOptions horizontalCentered="1" verticalCentered="1"/>
  <pageMargins left="0.25" right="0.25" top="0.75" bottom="0.75" header="0.3" footer="0.3"/>
  <pageSetup paperSize="8" scale="52" orientation="portrait" r:id="rId1"/>
  <headerFooter>
    <oddFooter>&amp;RMAJ 08/10/14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zoomScale="85" zoomScaleNormal="85" workbookViewId="0"/>
  </sheetViews>
  <sheetFormatPr baseColWidth="10" defaultRowHeight="12.75" x14ac:dyDescent="0.2"/>
  <cols>
    <col min="1" max="1" width="14" style="1" customWidth="1"/>
    <col min="2" max="2" width="58.5703125" style="1" customWidth="1"/>
    <col min="3" max="3" width="4.85546875" style="1" customWidth="1"/>
    <col min="4" max="4" width="20" style="1" customWidth="1"/>
    <col min="5" max="5" width="8.28515625" style="1" customWidth="1"/>
    <col min="6" max="6" width="7.85546875" style="1" customWidth="1"/>
    <col min="7" max="7" width="9.140625" style="1" customWidth="1"/>
    <col min="8" max="12" width="7.7109375" style="1" customWidth="1"/>
    <col min="13" max="13" width="10.5703125" style="1" customWidth="1"/>
    <col min="14" max="21" width="7.7109375" style="1" customWidth="1"/>
    <col min="22" max="22" width="8.28515625" style="1" customWidth="1"/>
    <col min="23" max="23" width="10.5703125" style="1" customWidth="1"/>
    <col min="24" max="24" width="7.7109375" style="1" customWidth="1"/>
    <col min="25" max="16384" width="11.42578125" style="1"/>
  </cols>
  <sheetData>
    <row r="1" spans="1:24" ht="13.5" thickBot="1" x14ac:dyDescent="0.25">
      <c r="B1" s="709"/>
      <c r="C1" s="2"/>
      <c r="D1" s="2"/>
      <c r="E1" s="2"/>
      <c r="F1" s="2"/>
    </row>
    <row r="2" spans="1:24" ht="27" customHeight="1" x14ac:dyDescent="0.2">
      <c r="B2" s="709"/>
      <c r="C2" s="710" t="s">
        <v>236</v>
      </c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711"/>
      <c r="W2" s="711"/>
      <c r="X2" s="712"/>
    </row>
    <row r="3" spans="1:24" ht="30.75" customHeight="1" thickBot="1" x14ac:dyDescent="0.25">
      <c r="B3" s="709"/>
      <c r="C3" s="713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  <c r="Q3" s="714"/>
      <c r="R3" s="714"/>
      <c r="S3" s="714"/>
      <c r="T3" s="714"/>
      <c r="U3" s="714"/>
      <c r="V3" s="714"/>
      <c r="W3" s="714"/>
      <c r="X3" s="715"/>
    </row>
    <row r="4" spans="1:24" x14ac:dyDescent="0.2">
      <c r="B4" s="2"/>
      <c r="C4" s="2"/>
      <c r="D4" s="2"/>
      <c r="E4" s="2"/>
      <c r="F4" s="2"/>
    </row>
    <row r="5" spans="1:24" ht="3.75" customHeight="1" thickBot="1" x14ac:dyDescent="0.25"/>
    <row r="6" spans="1:24" ht="15" customHeight="1" thickTop="1" thickBot="1" x14ac:dyDescent="0.3">
      <c r="G6" s="716" t="s">
        <v>240</v>
      </c>
      <c r="H6" s="717"/>
      <c r="I6" s="717"/>
      <c r="J6" s="717"/>
      <c r="K6" s="717"/>
      <c r="L6" s="717"/>
      <c r="M6" s="717"/>
      <c r="N6" s="717"/>
      <c r="O6" s="718"/>
      <c r="P6" s="719" t="s">
        <v>241</v>
      </c>
      <c r="Q6" s="720"/>
      <c r="R6" s="720"/>
      <c r="S6" s="720"/>
      <c r="T6" s="720"/>
      <c r="U6" s="720"/>
      <c r="V6" s="720"/>
      <c r="W6" s="720"/>
      <c r="X6" s="721"/>
    </row>
    <row r="7" spans="1:24" ht="21" customHeight="1" x14ac:dyDescent="0.2">
      <c r="A7" s="722" t="s">
        <v>0</v>
      </c>
      <c r="B7" s="725" t="s">
        <v>1</v>
      </c>
      <c r="C7" s="722" t="s">
        <v>2</v>
      </c>
      <c r="D7" s="730" t="s">
        <v>3</v>
      </c>
      <c r="E7" s="722" t="s">
        <v>4</v>
      </c>
      <c r="F7" s="733" t="s">
        <v>5</v>
      </c>
      <c r="G7" s="736" t="s">
        <v>6</v>
      </c>
      <c r="H7" s="739" t="s">
        <v>7</v>
      </c>
      <c r="I7" s="740"/>
      <c r="J7" s="740"/>
      <c r="K7" s="740"/>
      <c r="L7" s="741"/>
      <c r="M7" s="739" t="s">
        <v>8</v>
      </c>
      <c r="N7" s="741"/>
      <c r="O7" s="745" t="s">
        <v>9</v>
      </c>
      <c r="P7" s="748" t="s">
        <v>10</v>
      </c>
      <c r="Q7" s="751" t="s">
        <v>7</v>
      </c>
      <c r="R7" s="770"/>
      <c r="S7" s="770"/>
      <c r="T7" s="770"/>
      <c r="U7" s="752"/>
      <c r="V7" s="751" t="s">
        <v>8</v>
      </c>
      <c r="W7" s="752"/>
      <c r="X7" s="870" t="s">
        <v>11</v>
      </c>
    </row>
    <row r="8" spans="1:24" ht="11.25" customHeight="1" x14ac:dyDescent="0.2">
      <c r="A8" s="723"/>
      <c r="B8" s="726"/>
      <c r="C8" s="728"/>
      <c r="D8" s="731"/>
      <c r="E8" s="728"/>
      <c r="F8" s="734"/>
      <c r="G8" s="737"/>
      <c r="H8" s="742"/>
      <c r="I8" s="743"/>
      <c r="J8" s="743"/>
      <c r="K8" s="743"/>
      <c r="L8" s="744"/>
      <c r="M8" s="742"/>
      <c r="N8" s="744"/>
      <c r="O8" s="746"/>
      <c r="P8" s="749"/>
      <c r="Q8" s="753"/>
      <c r="R8" s="771"/>
      <c r="S8" s="771"/>
      <c r="T8" s="771"/>
      <c r="U8" s="754"/>
      <c r="V8" s="753"/>
      <c r="W8" s="754"/>
      <c r="X8" s="871"/>
    </row>
    <row r="9" spans="1:24" ht="30.75" customHeight="1" x14ac:dyDescent="0.2">
      <c r="A9" s="723"/>
      <c r="B9" s="726"/>
      <c r="C9" s="728"/>
      <c r="D9" s="731"/>
      <c r="E9" s="728"/>
      <c r="F9" s="734"/>
      <c r="G9" s="737"/>
      <c r="H9" s="144" t="s">
        <v>12</v>
      </c>
      <c r="I9" s="145" t="s">
        <v>13</v>
      </c>
      <c r="J9" s="758" t="s">
        <v>14</v>
      </c>
      <c r="K9" s="759"/>
      <c r="L9" s="145" t="s">
        <v>15</v>
      </c>
      <c r="M9" s="760" t="s">
        <v>16</v>
      </c>
      <c r="N9" s="762" t="s">
        <v>17</v>
      </c>
      <c r="O9" s="746"/>
      <c r="P9" s="749"/>
      <c r="Q9" s="150" t="s">
        <v>12</v>
      </c>
      <c r="R9" s="151" t="s">
        <v>13</v>
      </c>
      <c r="S9" s="764" t="s">
        <v>14</v>
      </c>
      <c r="T9" s="765"/>
      <c r="U9" s="151" t="s">
        <v>15</v>
      </c>
      <c r="V9" s="766" t="s">
        <v>16</v>
      </c>
      <c r="W9" s="768" t="s">
        <v>17</v>
      </c>
      <c r="X9" s="871"/>
    </row>
    <row r="10" spans="1:24" ht="26.25" customHeight="1" thickBot="1" x14ac:dyDescent="0.25">
      <c r="A10" s="724"/>
      <c r="B10" s="727"/>
      <c r="C10" s="729"/>
      <c r="D10" s="732"/>
      <c r="E10" s="729"/>
      <c r="F10" s="735"/>
      <c r="G10" s="738"/>
      <c r="H10" s="146" t="s">
        <v>17</v>
      </c>
      <c r="I10" s="147" t="s">
        <v>17</v>
      </c>
      <c r="J10" s="147" t="s">
        <v>17</v>
      </c>
      <c r="K10" s="148" t="s">
        <v>18</v>
      </c>
      <c r="L10" s="149" t="s">
        <v>17</v>
      </c>
      <c r="M10" s="761"/>
      <c r="N10" s="763"/>
      <c r="O10" s="747"/>
      <c r="P10" s="750"/>
      <c r="Q10" s="152" t="s">
        <v>17</v>
      </c>
      <c r="R10" s="153" t="s">
        <v>17</v>
      </c>
      <c r="S10" s="153" t="s">
        <v>17</v>
      </c>
      <c r="T10" s="153" t="s">
        <v>18</v>
      </c>
      <c r="U10" s="154" t="s">
        <v>17</v>
      </c>
      <c r="V10" s="767"/>
      <c r="W10" s="769"/>
      <c r="X10" s="872"/>
    </row>
    <row r="11" spans="1:24" ht="25.5" customHeight="1" thickBot="1" x14ac:dyDescent="0.25">
      <c r="A11" s="834"/>
      <c r="B11" s="835"/>
      <c r="C11" s="835"/>
      <c r="D11" s="835"/>
      <c r="E11" s="835"/>
      <c r="F11" s="835"/>
      <c r="G11" s="835"/>
      <c r="H11" s="835"/>
      <c r="I11" s="835"/>
      <c r="J11" s="835"/>
      <c r="K11" s="835"/>
      <c r="L11" s="835"/>
      <c r="M11" s="835"/>
      <c r="N11" s="835"/>
      <c r="O11" s="835"/>
      <c r="P11" s="835"/>
      <c r="Q11" s="835"/>
      <c r="R11" s="835"/>
      <c r="S11" s="835"/>
      <c r="T11" s="835"/>
      <c r="U11" s="835"/>
      <c r="V11" s="835"/>
      <c r="W11" s="835"/>
      <c r="X11" s="836"/>
    </row>
    <row r="12" spans="1:24" ht="31.5" customHeight="1" thickBot="1" x14ac:dyDescent="0.25">
      <c r="A12" s="774" t="s">
        <v>97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5"/>
      <c r="N12" s="775"/>
      <c r="O12" s="775"/>
      <c r="P12" s="775"/>
      <c r="Q12" s="775"/>
      <c r="R12" s="775"/>
      <c r="S12" s="775"/>
      <c r="T12" s="775"/>
      <c r="U12" s="775"/>
      <c r="V12" s="775"/>
      <c r="W12" s="775"/>
      <c r="X12" s="848"/>
    </row>
    <row r="13" spans="1:24" ht="16.5" customHeight="1" thickBot="1" x14ac:dyDescent="0.25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2"/>
    </row>
    <row r="14" spans="1:24" ht="15.75" customHeight="1" thickBot="1" x14ac:dyDescent="0.25">
      <c r="A14" s="93"/>
      <c r="B14" s="94" t="s">
        <v>98</v>
      </c>
      <c r="C14" s="95"/>
      <c r="D14" s="96"/>
      <c r="E14" s="96"/>
      <c r="F14" s="97"/>
      <c r="G14" s="98"/>
      <c r="H14" s="99"/>
      <c r="I14" s="100"/>
      <c r="J14" s="100"/>
      <c r="K14" s="100"/>
      <c r="L14" s="101"/>
      <c r="M14" s="102"/>
      <c r="N14" s="103"/>
      <c r="O14" s="104"/>
      <c r="P14" s="105"/>
      <c r="Q14" s="99"/>
      <c r="R14" s="100"/>
      <c r="S14" s="100"/>
      <c r="T14" s="100"/>
      <c r="U14" s="101"/>
      <c r="V14" s="102"/>
      <c r="W14" s="103"/>
      <c r="X14" s="106"/>
    </row>
    <row r="15" spans="1:24" ht="31.5" customHeight="1" thickBot="1" x14ac:dyDescent="0.25">
      <c r="A15" s="107" t="s">
        <v>203</v>
      </c>
      <c r="B15" s="108" t="s">
        <v>104</v>
      </c>
      <c r="C15" s="109" t="s">
        <v>19</v>
      </c>
      <c r="D15" s="110" t="s">
        <v>99</v>
      </c>
      <c r="E15" s="111">
        <v>40</v>
      </c>
      <c r="F15" s="112">
        <v>2</v>
      </c>
      <c r="G15" s="113">
        <f>SUM(H15:L15)+N15</f>
        <v>40</v>
      </c>
      <c r="H15" s="114"/>
      <c r="I15" s="115">
        <v>10</v>
      </c>
      <c r="J15" s="868"/>
      <c r="K15" s="869"/>
      <c r="L15" s="116">
        <v>29.5</v>
      </c>
      <c r="M15" s="114" t="s">
        <v>100</v>
      </c>
      <c r="N15" s="116">
        <v>0.5</v>
      </c>
      <c r="O15" s="117">
        <v>2</v>
      </c>
      <c r="P15" s="118"/>
      <c r="Q15" s="119"/>
      <c r="R15" s="120"/>
      <c r="S15" s="120"/>
      <c r="T15" s="120"/>
      <c r="U15" s="121"/>
      <c r="V15" s="119"/>
      <c r="W15" s="121"/>
      <c r="X15" s="122"/>
    </row>
    <row r="16" spans="1:24" ht="32.25" customHeight="1" thickBot="1" x14ac:dyDescent="0.25">
      <c r="A16" s="138"/>
      <c r="B16" s="139"/>
      <c r="C16" s="140"/>
      <c r="D16" s="141"/>
      <c r="E16" s="141"/>
      <c r="F16" s="141"/>
      <c r="G16" s="142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3"/>
    </row>
    <row r="17" spans="1:24" ht="20.25" customHeight="1" x14ac:dyDescent="0.2">
      <c r="A17" s="781" t="s">
        <v>103</v>
      </c>
      <c r="B17" s="782"/>
      <c r="C17" s="782"/>
      <c r="D17" s="782"/>
      <c r="E17" s="782"/>
      <c r="F17" s="782"/>
      <c r="G17" s="782"/>
      <c r="H17" s="782"/>
      <c r="I17" s="782"/>
      <c r="J17" s="782"/>
      <c r="K17" s="782"/>
      <c r="L17" s="782"/>
      <c r="M17" s="782"/>
      <c r="N17" s="782"/>
      <c r="O17" s="782"/>
      <c r="P17" s="782"/>
      <c r="Q17" s="782"/>
      <c r="R17" s="782"/>
      <c r="S17" s="782"/>
      <c r="T17" s="782"/>
      <c r="U17" s="782"/>
      <c r="V17" s="782"/>
      <c r="W17" s="782"/>
      <c r="X17" s="864"/>
    </row>
    <row r="18" spans="1:24" ht="3" customHeight="1" thickBot="1" x14ac:dyDescent="0.25">
      <c r="A18" s="795"/>
      <c r="B18" s="796"/>
      <c r="C18" s="796"/>
      <c r="D18" s="796"/>
      <c r="E18" s="796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796"/>
      <c r="Q18" s="796"/>
      <c r="R18" s="796"/>
      <c r="S18" s="796"/>
      <c r="T18" s="796"/>
      <c r="U18" s="796"/>
      <c r="V18" s="796"/>
      <c r="W18" s="796"/>
      <c r="X18" s="865"/>
    </row>
    <row r="19" spans="1:24" s="13" customFormat="1" ht="14.25" customHeight="1" x14ac:dyDescent="0.25">
      <c r="A19" s="858"/>
      <c r="B19" s="859"/>
      <c r="C19" s="859"/>
      <c r="D19" s="859"/>
      <c r="E19" s="859"/>
      <c r="F19" s="859"/>
      <c r="G19" s="859"/>
      <c r="H19" s="859"/>
      <c r="I19" s="859"/>
      <c r="J19" s="859"/>
      <c r="K19" s="859"/>
      <c r="L19" s="859"/>
      <c r="M19" s="859"/>
      <c r="N19" s="859"/>
      <c r="O19" s="859"/>
      <c r="P19" s="859"/>
      <c r="Q19" s="859"/>
      <c r="R19" s="859"/>
      <c r="S19" s="859"/>
      <c r="T19" s="859"/>
      <c r="U19" s="859"/>
      <c r="V19" s="859"/>
      <c r="W19" s="859"/>
      <c r="X19" s="860"/>
    </row>
    <row r="20" spans="1:24" s="13" customFormat="1" ht="40.5" customHeight="1" thickBot="1" x14ac:dyDescent="0.3">
      <c r="A20" s="338" t="s">
        <v>204</v>
      </c>
      <c r="B20" s="339" t="s">
        <v>237</v>
      </c>
      <c r="C20" s="340" t="s">
        <v>19</v>
      </c>
      <c r="D20" s="341" t="s">
        <v>126</v>
      </c>
      <c r="E20" s="342">
        <f>SUM(G20+P20)</f>
        <v>40</v>
      </c>
      <c r="F20" s="343">
        <v>4</v>
      </c>
      <c r="G20" s="633">
        <f>SUM(H20:L20)</f>
        <v>39.5</v>
      </c>
      <c r="H20" s="353"/>
      <c r="I20" s="354">
        <v>10</v>
      </c>
      <c r="J20" s="354"/>
      <c r="K20" s="354"/>
      <c r="L20" s="355">
        <v>29.5</v>
      </c>
      <c r="M20" s="353"/>
      <c r="N20" s="355"/>
      <c r="O20" s="387"/>
      <c r="P20" s="638">
        <f>SUM(Q20:U20)+W20</f>
        <v>0.5</v>
      </c>
      <c r="Q20" s="349"/>
      <c r="R20" s="350"/>
      <c r="S20" s="350"/>
      <c r="T20" s="350"/>
      <c r="U20" s="866" t="s">
        <v>51</v>
      </c>
      <c r="V20" s="867"/>
      <c r="W20" s="351">
        <v>0.5</v>
      </c>
      <c r="X20" s="352">
        <v>4</v>
      </c>
    </row>
    <row r="21" spans="1:24" s="13" customFormat="1" ht="14.25" customHeight="1" x14ac:dyDescent="0.25">
      <c r="A21" s="276"/>
      <c r="B21" s="155" t="s">
        <v>130</v>
      </c>
      <c r="C21" s="157"/>
      <c r="D21" s="169"/>
      <c r="E21" s="157"/>
      <c r="F21" s="158"/>
      <c r="G21" s="451"/>
      <c r="H21" s="159"/>
      <c r="I21" s="160"/>
      <c r="J21" s="160"/>
      <c r="K21" s="160"/>
      <c r="L21" s="176"/>
      <c r="M21" s="159"/>
      <c r="N21" s="275"/>
      <c r="O21" s="158"/>
      <c r="P21" s="451"/>
      <c r="Q21" s="264"/>
      <c r="R21" s="264"/>
      <c r="S21" s="264"/>
      <c r="T21" s="264"/>
      <c r="U21" s="264"/>
      <c r="V21" s="264"/>
      <c r="W21" s="264"/>
      <c r="X21" s="275"/>
    </row>
    <row r="22" spans="1:24" s="13" customFormat="1" ht="14.25" customHeight="1" x14ac:dyDescent="0.25">
      <c r="A22" s="196" t="s">
        <v>205</v>
      </c>
      <c r="B22" s="420" t="s">
        <v>56</v>
      </c>
      <c r="C22" s="277" t="s">
        <v>19</v>
      </c>
      <c r="D22" s="238" t="s">
        <v>129</v>
      </c>
      <c r="E22" s="214">
        <f t="shared" ref="E22" si="0">G22+P22</f>
        <v>20</v>
      </c>
      <c r="F22" s="220">
        <v>2</v>
      </c>
      <c r="G22" s="526">
        <f>SUM(H22:L22)+N22</f>
        <v>20</v>
      </c>
      <c r="H22" s="285">
        <v>8</v>
      </c>
      <c r="I22" s="286">
        <v>10</v>
      </c>
      <c r="J22" s="772" t="s">
        <v>165</v>
      </c>
      <c r="K22" s="773"/>
      <c r="L22" s="359">
        <v>2</v>
      </c>
      <c r="M22" s="285" t="s">
        <v>31</v>
      </c>
      <c r="N22" s="366"/>
      <c r="O22" s="361">
        <v>2</v>
      </c>
      <c r="P22" s="639">
        <f>SUM(Q22:U22)</f>
        <v>0</v>
      </c>
      <c r="Q22" s="421"/>
      <c r="R22" s="422"/>
      <c r="S22" s="422"/>
      <c r="T22" s="422"/>
      <c r="U22" s="423"/>
      <c r="V22" s="424"/>
      <c r="W22" s="423"/>
      <c r="X22" s="425"/>
    </row>
    <row r="23" spans="1:24" s="13" customFormat="1" ht="14.25" customHeight="1" x14ac:dyDescent="0.25">
      <c r="A23" s="196" t="s">
        <v>206</v>
      </c>
      <c r="B23" s="420" t="s">
        <v>54</v>
      </c>
      <c r="C23" s="277" t="s">
        <v>19</v>
      </c>
      <c r="D23" s="238" t="s">
        <v>129</v>
      </c>
      <c r="E23" s="214">
        <f>SUM(G23+P23)</f>
        <v>20</v>
      </c>
      <c r="F23" s="220">
        <f>O23</f>
        <v>2</v>
      </c>
      <c r="G23" s="526">
        <f>SUM(H23:L23)</f>
        <v>20</v>
      </c>
      <c r="H23" s="285">
        <v>8</v>
      </c>
      <c r="I23" s="286">
        <v>10</v>
      </c>
      <c r="J23" s="286"/>
      <c r="K23" s="286"/>
      <c r="L23" s="359">
        <v>2</v>
      </c>
      <c r="M23" s="285" t="s">
        <v>31</v>
      </c>
      <c r="N23" s="366"/>
      <c r="O23" s="361">
        <v>2</v>
      </c>
      <c r="P23" s="639">
        <v>0</v>
      </c>
      <c r="Q23" s="421"/>
      <c r="R23" s="422"/>
      <c r="S23" s="422"/>
      <c r="T23" s="422"/>
      <c r="U23" s="423"/>
      <c r="V23" s="424"/>
      <c r="W23" s="423"/>
      <c r="X23" s="425"/>
    </row>
    <row r="24" spans="1:24" s="13" customFormat="1" ht="14.25" customHeight="1" x14ac:dyDescent="0.25">
      <c r="A24" s="196" t="s">
        <v>207</v>
      </c>
      <c r="B24" s="420" t="s">
        <v>57</v>
      </c>
      <c r="C24" s="277" t="s">
        <v>19</v>
      </c>
      <c r="D24" s="238" t="s">
        <v>129</v>
      </c>
      <c r="E24" s="214">
        <f>SUM(G24+P24)</f>
        <v>20</v>
      </c>
      <c r="F24" s="220">
        <f>O24</f>
        <v>2</v>
      </c>
      <c r="G24" s="526">
        <f>SUM(H24:L24)</f>
        <v>20</v>
      </c>
      <c r="H24" s="285">
        <v>8</v>
      </c>
      <c r="I24" s="286">
        <v>10</v>
      </c>
      <c r="J24" s="772" t="s">
        <v>167</v>
      </c>
      <c r="K24" s="773"/>
      <c r="L24" s="359">
        <v>2</v>
      </c>
      <c r="M24" s="285" t="s">
        <v>31</v>
      </c>
      <c r="N24" s="366"/>
      <c r="O24" s="361">
        <v>2</v>
      </c>
      <c r="P24" s="639">
        <v>0</v>
      </c>
      <c r="Q24" s="421"/>
      <c r="R24" s="422"/>
      <c r="S24" s="422"/>
      <c r="T24" s="422"/>
      <c r="U24" s="423"/>
      <c r="V24" s="424"/>
      <c r="W24" s="423"/>
      <c r="X24" s="425"/>
    </row>
    <row r="25" spans="1:24" s="13" customFormat="1" ht="15" customHeight="1" x14ac:dyDescent="0.25">
      <c r="A25" s="165"/>
      <c r="B25" s="164" t="s">
        <v>55</v>
      </c>
      <c r="C25" s="226"/>
      <c r="D25" s="226"/>
      <c r="E25" s="226"/>
      <c r="F25" s="416"/>
      <c r="G25" s="527"/>
      <c r="H25" s="232"/>
      <c r="I25" s="252"/>
      <c r="J25" s="252"/>
      <c r="K25" s="252"/>
      <c r="L25" s="233"/>
      <c r="M25" s="232"/>
      <c r="N25" s="213"/>
      <c r="O25" s="175"/>
      <c r="P25" s="527"/>
      <c r="Q25" s="259"/>
      <c r="R25" s="252"/>
      <c r="S25" s="252"/>
      <c r="T25" s="252"/>
      <c r="U25" s="213"/>
      <c r="V25" s="232"/>
      <c r="W25" s="233"/>
      <c r="X25" s="213"/>
    </row>
    <row r="26" spans="1:24" s="13" customFormat="1" ht="15" customHeight="1" x14ac:dyDescent="0.25">
      <c r="A26" s="200" t="s">
        <v>208</v>
      </c>
      <c r="B26" s="197" t="s">
        <v>63</v>
      </c>
      <c r="C26" s="219" t="s">
        <v>19</v>
      </c>
      <c r="D26" s="219" t="s">
        <v>129</v>
      </c>
      <c r="E26" s="214">
        <f t="shared" ref="E26" si="1">G26+P26</f>
        <v>20</v>
      </c>
      <c r="F26" s="220">
        <f t="shared" ref="F26" si="2">O26+X26</f>
        <v>2</v>
      </c>
      <c r="G26" s="526">
        <f>SUM(H26:L26)+N26</f>
        <v>20</v>
      </c>
      <c r="H26" s="285">
        <v>8</v>
      </c>
      <c r="I26" s="286">
        <v>10</v>
      </c>
      <c r="J26" s="772"/>
      <c r="K26" s="773"/>
      <c r="L26" s="287">
        <v>2</v>
      </c>
      <c r="M26" s="285" t="s">
        <v>31</v>
      </c>
      <c r="N26" s="287"/>
      <c r="O26" s="361">
        <v>2</v>
      </c>
      <c r="P26" s="221">
        <f>SUM(Q26:U26)</f>
        <v>0</v>
      </c>
      <c r="Q26" s="270"/>
      <c r="R26" s="223"/>
      <c r="S26" s="223"/>
      <c r="T26" s="223"/>
      <c r="U26" s="224"/>
      <c r="V26" s="222"/>
      <c r="W26" s="224"/>
      <c r="X26" s="225"/>
    </row>
    <row r="27" spans="1:24" s="13" customFormat="1" ht="15" customHeight="1" x14ac:dyDescent="0.25">
      <c r="A27" s="200" t="s">
        <v>209</v>
      </c>
      <c r="B27" s="197" t="s">
        <v>58</v>
      </c>
      <c r="C27" s="219" t="s">
        <v>19</v>
      </c>
      <c r="D27" s="219" t="s">
        <v>129</v>
      </c>
      <c r="E27" s="214">
        <f t="shared" ref="E27:E31" si="3">SUM(G27+P27)</f>
        <v>20</v>
      </c>
      <c r="F27" s="220">
        <f t="shared" ref="F27:F31" si="4">O27</f>
        <v>2</v>
      </c>
      <c r="G27" s="526">
        <f>SUM(H27:L27)</f>
        <v>20</v>
      </c>
      <c r="H27" s="285">
        <v>8</v>
      </c>
      <c r="I27" s="286">
        <v>10</v>
      </c>
      <c r="J27" s="772" t="s">
        <v>165</v>
      </c>
      <c r="K27" s="773"/>
      <c r="L27" s="287">
        <v>2</v>
      </c>
      <c r="M27" s="285" t="s">
        <v>31</v>
      </c>
      <c r="N27" s="287"/>
      <c r="O27" s="361">
        <v>2</v>
      </c>
      <c r="P27" s="221">
        <v>0</v>
      </c>
      <c r="Q27" s="270"/>
      <c r="R27" s="223"/>
      <c r="S27" s="223"/>
      <c r="T27" s="223"/>
      <c r="U27" s="224"/>
      <c r="V27" s="222"/>
      <c r="W27" s="224"/>
      <c r="X27" s="225"/>
    </row>
    <row r="28" spans="1:24" s="13" customFormat="1" ht="15" customHeight="1" x14ac:dyDescent="0.25">
      <c r="A28" s="200" t="s">
        <v>210</v>
      </c>
      <c r="B28" s="197" t="s">
        <v>59</v>
      </c>
      <c r="C28" s="219" t="s">
        <v>19</v>
      </c>
      <c r="D28" s="219" t="s">
        <v>129</v>
      </c>
      <c r="E28" s="214">
        <f t="shared" si="3"/>
        <v>20</v>
      </c>
      <c r="F28" s="220">
        <f t="shared" si="4"/>
        <v>2</v>
      </c>
      <c r="G28" s="526">
        <f>SUM(H28:L28)</f>
        <v>20</v>
      </c>
      <c r="H28" s="285">
        <v>8</v>
      </c>
      <c r="I28" s="286">
        <v>10</v>
      </c>
      <c r="J28" s="286"/>
      <c r="K28" s="286"/>
      <c r="L28" s="287">
        <v>2</v>
      </c>
      <c r="M28" s="285" t="s">
        <v>31</v>
      </c>
      <c r="N28" s="287"/>
      <c r="O28" s="361">
        <v>2</v>
      </c>
      <c r="P28" s="221">
        <v>0</v>
      </c>
      <c r="Q28" s="270"/>
      <c r="R28" s="223"/>
      <c r="S28" s="223"/>
      <c r="T28" s="223"/>
      <c r="U28" s="224"/>
      <c r="V28" s="222"/>
      <c r="W28" s="224"/>
      <c r="X28" s="225"/>
    </row>
    <row r="29" spans="1:24" s="13" customFormat="1" ht="15" customHeight="1" x14ac:dyDescent="0.25">
      <c r="A29" s="200" t="s">
        <v>211</v>
      </c>
      <c r="B29" s="197" t="s">
        <v>60</v>
      </c>
      <c r="C29" s="219" t="s">
        <v>19</v>
      </c>
      <c r="D29" s="219" t="s">
        <v>129</v>
      </c>
      <c r="E29" s="214">
        <f t="shared" si="3"/>
        <v>20</v>
      </c>
      <c r="F29" s="220">
        <f t="shared" si="4"/>
        <v>2</v>
      </c>
      <c r="G29" s="526">
        <f>SUM(H29:L29)</f>
        <v>20</v>
      </c>
      <c r="H29" s="285">
        <v>8</v>
      </c>
      <c r="I29" s="286">
        <v>10</v>
      </c>
      <c r="J29" s="772" t="s">
        <v>171</v>
      </c>
      <c r="K29" s="773"/>
      <c r="L29" s="287">
        <v>2</v>
      </c>
      <c r="M29" s="285" t="s">
        <v>31</v>
      </c>
      <c r="N29" s="287"/>
      <c r="O29" s="361">
        <v>2</v>
      </c>
      <c r="P29" s="221">
        <v>0</v>
      </c>
      <c r="Q29" s="270"/>
      <c r="R29" s="223"/>
      <c r="S29" s="223"/>
      <c r="T29" s="223"/>
      <c r="U29" s="224"/>
      <c r="V29" s="222"/>
      <c r="W29" s="224"/>
      <c r="X29" s="225"/>
    </row>
    <row r="30" spans="1:24" s="13" customFormat="1" ht="15" customHeight="1" x14ac:dyDescent="0.25">
      <c r="A30" s="414"/>
      <c r="B30" s="415" t="s">
        <v>23</v>
      </c>
      <c r="C30" s="226"/>
      <c r="D30" s="226"/>
      <c r="E30" s="217"/>
      <c r="F30" s="416"/>
      <c r="G30" s="527"/>
      <c r="H30" s="229"/>
      <c r="I30" s="230"/>
      <c r="J30" s="230"/>
      <c r="K30" s="230"/>
      <c r="L30" s="231"/>
      <c r="M30" s="229"/>
      <c r="N30" s="231"/>
      <c r="O30" s="416"/>
      <c r="P30" s="527"/>
      <c r="Q30" s="417"/>
      <c r="R30" s="230"/>
      <c r="S30" s="230"/>
      <c r="T30" s="230"/>
      <c r="U30" s="231"/>
      <c r="V30" s="229"/>
      <c r="W30" s="231"/>
      <c r="X30" s="226"/>
    </row>
    <row r="31" spans="1:24" s="13" customFormat="1" ht="15" customHeight="1" thickBot="1" x14ac:dyDescent="0.3">
      <c r="A31" s="196" t="s">
        <v>62</v>
      </c>
      <c r="B31" s="197" t="s">
        <v>61</v>
      </c>
      <c r="C31" s="219" t="s">
        <v>24</v>
      </c>
      <c r="D31" s="219" t="s">
        <v>129</v>
      </c>
      <c r="E31" s="214">
        <f t="shared" si="3"/>
        <v>20</v>
      </c>
      <c r="F31" s="220">
        <f t="shared" si="4"/>
        <v>2</v>
      </c>
      <c r="G31" s="526">
        <f>SUM(H31:L31)</f>
        <v>20</v>
      </c>
      <c r="H31" s="285">
        <v>8</v>
      </c>
      <c r="I31" s="286">
        <v>10</v>
      </c>
      <c r="J31" s="286"/>
      <c r="K31" s="286"/>
      <c r="L31" s="287">
        <v>2</v>
      </c>
      <c r="M31" s="285" t="s">
        <v>31</v>
      </c>
      <c r="N31" s="287"/>
      <c r="O31" s="361">
        <v>2</v>
      </c>
      <c r="P31" s="133">
        <v>0</v>
      </c>
      <c r="Q31" s="270"/>
      <c r="R31" s="223"/>
      <c r="S31" s="223"/>
      <c r="T31" s="223"/>
      <c r="U31" s="224"/>
      <c r="V31" s="222"/>
      <c r="W31" s="224"/>
      <c r="X31" s="225"/>
    </row>
    <row r="32" spans="1:24" s="13" customFormat="1" ht="20.25" customHeight="1" thickBot="1" x14ac:dyDescent="0.3">
      <c r="A32" s="861"/>
      <c r="B32" s="862"/>
      <c r="C32" s="862"/>
      <c r="D32" s="862"/>
      <c r="E32" s="862"/>
      <c r="F32" s="862"/>
      <c r="G32" s="862"/>
      <c r="H32" s="862"/>
      <c r="I32" s="862"/>
      <c r="J32" s="862"/>
      <c r="K32" s="862"/>
      <c r="L32" s="862"/>
      <c r="M32" s="862"/>
      <c r="N32" s="862"/>
      <c r="O32" s="862"/>
      <c r="P32" s="862"/>
      <c r="Q32" s="862"/>
      <c r="R32" s="862"/>
      <c r="S32" s="862"/>
      <c r="T32" s="862"/>
      <c r="U32" s="862"/>
      <c r="V32" s="862"/>
      <c r="W32" s="862"/>
      <c r="X32" s="863"/>
    </row>
    <row r="33" spans="1:24" s="13" customFormat="1" ht="15" customHeight="1" x14ac:dyDescent="0.25">
      <c r="A33" s="781" t="s">
        <v>105</v>
      </c>
      <c r="B33" s="782"/>
      <c r="C33" s="782"/>
      <c r="D33" s="782"/>
      <c r="E33" s="782"/>
      <c r="F33" s="782"/>
      <c r="G33" s="782"/>
      <c r="H33" s="782"/>
      <c r="I33" s="782"/>
      <c r="J33" s="782"/>
      <c r="K33" s="782"/>
      <c r="L33" s="782"/>
      <c r="M33" s="782"/>
      <c r="N33" s="782"/>
      <c r="O33" s="782"/>
      <c r="P33" s="782"/>
      <c r="Q33" s="782"/>
      <c r="R33" s="782"/>
      <c r="S33" s="782"/>
      <c r="T33" s="782"/>
      <c r="U33" s="782"/>
      <c r="V33" s="782"/>
      <c r="W33" s="782"/>
      <c r="X33" s="864"/>
    </row>
    <row r="34" spans="1:24" s="13" customFormat="1" ht="2.25" customHeight="1" thickBot="1" x14ac:dyDescent="0.3">
      <c r="A34" s="795"/>
      <c r="B34" s="796"/>
      <c r="C34" s="796"/>
      <c r="D34" s="796"/>
      <c r="E34" s="796"/>
      <c r="F34" s="796"/>
      <c r="G34" s="796"/>
      <c r="H34" s="796"/>
      <c r="I34" s="796"/>
      <c r="J34" s="796"/>
      <c r="K34" s="796"/>
      <c r="L34" s="796"/>
      <c r="M34" s="796"/>
      <c r="N34" s="796"/>
      <c r="O34" s="796"/>
      <c r="P34" s="796"/>
      <c r="Q34" s="796"/>
      <c r="R34" s="796"/>
      <c r="S34" s="796"/>
      <c r="T34" s="796"/>
      <c r="U34" s="796"/>
      <c r="V34" s="796"/>
      <c r="W34" s="796"/>
      <c r="X34" s="865"/>
    </row>
    <row r="35" spans="1:24" s="13" customFormat="1" ht="18" customHeight="1" thickBot="1" x14ac:dyDescent="0.3">
      <c r="A35" s="418"/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8"/>
      <c r="N35" s="418"/>
      <c r="O35" s="418"/>
      <c r="P35" s="418"/>
      <c r="Q35" s="418"/>
      <c r="R35" s="418"/>
      <c r="S35" s="418"/>
      <c r="T35" s="418"/>
      <c r="U35" s="418"/>
      <c r="V35" s="418"/>
      <c r="W35" s="418"/>
      <c r="X35" s="419"/>
    </row>
    <row r="36" spans="1:24" s="13" customFormat="1" ht="15" customHeight="1" x14ac:dyDescent="0.25">
      <c r="A36" s="276"/>
      <c r="B36" s="155" t="s">
        <v>131</v>
      </c>
      <c r="C36" s="208"/>
      <c r="D36" s="290"/>
      <c r="E36" s="208"/>
      <c r="F36" s="209"/>
      <c r="G36" s="634"/>
      <c r="H36" s="291"/>
      <c r="I36" s="292"/>
      <c r="J36" s="292"/>
      <c r="K36" s="292"/>
      <c r="L36" s="426"/>
      <c r="M36" s="291"/>
      <c r="N36" s="389"/>
      <c r="O36" s="209"/>
      <c r="P36" s="634"/>
      <c r="Q36" s="388"/>
      <c r="R36" s="388"/>
      <c r="S36" s="388"/>
      <c r="T36" s="388"/>
      <c r="U36" s="388"/>
      <c r="V36" s="388"/>
      <c r="W36" s="388"/>
      <c r="X36" s="389"/>
    </row>
    <row r="37" spans="1:24" s="13" customFormat="1" ht="15" customHeight="1" thickBot="1" x14ac:dyDescent="0.3">
      <c r="A37" s="196" t="s">
        <v>53</v>
      </c>
      <c r="B37" s="420" t="s">
        <v>132</v>
      </c>
      <c r="C37" s="277" t="s">
        <v>19</v>
      </c>
      <c r="D37" s="238" t="s">
        <v>129</v>
      </c>
      <c r="E37" s="214">
        <f t="shared" ref="E37" si="5">G37+P37</f>
        <v>20</v>
      </c>
      <c r="F37" s="220">
        <v>2</v>
      </c>
      <c r="G37" s="526">
        <f>SUM(H37:L37)+N37</f>
        <v>20</v>
      </c>
      <c r="H37" s="285">
        <v>8</v>
      </c>
      <c r="I37" s="286">
        <v>10</v>
      </c>
      <c r="J37" s="779" t="s">
        <v>170</v>
      </c>
      <c r="K37" s="780"/>
      <c r="L37" s="359">
        <v>2</v>
      </c>
      <c r="M37" s="285" t="s">
        <v>31</v>
      </c>
      <c r="N37" s="366"/>
      <c r="O37" s="361">
        <v>2</v>
      </c>
      <c r="P37" s="133">
        <f>SUM(Q37:U37)</f>
        <v>0</v>
      </c>
      <c r="Q37" s="270"/>
      <c r="R37" s="223"/>
      <c r="S37" s="223"/>
      <c r="T37" s="223"/>
      <c r="U37" s="224"/>
      <c r="V37" s="222"/>
      <c r="W37" s="224"/>
      <c r="X37" s="225"/>
    </row>
    <row r="38" spans="1:24" s="13" customFormat="1" ht="19.5" customHeight="1" thickBot="1" x14ac:dyDescent="0.3">
      <c r="A38" s="861"/>
      <c r="B38" s="862"/>
      <c r="C38" s="862"/>
      <c r="D38" s="862"/>
      <c r="E38" s="862"/>
      <c r="F38" s="862"/>
      <c r="G38" s="862"/>
      <c r="H38" s="862"/>
      <c r="I38" s="862"/>
      <c r="J38" s="862"/>
      <c r="K38" s="862"/>
      <c r="L38" s="862"/>
      <c r="M38" s="862"/>
      <c r="N38" s="862"/>
      <c r="O38" s="862"/>
      <c r="P38" s="862"/>
      <c r="Q38" s="862"/>
      <c r="R38" s="862"/>
      <c r="S38" s="862"/>
      <c r="T38" s="862"/>
      <c r="U38" s="862"/>
      <c r="V38" s="862"/>
      <c r="W38" s="862"/>
      <c r="X38" s="863"/>
    </row>
    <row r="39" spans="1:24" s="13" customFormat="1" ht="15" customHeight="1" x14ac:dyDescent="0.25">
      <c r="A39" s="781" t="s">
        <v>133</v>
      </c>
      <c r="B39" s="782"/>
      <c r="C39" s="782"/>
      <c r="D39" s="782"/>
      <c r="E39" s="782"/>
      <c r="F39" s="782"/>
      <c r="G39" s="782"/>
      <c r="H39" s="782"/>
      <c r="I39" s="782"/>
      <c r="J39" s="782"/>
      <c r="K39" s="782"/>
      <c r="L39" s="782"/>
      <c r="M39" s="782"/>
      <c r="N39" s="782"/>
      <c r="O39" s="782"/>
      <c r="P39" s="782"/>
      <c r="Q39" s="782"/>
      <c r="R39" s="782"/>
      <c r="S39" s="782"/>
      <c r="T39" s="782"/>
      <c r="U39" s="782"/>
      <c r="V39" s="782"/>
      <c r="W39" s="782"/>
      <c r="X39" s="864"/>
    </row>
    <row r="40" spans="1:24" s="13" customFormat="1" ht="10.5" customHeight="1" thickBot="1" x14ac:dyDescent="0.3">
      <c r="A40" s="795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865"/>
    </row>
    <row r="41" spans="1:24" s="13" customFormat="1" ht="18.75" customHeight="1" thickBot="1" x14ac:dyDescent="0.3">
      <c r="A41" s="418"/>
      <c r="B41" s="418"/>
      <c r="C41" s="418"/>
      <c r="D41" s="418"/>
      <c r="E41" s="418"/>
      <c r="F41" s="418"/>
      <c r="G41" s="418"/>
      <c r="H41" s="418"/>
      <c r="I41" s="418"/>
      <c r="J41" s="418"/>
      <c r="K41" s="418"/>
      <c r="L41" s="418"/>
      <c r="M41" s="418"/>
      <c r="N41" s="418"/>
      <c r="O41" s="418"/>
      <c r="P41" s="418"/>
      <c r="Q41" s="418"/>
      <c r="R41" s="418"/>
      <c r="S41" s="418"/>
      <c r="T41" s="418"/>
      <c r="U41" s="418"/>
      <c r="V41" s="418"/>
      <c r="W41" s="418"/>
      <c r="X41" s="419"/>
    </row>
    <row r="42" spans="1:24" s="13" customFormat="1" ht="15" customHeight="1" x14ac:dyDescent="0.25">
      <c r="A42" s="427"/>
      <c r="B42" s="428" t="s">
        <v>64</v>
      </c>
      <c r="C42" s="429"/>
      <c r="D42" s="429"/>
      <c r="E42" s="430"/>
      <c r="F42" s="431"/>
      <c r="G42" s="432"/>
      <c r="H42" s="433"/>
      <c r="I42" s="434"/>
      <c r="J42" s="434"/>
      <c r="K42" s="434"/>
      <c r="L42" s="435"/>
      <c r="M42" s="436"/>
      <c r="N42" s="437"/>
      <c r="O42" s="637"/>
      <c r="P42" s="438"/>
      <c r="Q42" s="433"/>
      <c r="R42" s="434"/>
      <c r="S42" s="434"/>
      <c r="T42" s="434"/>
      <c r="U42" s="435"/>
      <c r="V42" s="433"/>
      <c r="W42" s="435"/>
      <c r="X42" s="430"/>
    </row>
    <row r="43" spans="1:24" s="13" customFormat="1" ht="15" customHeight="1" thickBot="1" x14ac:dyDescent="0.3">
      <c r="A43" s="198" t="s">
        <v>212</v>
      </c>
      <c r="B43" s="198" t="s">
        <v>71</v>
      </c>
      <c r="C43" s="236" t="s">
        <v>19</v>
      </c>
      <c r="D43" s="236" t="s">
        <v>129</v>
      </c>
      <c r="E43" s="205">
        <f t="shared" ref="E43" si="6">G43+P43</f>
        <v>20</v>
      </c>
      <c r="F43" s="274">
        <f>O43+X43</f>
        <v>2</v>
      </c>
      <c r="G43" s="128">
        <f>SUM(H43:L43)</f>
        <v>20</v>
      </c>
      <c r="H43" s="129">
        <v>8</v>
      </c>
      <c r="I43" s="130">
        <v>10</v>
      </c>
      <c r="J43" s="779" t="s">
        <v>167</v>
      </c>
      <c r="K43" s="780"/>
      <c r="L43" s="131">
        <v>2</v>
      </c>
      <c r="M43" s="129" t="s">
        <v>31</v>
      </c>
      <c r="N43" s="131"/>
      <c r="O43" s="386">
        <v>2</v>
      </c>
      <c r="P43" s="133">
        <f t="shared" ref="P43" si="7">SUM(Q43:U43)</f>
        <v>0</v>
      </c>
      <c r="Q43" s="134"/>
      <c r="R43" s="135"/>
      <c r="S43" s="135"/>
      <c r="T43" s="135"/>
      <c r="U43" s="136"/>
      <c r="V43" s="134"/>
      <c r="W43" s="136"/>
      <c r="X43" s="218"/>
    </row>
    <row r="44" spans="1:24" s="13" customFormat="1" ht="21" customHeight="1" thickBot="1" x14ac:dyDescent="0.3">
      <c r="A44" s="854"/>
      <c r="B44" s="855"/>
      <c r="C44" s="855"/>
      <c r="D44" s="855"/>
      <c r="E44" s="855"/>
      <c r="F44" s="855"/>
      <c r="G44" s="855"/>
      <c r="H44" s="855"/>
      <c r="I44" s="855"/>
      <c r="J44" s="855"/>
      <c r="K44" s="855"/>
      <c r="L44" s="855"/>
      <c r="M44" s="855"/>
      <c r="N44" s="855"/>
      <c r="O44" s="855"/>
      <c r="P44" s="855"/>
      <c r="Q44" s="855"/>
      <c r="R44" s="855"/>
      <c r="S44" s="855"/>
      <c r="T44" s="855"/>
      <c r="U44" s="855"/>
      <c r="V44" s="855"/>
      <c r="W44" s="855"/>
      <c r="X44" s="856"/>
    </row>
    <row r="45" spans="1:24" s="13" customFormat="1" ht="19.5" customHeight="1" thickBot="1" x14ac:dyDescent="0.3">
      <c r="A45" s="774" t="s">
        <v>112</v>
      </c>
      <c r="B45" s="775"/>
      <c r="C45" s="775"/>
      <c r="D45" s="775"/>
      <c r="E45" s="775"/>
      <c r="F45" s="775"/>
      <c r="G45" s="775"/>
      <c r="H45" s="775"/>
      <c r="I45" s="775"/>
      <c r="J45" s="775"/>
      <c r="K45" s="775"/>
      <c r="L45" s="775"/>
      <c r="M45" s="775"/>
      <c r="N45" s="775"/>
      <c r="O45" s="775"/>
      <c r="P45" s="775"/>
      <c r="Q45" s="775"/>
      <c r="R45" s="775"/>
      <c r="S45" s="775"/>
      <c r="T45" s="775"/>
      <c r="U45" s="775"/>
      <c r="V45" s="775"/>
      <c r="W45" s="775"/>
      <c r="X45" s="848"/>
    </row>
    <row r="46" spans="1:24" s="13" customFormat="1" ht="20.25" customHeight="1" thickBot="1" x14ac:dyDescent="0.3">
      <c r="A46" s="820"/>
      <c r="B46" s="821"/>
      <c r="C46" s="821"/>
      <c r="D46" s="821"/>
      <c r="E46" s="821"/>
      <c r="F46" s="821"/>
      <c r="G46" s="821"/>
      <c r="H46" s="821"/>
      <c r="I46" s="821"/>
      <c r="J46" s="821"/>
      <c r="K46" s="821"/>
      <c r="L46" s="821"/>
      <c r="M46" s="821"/>
      <c r="N46" s="821"/>
      <c r="O46" s="821"/>
      <c r="P46" s="821"/>
      <c r="Q46" s="821"/>
      <c r="R46" s="821"/>
      <c r="S46" s="821"/>
      <c r="T46" s="821"/>
      <c r="U46" s="821"/>
      <c r="V46" s="821"/>
      <c r="W46" s="821"/>
      <c r="X46" s="857"/>
    </row>
    <row r="47" spans="1:24" s="13" customFormat="1" ht="15" customHeight="1" x14ac:dyDescent="0.25">
      <c r="A47" s="283"/>
      <c r="B47" s="284" t="s">
        <v>75</v>
      </c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75"/>
    </row>
    <row r="48" spans="1:24" s="13" customFormat="1" ht="15" customHeight="1" x14ac:dyDescent="0.25">
      <c r="A48" s="200" t="s">
        <v>213</v>
      </c>
      <c r="B48" s="197" t="s">
        <v>136</v>
      </c>
      <c r="C48" s="277" t="s">
        <v>19</v>
      </c>
      <c r="D48" s="219" t="s">
        <v>91</v>
      </c>
      <c r="E48" s="214">
        <f>G48+P48</f>
        <v>20</v>
      </c>
      <c r="F48" s="220">
        <f t="shared" ref="F48:F49" si="8">O48+X48</f>
        <v>2</v>
      </c>
      <c r="G48" s="526">
        <f>SUM(H48:L48)+N48</f>
        <v>20</v>
      </c>
      <c r="H48" s="358">
        <v>8</v>
      </c>
      <c r="I48" s="286">
        <v>10</v>
      </c>
      <c r="J48" s="772" t="s">
        <v>171</v>
      </c>
      <c r="K48" s="773"/>
      <c r="L48" s="286">
        <v>2</v>
      </c>
      <c r="M48" s="286" t="s">
        <v>31</v>
      </c>
      <c r="N48" s="359"/>
      <c r="O48" s="361">
        <v>2</v>
      </c>
      <c r="P48" s="221">
        <v>0</v>
      </c>
      <c r="Q48" s="222"/>
      <c r="R48" s="223"/>
      <c r="S48" s="223"/>
      <c r="T48" s="223"/>
      <c r="U48" s="224"/>
      <c r="V48" s="222"/>
      <c r="W48" s="224"/>
      <c r="X48" s="225"/>
    </row>
    <row r="49" spans="1:24" s="13" customFormat="1" ht="15" customHeight="1" thickBot="1" x14ac:dyDescent="0.3">
      <c r="A49" s="202" t="s">
        <v>214</v>
      </c>
      <c r="B49" s="337" t="s">
        <v>135</v>
      </c>
      <c r="C49" s="236" t="s">
        <v>19</v>
      </c>
      <c r="D49" s="236" t="s">
        <v>91</v>
      </c>
      <c r="E49" s="205">
        <f>G49+P49</f>
        <v>20</v>
      </c>
      <c r="F49" s="274">
        <f t="shared" si="8"/>
        <v>2</v>
      </c>
      <c r="G49" s="528">
        <f>SUM(H49:L49)+N49</f>
        <v>20</v>
      </c>
      <c r="H49" s="381">
        <v>8</v>
      </c>
      <c r="I49" s="130">
        <v>10</v>
      </c>
      <c r="J49" s="779"/>
      <c r="K49" s="780"/>
      <c r="L49" s="130">
        <v>2</v>
      </c>
      <c r="M49" s="130" t="s">
        <v>31</v>
      </c>
      <c r="N49" s="360"/>
      <c r="O49" s="386">
        <v>2</v>
      </c>
      <c r="P49" s="133">
        <v>0</v>
      </c>
      <c r="Q49" s="134"/>
      <c r="R49" s="135"/>
      <c r="S49" s="135"/>
      <c r="T49" s="135"/>
      <c r="U49" s="136"/>
      <c r="V49" s="134"/>
      <c r="W49" s="136"/>
      <c r="X49" s="137"/>
    </row>
    <row r="50" spans="1:24" s="13" customFormat="1" ht="15" customHeight="1" thickBot="1" x14ac:dyDescent="0.3">
      <c r="A50" s="823"/>
      <c r="B50" s="850"/>
      <c r="C50" s="850"/>
      <c r="D50" s="850"/>
      <c r="E50" s="850"/>
      <c r="F50" s="850"/>
      <c r="G50" s="850"/>
      <c r="H50" s="850"/>
      <c r="I50" s="850"/>
      <c r="J50" s="850"/>
      <c r="K50" s="850"/>
      <c r="L50" s="850"/>
      <c r="M50" s="850"/>
      <c r="N50" s="850"/>
      <c r="O50" s="850"/>
      <c r="P50" s="850"/>
      <c r="Q50" s="850"/>
      <c r="R50" s="850"/>
      <c r="S50" s="850"/>
      <c r="T50" s="850"/>
      <c r="U50" s="850"/>
      <c r="V50" s="850"/>
      <c r="W50" s="850"/>
      <c r="X50" s="851"/>
    </row>
    <row r="51" spans="1:24" s="13" customFormat="1" ht="15" customHeight="1" x14ac:dyDescent="0.25">
      <c r="A51" s="390"/>
      <c r="B51" s="284" t="s">
        <v>67</v>
      </c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8"/>
      <c r="N51" s="388"/>
      <c r="O51" s="388"/>
      <c r="P51" s="256"/>
      <c r="Q51" s="388"/>
      <c r="R51" s="388"/>
      <c r="S51" s="388"/>
      <c r="T51" s="388"/>
      <c r="U51" s="388"/>
      <c r="V51" s="388"/>
      <c r="W51" s="388"/>
      <c r="X51" s="389"/>
    </row>
    <row r="52" spans="1:24" s="13" customFormat="1" ht="16.5" customHeight="1" x14ac:dyDescent="0.25">
      <c r="A52" s="196" t="s">
        <v>215</v>
      </c>
      <c r="B52" s="250" t="s">
        <v>149</v>
      </c>
      <c r="C52" s="219" t="s">
        <v>19</v>
      </c>
      <c r="D52" s="219" t="s">
        <v>91</v>
      </c>
      <c r="E52" s="214">
        <f t="shared" ref="E52" si="9">G52+P52</f>
        <v>20</v>
      </c>
      <c r="F52" s="220">
        <f t="shared" ref="F52:F53" si="10">O52+X52</f>
        <v>2</v>
      </c>
      <c r="G52" s="526">
        <f>SUM(H52:L52)</f>
        <v>20</v>
      </c>
      <c r="H52" s="285">
        <v>8</v>
      </c>
      <c r="I52" s="286">
        <v>10</v>
      </c>
      <c r="J52" s="772" t="s">
        <v>167</v>
      </c>
      <c r="K52" s="773"/>
      <c r="L52" s="287">
        <v>2</v>
      </c>
      <c r="M52" s="285" t="s">
        <v>31</v>
      </c>
      <c r="N52" s="287"/>
      <c r="O52" s="361">
        <v>2</v>
      </c>
      <c r="P52" s="221">
        <f t="shared" ref="P52" si="11">SUM(Q52:U52)</f>
        <v>0</v>
      </c>
      <c r="Q52" s="222"/>
      <c r="R52" s="223"/>
      <c r="S52" s="223"/>
      <c r="T52" s="223"/>
      <c r="U52" s="224"/>
      <c r="V52" s="222"/>
      <c r="W52" s="216"/>
      <c r="X52" s="225"/>
    </row>
    <row r="53" spans="1:24" s="13" customFormat="1" ht="15" customHeight="1" thickBot="1" x14ac:dyDescent="0.3">
      <c r="A53" s="198" t="s">
        <v>216</v>
      </c>
      <c r="B53" s="336" t="s">
        <v>69</v>
      </c>
      <c r="C53" s="236" t="s">
        <v>19</v>
      </c>
      <c r="D53" s="236" t="s">
        <v>91</v>
      </c>
      <c r="E53" s="205">
        <f>G53+P53</f>
        <v>20</v>
      </c>
      <c r="F53" s="274">
        <f t="shared" si="10"/>
        <v>2</v>
      </c>
      <c r="G53" s="528">
        <f>SUM(H53:L53)+N53</f>
        <v>20</v>
      </c>
      <c r="H53" s="129">
        <v>8</v>
      </c>
      <c r="I53" s="130">
        <v>10</v>
      </c>
      <c r="J53" s="130"/>
      <c r="K53" s="130"/>
      <c r="L53" s="131">
        <v>2</v>
      </c>
      <c r="M53" s="129" t="s">
        <v>31</v>
      </c>
      <c r="N53" s="131"/>
      <c r="O53" s="386">
        <v>2</v>
      </c>
      <c r="P53" s="133">
        <v>0</v>
      </c>
      <c r="Q53" s="134"/>
      <c r="R53" s="135"/>
      <c r="S53" s="135"/>
      <c r="T53" s="135"/>
      <c r="U53" s="136"/>
      <c r="V53" s="134"/>
      <c r="W53" s="136"/>
      <c r="X53" s="137"/>
    </row>
    <row r="54" spans="1:24" s="13" customFormat="1" ht="15.75" customHeight="1" thickBot="1" x14ac:dyDescent="0.3">
      <c r="A54" s="823"/>
      <c r="B54" s="850"/>
      <c r="C54" s="850"/>
      <c r="D54" s="850"/>
      <c r="E54" s="850"/>
      <c r="F54" s="850"/>
      <c r="G54" s="850"/>
      <c r="H54" s="850"/>
      <c r="I54" s="850"/>
      <c r="J54" s="850"/>
      <c r="K54" s="850"/>
      <c r="L54" s="850"/>
      <c r="M54" s="850"/>
      <c r="N54" s="850"/>
      <c r="O54" s="850"/>
      <c r="P54" s="850"/>
      <c r="Q54" s="850"/>
      <c r="R54" s="850"/>
      <c r="S54" s="850"/>
      <c r="T54" s="850"/>
      <c r="U54" s="850"/>
      <c r="V54" s="850"/>
      <c r="W54" s="850"/>
      <c r="X54" s="851"/>
    </row>
    <row r="55" spans="1:24" s="13" customFormat="1" ht="15" customHeight="1" x14ac:dyDescent="0.25">
      <c r="A55" s="289"/>
      <c r="B55" s="284" t="s">
        <v>134</v>
      </c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256"/>
      <c r="Q55" s="388"/>
      <c r="R55" s="388"/>
      <c r="S55" s="388"/>
      <c r="T55" s="388"/>
      <c r="U55" s="388"/>
      <c r="V55" s="388"/>
      <c r="W55" s="388"/>
      <c r="X55" s="389"/>
    </row>
    <row r="56" spans="1:24" s="13" customFormat="1" ht="15" customHeight="1" x14ac:dyDescent="0.25">
      <c r="A56" s="204" t="s">
        <v>217</v>
      </c>
      <c r="B56" s="196" t="s">
        <v>148</v>
      </c>
      <c r="C56" s="219" t="s">
        <v>19</v>
      </c>
      <c r="D56" s="219" t="s">
        <v>91</v>
      </c>
      <c r="E56" s="214">
        <f t="shared" ref="E56" si="12">G56+P56</f>
        <v>20</v>
      </c>
      <c r="F56" s="220">
        <f>O56+X56</f>
        <v>2</v>
      </c>
      <c r="G56" s="526">
        <f t="shared" ref="G56" si="13">SUM(H56:L56)</f>
        <v>20</v>
      </c>
      <c r="H56" s="358">
        <v>8</v>
      </c>
      <c r="I56" s="286">
        <v>10</v>
      </c>
      <c r="J56" s="772" t="s">
        <v>167</v>
      </c>
      <c r="K56" s="773"/>
      <c r="L56" s="287">
        <v>2</v>
      </c>
      <c r="M56" s="361" t="s">
        <v>31</v>
      </c>
      <c r="N56" s="287"/>
      <c r="O56" s="361">
        <v>2</v>
      </c>
      <c r="P56" s="221">
        <f>SUM(Q56:U56)+W56</f>
        <v>0</v>
      </c>
      <c r="Q56" s="270"/>
      <c r="R56" s="223"/>
      <c r="S56" s="223"/>
      <c r="T56" s="223"/>
      <c r="U56" s="224"/>
      <c r="V56" s="222"/>
      <c r="W56" s="269"/>
      <c r="X56" s="225"/>
    </row>
    <row r="57" spans="1:24" s="13" customFormat="1" ht="15" customHeight="1" thickBot="1" x14ac:dyDescent="0.3">
      <c r="A57" s="335" t="s">
        <v>218</v>
      </c>
      <c r="B57" s="336" t="s">
        <v>147</v>
      </c>
      <c r="C57" s="236" t="s">
        <v>19</v>
      </c>
      <c r="D57" s="236" t="s">
        <v>91</v>
      </c>
      <c r="E57" s="205">
        <f>G57+P57</f>
        <v>20</v>
      </c>
      <c r="F57" s="274">
        <f t="shared" ref="F57" si="14">O57+X57</f>
        <v>2</v>
      </c>
      <c r="G57" s="528">
        <f>SUM(H57:L57)+N57</f>
        <v>20</v>
      </c>
      <c r="H57" s="381">
        <v>8</v>
      </c>
      <c r="I57" s="130">
        <v>10</v>
      </c>
      <c r="J57" s="130"/>
      <c r="K57" s="130"/>
      <c r="L57" s="131">
        <v>2</v>
      </c>
      <c r="M57" s="129" t="s">
        <v>31</v>
      </c>
      <c r="N57" s="131"/>
      <c r="O57" s="386">
        <v>2</v>
      </c>
      <c r="P57" s="133">
        <f>SUM(Q57:U57)</f>
        <v>0</v>
      </c>
      <c r="Q57" s="134"/>
      <c r="R57" s="135"/>
      <c r="S57" s="135"/>
      <c r="T57" s="135"/>
      <c r="U57" s="136"/>
      <c r="V57" s="134"/>
      <c r="W57" s="258"/>
      <c r="X57" s="137"/>
    </row>
    <row r="58" spans="1:24" s="13" customFormat="1" ht="14.25" customHeight="1" thickBot="1" x14ac:dyDescent="0.3">
      <c r="A58" s="823"/>
      <c r="B58" s="850"/>
      <c r="C58" s="850"/>
      <c r="D58" s="850"/>
      <c r="E58" s="850"/>
      <c r="F58" s="850"/>
      <c r="G58" s="850"/>
      <c r="H58" s="850"/>
      <c r="I58" s="850"/>
      <c r="J58" s="850"/>
      <c r="K58" s="850"/>
      <c r="L58" s="850"/>
      <c r="M58" s="850"/>
      <c r="N58" s="850"/>
      <c r="O58" s="850"/>
      <c r="P58" s="850"/>
      <c r="Q58" s="850"/>
      <c r="R58" s="850"/>
      <c r="S58" s="850"/>
      <c r="T58" s="850"/>
      <c r="U58" s="850"/>
      <c r="V58" s="850"/>
      <c r="W58" s="850"/>
      <c r="X58" s="851"/>
    </row>
    <row r="59" spans="1:24" s="13" customFormat="1" ht="15" customHeight="1" x14ac:dyDescent="0.25">
      <c r="A59" s="390"/>
      <c r="B59" s="284" t="s">
        <v>72</v>
      </c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256"/>
      <c r="Q59" s="388"/>
      <c r="R59" s="388"/>
      <c r="S59" s="388"/>
      <c r="T59" s="388"/>
      <c r="U59" s="388"/>
      <c r="V59" s="388"/>
      <c r="W59" s="388"/>
      <c r="X59" s="389"/>
    </row>
    <row r="60" spans="1:24" s="13" customFormat="1" ht="15" customHeight="1" x14ac:dyDescent="0.25">
      <c r="A60" s="196" t="s">
        <v>219</v>
      </c>
      <c r="B60" s="250" t="s">
        <v>73</v>
      </c>
      <c r="C60" s="219" t="s">
        <v>19</v>
      </c>
      <c r="D60" s="219" t="s">
        <v>91</v>
      </c>
      <c r="E60" s="214">
        <f t="shared" ref="E60" si="15">G60+P60</f>
        <v>20</v>
      </c>
      <c r="F60" s="220">
        <f t="shared" ref="F60:F61" si="16">O60+X60</f>
        <v>2</v>
      </c>
      <c r="G60" s="526">
        <f>SUM(H60:L60)</f>
        <v>20</v>
      </c>
      <c r="H60" s="285">
        <v>8</v>
      </c>
      <c r="I60" s="286">
        <v>10</v>
      </c>
      <c r="J60" s="772" t="s">
        <v>167</v>
      </c>
      <c r="K60" s="773"/>
      <c r="L60" s="287">
        <v>2</v>
      </c>
      <c r="M60" s="285" t="s">
        <v>31</v>
      </c>
      <c r="N60" s="287"/>
      <c r="O60" s="361">
        <v>2</v>
      </c>
      <c r="P60" s="221">
        <f t="shared" ref="P60" si="17">SUM(Q60:U60)</f>
        <v>0</v>
      </c>
      <c r="Q60" s="222"/>
      <c r="R60" s="223"/>
      <c r="S60" s="223"/>
      <c r="T60" s="223"/>
      <c r="U60" s="224"/>
      <c r="V60" s="222"/>
      <c r="W60" s="216"/>
      <c r="X60" s="225"/>
    </row>
    <row r="61" spans="1:24" s="13" customFormat="1" ht="15" customHeight="1" thickBot="1" x14ac:dyDescent="0.3">
      <c r="A61" s="198" t="s">
        <v>220</v>
      </c>
      <c r="B61" s="336" t="s">
        <v>74</v>
      </c>
      <c r="C61" s="236" t="s">
        <v>19</v>
      </c>
      <c r="D61" s="236" t="s">
        <v>91</v>
      </c>
      <c r="E61" s="205">
        <f>G61+P61</f>
        <v>20</v>
      </c>
      <c r="F61" s="274">
        <f t="shared" si="16"/>
        <v>2</v>
      </c>
      <c r="G61" s="528">
        <f>SUM(H61:L61)+N61</f>
        <v>20</v>
      </c>
      <c r="H61" s="129">
        <v>8</v>
      </c>
      <c r="I61" s="130">
        <v>10</v>
      </c>
      <c r="J61" s="130"/>
      <c r="K61" s="130"/>
      <c r="L61" s="131">
        <v>2</v>
      </c>
      <c r="M61" s="129" t="s">
        <v>31</v>
      </c>
      <c r="N61" s="131"/>
      <c r="O61" s="386">
        <v>2</v>
      </c>
      <c r="P61" s="133">
        <v>0</v>
      </c>
      <c r="Q61" s="134"/>
      <c r="R61" s="135"/>
      <c r="S61" s="135"/>
      <c r="T61" s="135"/>
      <c r="U61" s="136"/>
      <c r="V61" s="134"/>
      <c r="W61" s="136"/>
      <c r="X61" s="137"/>
    </row>
    <row r="62" spans="1:24" s="13" customFormat="1" ht="38.25" customHeight="1" thickBot="1" x14ac:dyDescent="0.3">
      <c r="A62" s="852"/>
      <c r="B62" s="852"/>
      <c r="C62" s="852"/>
      <c r="D62" s="852"/>
      <c r="E62" s="852"/>
      <c r="F62" s="852"/>
      <c r="G62" s="852"/>
      <c r="H62" s="852"/>
      <c r="I62" s="852"/>
      <c r="J62" s="852"/>
      <c r="K62" s="852"/>
      <c r="L62" s="852"/>
      <c r="M62" s="852"/>
      <c r="N62" s="852"/>
      <c r="O62" s="852"/>
      <c r="P62" s="852"/>
      <c r="Q62" s="852"/>
      <c r="R62" s="852"/>
      <c r="S62" s="852"/>
      <c r="T62" s="852"/>
      <c r="U62" s="852"/>
      <c r="V62" s="852"/>
      <c r="W62" s="852"/>
      <c r="X62" s="852"/>
    </row>
    <row r="63" spans="1:24" s="13" customFormat="1" ht="16.5" customHeight="1" thickBot="1" x14ac:dyDescent="0.3">
      <c r="A63" s="774" t="s">
        <v>137</v>
      </c>
      <c r="B63" s="775"/>
      <c r="C63" s="775"/>
      <c r="D63" s="775"/>
      <c r="E63" s="775"/>
      <c r="F63" s="775"/>
      <c r="G63" s="775"/>
      <c r="H63" s="775"/>
      <c r="I63" s="775"/>
      <c r="J63" s="775"/>
      <c r="K63" s="775"/>
      <c r="L63" s="775"/>
      <c r="M63" s="775"/>
      <c r="N63" s="775"/>
      <c r="O63" s="775"/>
      <c r="P63" s="775"/>
      <c r="Q63" s="775"/>
      <c r="R63" s="775"/>
      <c r="S63" s="775"/>
      <c r="T63" s="775"/>
      <c r="U63" s="775"/>
      <c r="V63" s="775"/>
      <c r="W63" s="775"/>
      <c r="X63" s="848"/>
    </row>
    <row r="64" spans="1:24" s="13" customFormat="1" ht="15" customHeight="1" thickBot="1" x14ac:dyDescent="0.3">
      <c r="A64" s="789"/>
      <c r="B64" s="790"/>
      <c r="C64" s="790"/>
      <c r="D64" s="790"/>
      <c r="E64" s="790"/>
      <c r="F64" s="790"/>
      <c r="G64" s="790"/>
      <c r="H64" s="790"/>
      <c r="I64" s="790"/>
      <c r="J64" s="790"/>
      <c r="K64" s="790"/>
      <c r="L64" s="790"/>
      <c r="M64" s="790"/>
      <c r="N64" s="790"/>
      <c r="O64" s="790"/>
      <c r="P64" s="790"/>
      <c r="Q64" s="790"/>
      <c r="R64" s="790"/>
      <c r="S64" s="790"/>
      <c r="T64" s="790"/>
      <c r="U64" s="790"/>
      <c r="V64" s="790"/>
      <c r="W64" s="790"/>
      <c r="X64" s="853"/>
    </row>
    <row r="65" spans="1:24" s="13" customFormat="1" ht="21" customHeight="1" thickBot="1" x14ac:dyDescent="0.3">
      <c r="A65" s="840" t="s">
        <v>138</v>
      </c>
      <c r="B65" s="841"/>
      <c r="C65" s="841"/>
      <c r="D65" s="841"/>
      <c r="E65" s="841"/>
      <c r="F65" s="841"/>
      <c r="G65" s="841"/>
      <c r="H65" s="841"/>
      <c r="I65" s="841"/>
      <c r="J65" s="841"/>
      <c r="K65" s="841"/>
      <c r="L65" s="841"/>
      <c r="M65" s="841"/>
      <c r="N65" s="841"/>
      <c r="O65" s="841"/>
      <c r="P65" s="841"/>
      <c r="Q65" s="841"/>
      <c r="R65" s="841"/>
      <c r="S65" s="841"/>
      <c r="T65" s="841"/>
      <c r="U65" s="841"/>
      <c r="V65" s="841"/>
      <c r="W65" s="841"/>
      <c r="X65" s="842"/>
    </row>
    <row r="66" spans="1:24" s="13" customFormat="1" ht="19.5" customHeight="1" thickBot="1" x14ac:dyDescent="0.3">
      <c r="A66" s="338" t="s">
        <v>221</v>
      </c>
      <c r="B66" s="339" t="s">
        <v>155</v>
      </c>
      <c r="C66" s="340" t="s">
        <v>19</v>
      </c>
      <c r="D66" s="341" t="s">
        <v>126</v>
      </c>
      <c r="E66" s="342">
        <f>G66+P66</f>
        <v>40</v>
      </c>
      <c r="F66" s="343">
        <v>4</v>
      </c>
      <c r="G66" s="635">
        <f>SUM(H66:L66)+N66</f>
        <v>39.5</v>
      </c>
      <c r="H66" s="344"/>
      <c r="I66" s="345">
        <v>20</v>
      </c>
      <c r="J66" s="345"/>
      <c r="K66" s="345"/>
      <c r="L66" s="346">
        <v>19.5</v>
      </c>
      <c r="M66" s="344"/>
      <c r="N66" s="346"/>
      <c r="O66" s="347"/>
      <c r="P66" s="348">
        <v>0.5</v>
      </c>
      <c r="Q66" s="349"/>
      <c r="R66" s="350"/>
      <c r="S66" s="843"/>
      <c r="T66" s="844"/>
      <c r="U66" s="849" t="s">
        <v>51</v>
      </c>
      <c r="V66" s="844"/>
      <c r="W66" s="351">
        <v>0.5</v>
      </c>
      <c r="X66" s="352">
        <v>4</v>
      </c>
    </row>
    <row r="67" spans="1:24" s="13" customFormat="1" ht="15" customHeight="1" x14ac:dyDescent="0.25">
      <c r="A67" s="427"/>
      <c r="B67" s="428" t="s">
        <v>144</v>
      </c>
      <c r="C67" s="157"/>
      <c r="D67" s="439"/>
      <c r="E67" s="157"/>
      <c r="F67" s="158"/>
      <c r="G67" s="451"/>
      <c r="H67" s="159"/>
      <c r="I67" s="160"/>
      <c r="J67" s="160"/>
      <c r="K67" s="160"/>
      <c r="L67" s="440"/>
      <c r="M67" s="159"/>
      <c r="N67" s="440"/>
      <c r="O67" s="441"/>
      <c r="P67" s="442"/>
      <c r="Q67" s="159"/>
      <c r="R67" s="160"/>
      <c r="S67" s="176"/>
      <c r="T67" s="182"/>
      <c r="U67" s="176"/>
      <c r="V67" s="159"/>
      <c r="W67" s="176"/>
      <c r="X67" s="443"/>
    </row>
    <row r="68" spans="1:24" s="13" customFormat="1" ht="15" customHeight="1" x14ac:dyDescent="0.25">
      <c r="A68" s="196" t="s">
        <v>222</v>
      </c>
      <c r="B68" s="444" t="s">
        <v>145</v>
      </c>
      <c r="C68" s="277" t="s">
        <v>19</v>
      </c>
      <c r="D68" s="219" t="s">
        <v>129</v>
      </c>
      <c r="E68" s="214">
        <f>G68+P68</f>
        <v>20</v>
      </c>
      <c r="F68" s="220">
        <f>O68+X68</f>
        <v>2</v>
      </c>
      <c r="G68" s="526">
        <f>SUM(H68:L68)</f>
        <v>20</v>
      </c>
      <c r="H68" s="285">
        <v>8</v>
      </c>
      <c r="I68" s="286">
        <v>10</v>
      </c>
      <c r="J68" s="772" t="s">
        <v>167</v>
      </c>
      <c r="K68" s="773"/>
      <c r="L68" s="287">
        <v>2</v>
      </c>
      <c r="M68" s="285" t="s">
        <v>31</v>
      </c>
      <c r="N68" s="287"/>
      <c r="O68" s="288">
        <v>2</v>
      </c>
      <c r="P68" s="465">
        <v>0</v>
      </c>
      <c r="Q68" s="222"/>
      <c r="R68" s="223"/>
      <c r="S68" s="787"/>
      <c r="T68" s="788"/>
      <c r="U68" s="269"/>
      <c r="V68" s="222"/>
      <c r="W68" s="466"/>
      <c r="X68" s="224"/>
    </row>
    <row r="69" spans="1:24" s="13" customFormat="1" ht="15" customHeight="1" x14ac:dyDescent="0.25">
      <c r="A69" s="196" t="s">
        <v>223</v>
      </c>
      <c r="B69" s="444" t="s">
        <v>146</v>
      </c>
      <c r="C69" s="277" t="s">
        <v>19</v>
      </c>
      <c r="D69" s="219" t="s">
        <v>129</v>
      </c>
      <c r="E69" s="214">
        <f>G69</f>
        <v>20</v>
      </c>
      <c r="F69" s="220">
        <f>O69</f>
        <v>2</v>
      </c>
      <c r="G69" s="526">
        <f>SUM(H69:L69)</f>
        <v>20</v>
      </c>
      <c r="H69" s="285">
        <v>8</v>
      </c>
      <c r="I69" s="286">
        <v>10</v>
      </c>
      <c r="J69" s="286"/>
      <c r="K69" s="286"/>
      <c r="L69" s="287">
        <v>2</v>
      </c>
      <c r="M69" s="285" t="s">
        <v>31</v>
      </c>
      <c r="N69" s="287"/>
      <c r="O69" s="288">
        <v>2</v>
      </c>
      <c r="P69" s="465">
        <v>0</v>
      </c>
      <c r="Q69" s="222"/>
      <c r="R69" s="223"/>
      <c r="S69" s="269"/>
      <c r="T69" s="270"/>
      <c r="U69" s="269"/>
      <c r="V69" s="222"/>
      <c r="W69" s="466"/>
      <c r="X69" s="224"/>
    </row>
    <row r="70" spans="1:24" s="13" customFormat="1" ht="15" customHeight="1" x14ac:dyDescent="0.25">
      <c r="A70" s="165"/>
      <c r="B70" s="266" t="s">
        <v>150</v>
      </c>
      <c r="C70" s="467"/>
      <c r="D70" s="226"/>
      <c r="E70" s="217"/>
      <c r="F70" s="416"/>
      <c r="G70" s="228"/>
      <c r="H70" s="232"/>
      <c r="I70" s="252"/>
      <c r="J70" s="252"/>
      <c r="K70" s="252"/>
      <c r="L70" s="233"/>
      <c r="M70" s="232"/>
      <c r="N70" s="233"/>
      <c r="O70" s="234"/>
      <c r="P70" s="228"/>
      <c r="Q70" s="229"/>
      <c r="R70" s="230"/>
      <c r="S70" s="278"/>
      <c r="T70" s="417"/>
      <c r="U70" s="278"/>
      <c r="V70" s="229"/>
      <c r="W70" s="252"/>
      <c r="X70" s="231"/>
    </row>
    <row r="71" spans="1:24" s="13" customFormat="1" ht="15" customHeight="1" x14ac:dyDescent="0.25">
      <c r="A71" s="196" t="s">
        <v>224</v>
      </c>
      <c r="B71" s="267" t="s">
        <v>151</v>
      </c>
      <c r="C71" s="277" t="s">
        <v>19</v>
      </c>
      <c r="D71" s="219" t="s">
        <v>129</v>
      </c>
      <c r="E71" s="214">
        <f>G71+P71</f>
        <v>20</v>
      </c>
      <c r="F71" s="220">
        <f>O71+X71</f>
        <v>2</v>
      </c>
      <c r="G71" s="526">
        <f>SUM(H71:L71)</f>
        <v>20</v>
      </c>
      <c r="H71" s="285">
        <v>8</v>
      </c>
      <c r="I71" s="286">
        <v>10</v>
      </c>
      <c r="J71" s="772" t="s">
        <v>167</v>
      </c>
      <c r="K71" s="773"/>
      <c r="L71" s="287">
        <v>2</v>
      </c>
      <c r="M71" s="285" t="s">
        <v>31</v>
      </c>
      <c r="N71" s="287"/>
      <c r="O71" s="288">
        <v>2</v>
      </c>
      <c r="P71" s="465">
        <v>0</v>
      </c>
      <c r="Q71" s="222"/>
      <c r="R71" s="223"/>
      <c r="S71" s="787"/>
      <c r="T71" s="788"/>
      <c r="U71" s="269"/>
      <c r="V71" s="222"/>
      <c r="W71" s="466"/>
      <c r="X71" s="224"/>
    </row>
    <row r="72" spans="1:24" s="13" customFormat="1" ht="15" customHeight="1" thickBot="1" x14ac:dyDescent="0.3">
      <c r="A72" s="447" t="s">
        <v>225</v>
      </c>
      <c r="B72" s="448" t="s">
        <v>152</v>
      </c>
      <c r="C72" s="236" t="s">
        <v>19</v>
      </c>
      <c r="D72" s="236" t="s">
        <v>129</v>
      </c>
      <c r="E72" s="205">
        <f>G72+P72</f>
        <v>20</v>
      </c>
      <c r="F72" s="274">
        <f>O72+X72</f>
        <v>2</v>
      </c>
      <c r="G72" s="528">
        <f>SUM(H72:L72)</f>
        <v>20</v>
      </c>
      <c r="H72" s="129">
        <v>8</v>
      </c>
      <c r="I72" s="130">
        <v>10</v>
      </c>
      <c r="J72" s="130"/>
      <c r="K72" s="130"/>
      <c r="L72" s="131">
        <v>2</v>
      </c>
      <c r="M72" s="129" t="s">
        <v>31</v>
      </c>
      <c r="N72" s="131"/>
      <c r="O72" s="132">
        <v>2</v>
      </c>
      <c r="P72" s="468">
        <v>0</v>
      </c>
      <c r="Q72" s="134"/>
      <c r="R72" s="135"/>
      <c r="S72" s="811"/>
      <c r="T72" s="812"/>
      <c r="U72" s="258"/>
      <c r="V72" s="134"/>
      <c r="W72" s="207"/>
      <c r="X72" s="136"/>
    </row>
    <row r="73" spans="1:24" s="13" customFormat="1" ht="15" customHeight="1" thickBot="1" x14ac:dyDescent="0.3">
      <c r="A73" s="845"/>
      <c r="B73" s="846"/>
      <c r="C73" s="846"/>
      <c r="D73" s="846"/>
      <c r="E73" s="846"/>
      <c r="F73" s="846"/>
      <c r="G73" s="846"/>
      <c r="H73" s="846"/>
      <c r="I73" s="846"/>
      <c r="J73" s="846"/>
      <c r="K73" s="846"/>
      <c r="L73" s="846"/>
      <c r="M73" s="846"/>
      <c r="N73" s="846"/>
      <c r="O73" s="846"/>
      <c r="P73" s="846"/>
      <c r="Q73" s="846"/>
      <c r="R73" s="846"/>
      <c r="S73" s="846"/>
      <c r="T73" s="846"/>
      <c r="U73" s="846"/>
      <c r="V73" s="846"/>
      <c r="W73" s="846"/>
      <c r="X73" s="847"/>
    </row>
    <row r="74" spans="1:24" s="13" customFormat="1" ht="21" customHeight="1" thickBot="1" x14ac:dyDescent="0.3">
      <c r="A74" s="840" t="s">
        <v>111</v>
      </c>
      <c r="B74" s="841"/>
      <c r="C74" s="841"/>
      <c r="D74" s="841"/>
      <c r="E74" s="841"/>
      <c r="F74" s="841"/>
      <c r="G74" s="841"/>
      <c r="H74" s="841"/>
      <c r="I74" s="841"/>
      <c r="J74" s="841"/>
      <c r="K74" s="841"/>
      <c r="L74" s="841"/>
      <c r="M74" s="841"/>
      <c r="N74" s="841"/>
      <c r="O74" s="841"/>
      <c r="P74" s="841"/>
      <c r="Q74" s="841"/>
      <c r="R74" s="841"/>
      <c r="S74" s="841"/>
      <c r="T74" s="841"/>
      <c r="U74" s="841"/>
      <c r="V74" s="841"/>
      <c r="W74" s="841"/>
      <c r="X74" s="842"/>
    </row>
    <row r="75" spans="1:24" s="13" customFormat="1" ht="19.5" customHeight="1" thickBot="1" x14ac:dyDescent="0.3">
      <c r="A75" s="338" t="s">
        <v>226</v>
      </c>
      <c r="B75" s="339" t="s">
        <v>154</v>
      </c>
      <c r="C75" s="340" t="s">
        <v>19</v>
      </c>
      <c r="D75" s="341" t="s">
        <v>126</v>
      </c>
      <c r="E75" s="342">
        <f>G75+P75</f>
        <v>40</v>
      </c>
      <c r="F75" s="343">
        <v>4</v>
      </c>
      <c r="G75" s="636">
        <f>SUM(H75:L75)+N75</f>
        <v>39.5</v>
      </c>
      <c r="H75" s="344"/>
      <c r="I75" s="345">
        <v>20</v>
      </c>
      <c r="J75" s="345"/>
      <c r="K75" s="345"/>
      <c r="L75" s="346">
        <v>19.5</v>
      </c>
      <c r="M75" s="344"/>
      <c r="N75" s="346"/>
      <c r="O75" s="347"/>
      <c r="P75" s="348">
        <v>0.5</v>
      </c>
      <c r="Q75" s="349"/>
      <c r="R75" s="350"/>
      <c r="S75" s="849"/>
      <c r="T75" s="844"/>
      <c r="U75" s="849" t="s">
        <v>51</v>
      </c>
      <c r="V75" s="844"/>
      <c r="W75" s="351">
        <v>0.5</v>
      </c>
      <c r="X75" s="352">
        <v>4</v>
      </c>
    </row>
    <row r="76" spans="1:24" s="13" customFormat="1" ht="15" customHeight="1" x14ac:dyDescent="0.25">
      <c r="A76" s="427"/>
      <c r="B76" s="428" t="s">
        <v>65</v>
      </c>
      <c r="C76" s="157"/>
      <c r="D76" s="439"/>
      <c r="E76" s="157"/>
      <c r="F76" s="158"/>
      <c r="G76" s="451"/>
      <c r="H76" s="159"/>
      <c r="I76" s="160"/>
      <c r="J76" s="160"/>
      <c r="K76" s="160"/>
      <c r="L76" s="440"/>
      <c r="M76" s="159"/>
      <c r="N76" s="440"/>
      <c r="O76" s="441"/>
      <c r="P76" s="451"/>
      <c r="Q76" s="159"/>
      <c r="R76" s="160"/>
      <c r="S76" s="176"/>
      <c r="T76" s="182"/>
      <c r="U76" s="440"/>
      <c r="V76" s="159"/>
      <c r="W76" s="440"/>
      <c r="X76" s="156"/>
    </row>
    <row r="77" spans="1:24" s="13" customFormat="1" ht="15" customHeight="1" x14ac:dyDescent="0.25">
      <c r="A77" s="196" t="s">
        <v>85</v>
      </c>
      <c r="B77" s="444" t="s">
        <v>81</v>
      </c>
      <c r="C77" s="277" t="s">
        <v>19</v>
      </c>
      <c r="D77" s="219" t="s">
        <v>129</v>
      </c>
      <c r="E77" s="214">
        <f>G77+P77</f>
        <v>20</v>
      </c>
      <c r="F77" s="220">
        <f>O77+X77</f>
        <v>2</v>
      </c>
      <c r="G77" s="526">
        <f>SUM(H77:L77)</f>
        <v>20</v>
      </c>
      <c r="H77" s="285">
        <v>8</v>
      </c>
      <c r="I77" s="286">
        <v>10</v>
      </c>
      <c r="J77" s="286"/>
      <c r="K77" s="286"/>
      <c r="L77" s="287">
        <v>2</v>
      </c>
      <c r="M77" s="285" t="s">
        <v>31</v>
      </c>
      <c r="N77" s="287"/>
      <c r="O77" s="288">
        <v>2</v>
      </c>
      <c r="P77" s="221">
        <v>0</v>
      </c>
      <c r="Q77" s="271"/>
      <c r="R77" s="272"/>
      <c r="S77" s="807"/>
      <c r="T77" s="808"/>
      <c r="U77" s="273"/>
      <c r="V77" s="271"/>
      <c r="W77" s="452"/>
      <c r="X77" s="279"/>
    </row>
    <row r="78" spans="1:24" s="13" customFormat="1" ht="15" customHeight="1" x14ac:dyDescent="0.25">
      <c r="A78" s="196" t="s">
        <v>227</v>
      </c>
      <c r="B78" s="444" t="s">
        <v>82</v>
      </c>
      <c r="C78" s="277" t="s">
        <v>19</v>
      </c>
      <c r="D78" s="219" t="s">
        <v>129</v>
      </c>
      <c r="E78" s="214">
        <f>G78</f>
        <v>20</v>
      </c>
      <c r="F78" s="220">
        <f>O78</f>
        <v>2</v>
      </c>
      <c r="G78" s="526">
        <f>SUM(H78:L78)</f>
        <v>20</v>
      </c>
      <c r="H78" s="285">
        <v>8</v>
      </c>
      <c r="I78" s="286">
        <v>10</v>
      </c>
      <c r="J78" s="772" t="s">
        <v>167</v>
      </c>
      <c r="K78" s="773"/>
      <c r="L78" s="287">
        <v>2</v>
      </c>
      <c r="M78" s="285" t="s">
        <v>31</v>
      </c>
      <c r="N78" s="287"/>
      <c r="O78" s="288">
        <v>2</v>
      </c>
      <c r="P78" s="221">
        <v>0</v>
      </c>
      <c r="Q78" s="271"/>
      <c r="R78" s="272"/>
      <c r="S78" s="445"/>
      <c r="T78" s="280"/>
      <c r="U78" s="273"/>
      <c r="V78" s="271"/>
      <c r="W78" s="452"/>
      <c r="X78" s="279"/>
    </row>
    <row r="79" spans="1:24" s="13" customFormat="1" ht="15" customHeight="1" x14ac:dyDescent="0.25">
      <c r="A79" s="165"/>
      <c r="B79" s="266" t="s">
        <v>22</v>
      </c>
      <c r="C79" s="455"/>
      <c r="D79" s="456"/>
      <c r="E79" s="217"/>
      <c r="F79" s="416"/>
      <c r="G79" s="527"/>
      <c r="H79" s="459"/>
      <c r="I79" s="460"/>
      <c r="J79" s="460"/>
      <c r="K79" s="460"/>
      <c r="L79" s="464"/>
      <c r="M79" s="459"/>
      <c r="N79" s="464"/>
      <c r="O79" s="469"/>
      <c r="P79" s="463"/>
      <c r="Q79" s="459"/>
      <c r="R79" s="460"/>
      <c r="S79" s="461"/>
      <c r="T79" s="462"/>
      <c r="U79" s="464"/>
      <c r="V79" s="459"/>
      <c r="W79" s="458"/>
      <c r="X79" s="282"/>
    </row>
    <row r="80" spans="1:24" s="13" customFormat="1" ht="15" customHeight="1" x14ac:dyDescent="0.25">
      <c r="A80" s="196" t="s">
        <v>86</v>
      </c>
      <c r="B80" s="453" t="s">
        <v>83</v>
      </c>
      <c r="C80" s="277" t="s">
        <v>19</v>
      </c>
      <c r="D80" s="219" t="s">
        <v>129</v>
      </c>
      <c r="E80" s="214">
        <f>G80+P80</f>
        <v>20</v>
      </c>
      <c r="F80" s="220">
        <f>O80+X80</f>
        <v>2</v>
      </c>
      <c r="G80" s="526">
        <f>SUM(H80:L80)</f>
        <v>20</v>
      </c>
      <c r="H80" s="285">
        <v>8</v>
      </c>
      <c r="I80" s="286">
        <v>10</v>
      </c>
      <c r="J80" s="286"/>
      <c r="K80" s="286"/>
      <c r="L80" s="287">
        <v>2</v>
      </c>
      <c r="M80" s="285" t="s">
        <v>31</v>
      </c>
      <c r="N80" s="287"/>
      <c r="O80" s="288">
        <v>2</v>
      </c>
      <c r="P80" s="221">
        <v>0</v>
      </c>
      <c r="Q80" s="271"/>
      <c r="R80" s="272"/>
      <c r="S80" s="807"/>
      <c r="T80" s="808"/>
      <c r="U80" s="273"/>
      <c r="V80" s="271"/>
      <c r="W80" s="452"/>
      <c r="X80" s="279"/>
    </row>
    <row r="81" spans="1:24" s="13" customFormat="1" ht="15" customHeight="1" thickBot="1" x14ac:dyDescent="0.3">
      <c r="A81" s="198" t="s">
        <v>228</v>
      </c>
      <c r="B81" s="454" t="s">
        <v>84</v>
      </c>
      <c r="C81" s="236" t="s">
        <v>19</v>
      </c>
      <c r="D81" s="236" t="s">
        <v>129</v>
      </c>
      <c r="E81" s="205">
        <f>G81+P81</f>
        <v>20</v>
      </c>
      <c r="F81" s="274">
        <f>O81+X81</f>
        <v>2</v>
      </c>
      <c r="G81" s="528">
        <f>SUM(H81:L81)</f>
        <v>20</v>
      </c>
      <c r="H81" s="129">
        <v>8</v>
      </c>
      <c r="I81" s="130">
        <v>10</v>
      </c>
      <c r="J81" s="779" t="s">
        <v>167</v>
      </c>
      <c r="K81" s="780"/>
      <c r="L81" s="131">
        <v>2</v>
      </c>
      <c r="M81" s="129" t="s">
        <v>31</v>
      </c>
      <c r="N81" s="131"/>
      <c r="O81" s="132">
        <v>2</v>
      </c>
      <c r="P81" s="133">
        <v>0</v>
      </c>
      <c r="Q81" s="260"/>
      <c r="R81" s="261"/>
      <c r="S81" s="587"/>
      <c r="T81" s="588"/>
      <c r="U81" s="262"/>
      <c r="V81" s="260"/>
      <c r="W81" s="281"/>
      <c r="X81" s="263"/>
    </row>
    <row r="82" spans="1:24" s="13" customFormat="1" ht="17.25" customHeight="1" thickBot="1" x14ac:dyDescent="0.3">
      <c r="A82" s="837"/>
      <c r="B82" s="838"/>
      <c r="C82" s="838"/>
      <c r="D82" s="838"/>
      <c r="E82" s="838"/>
      <c r="F82" s="838"/>
      <c r="G82" s="838"/>
      <c r="H82" s="838"/>
      <c r="I82" s="838"/>
      <c r="J82" s="838"/>
      <c r="K82" s="838"/>
      <c r="L82" s="838"/>
      <c r="M82" s="838"/>
      <c r="N82" s="838"/>
      <c r="O82" s="838"/>
      <c r="P82" s="838"/>
      <c r="Q82" s="838"/>
      <c r="R82" s="838"/>
      <c r="S82" s="838"/>
      <c r="T82" s="838"/>
      <c r="U82" s="838"/>
      <c r="V82" s="838"/>
      <c r="W82" s="838"/>
      <c r="X82" s="839"/>
    </row>
    <row r="83" spans="1:24" s="13" customFormat="1" ht="20.25" customHeight="1" thickBot="1" x14ac:dyDescent="0.3">
      <c r="A83" s="840" t="s">
        <v>139</v>
      </c>
      <c r="B83" s="841"/>
      <c r="C83" s="841"/>
      <c r="D83" s="841"/>
      <c r="E83" s="841"/>
      <c r="F83" s="841"/>
      <c r="G83" s="841"/>
      <c r="H83" s="841"/>
      <c r="I83" s="841"/>
      <c r="J83" s="841"/>
      <c r="K83" s="841"/>
      <c r="L83" s="841"/>
      <c r="M83" s="841"/>
      <c r="N83" s="841"/>
      <c r="O83" s="841"/>
      <c r="P83" s="841"/>
      <c r="Q83" s="841"/>
      <c r="R83" s="841"/>
      <c r="S83" s="841"/>
      <c r="T83" s="841"/>
      <c r="U83" s="841"/>
      <c r="V83" s="841"/>
      <c r="W83" s="841"/>
      <c r="X83" s="842"/>
    </row>
    <row r="84" spans="1:24" s="13" customFormat="1" ht="19.5" customHeight="1" thickBot="1" x14ac:dyDescent="0.3">
      <c r="A84" s="338" t="s">
        <v>233</v>
      </c>
      <c r="B84" s="339" t="s">
        <v>156</v>
      </c>
      <c r="C84" s="340" t="s">
        <v>19</v>
      </c>
      <c r="D84" s="341" t="s">
        <v>126</v>
      </c>
      <c r="E84" s="342">
        <f>G84+P84</f>
        <v>40</v>
      </c>
      <c r="F84" s="343">
        <v>4</v>
      </c>
      <c r="G84" s="636">
        <f>SUM(H84:L84)+N84</f>
        <v>39.5</v>
      </c>
      <c r="H84" s="344"/>
      <c r="I84" s="345">
        <v>20</v>
      </c>
      <c r="J84" s="345"/>
      <c r="K84" s="345"/>
      <c r="L84" s="346">
        <v>19.5</v>
      </c>
      <c r="M84" s="344"/>
      <c r="N84" s="346"/>
      <c r="O84" s="347"/>
      <c r="P84" s="348">
        <v>0.5</v>
      </c>
      <c r="Q84" s="349"/>
      <c r="R84" s="350"/>
      <c r="S84" s="843"/>
      <c r="T84" s="844"/>
      <c r="U84" s="849" t="s">
        <v>51</v>
      </c>
      <c r="V84" s="844"/>
      <c r="W84" s="351">
        <v>0.5</v>
      </c>
      <c r="X84" s="352">
        <v>4</v>
      </c>
    </row>
    <row r="85" spans="1:24" s="13" customFormat="1" ht="15" customHeight="1" x14ac:dyDescent="0.25">
      <c r="A85" s="427"/>
      <c r="B85" s="428" t="s">
        <v>66</v>
      </c>
      <c r="C85" s="157"/>
      <c r="D85" s="439"/>
      <c r="E85" s="157"/>
      <c r="F85" s="158"/>
      <c r="G85" s="451"/>
      <c r="H85" s="159"/>
      <c r="I85" s="160"/>
      <c r="J85" s="160"/>
      <c r="K85" s="160"/>
      <c r="L85" s="440"/>
      <c r="M85" s="159"/>
      <c r="N85" s="440"/>
      <c r="O85" s="441"/>
      <c r="P85" s="442"/>
      <c r="Q85" s="159"/>
      <c r="R85" s="160"/>
      <c r="S85" s="176"/>
      <c r="T85" s="182"/>
      <c r="U85" s="176"/>
      <c r="V85" s="159"/>
      <c r="W85" s="176"/>
      <c r="X85" s="443"/>
    </row>
    <row r="86" spans="1:24" s="13" customFormat="1" ht="15" customHeight="1" x14ac:dyDescent="0.25">
      <c r="A86" s="196" t="s">
        <v>229</v>
      </c>
      <c r="B86" s="444" t="s">
        <v>140</v>
      </c>
      <c r="C86" s="277" t="s">
        <v>19</v>
      </c>
      <c r="D86" s="219" t="s">
        <v>129</v>
      </c>
      <c r="E86" s="214">
        <f>G86+P86</f>
        <v>20</v>
      </c>
      <c r="F86" s="220">
        <f>O86+X86</f>
        <v>2</v>
      </c>
      <c r="G86" s="526">
        <f>SUM(H86:L86)</f>
        <v>20</v>
      </c>
      <c r="H86" s="285">
        <v>8</v>
      </c>
      <c r="I86" s="286">
        <v>10</v>
      </c>
      <c r="J86" s="286"/>
      <c r="K86" s="286"/>
      <c r="L86" s="287">
        <v>2</v>
      </c>
      <c r="M86" s="285" t="s">
        <v>31</v>
      </c>
      <c r="N86" s="287"/>
      <c r="O86" s="288">
        <v>2</v>
      </c>
      <c r="P86" s="465">
        <v>0</v>
      </c>
      <c r="Q86" s="271"/>
      <c r="R86" s="272"/>
      <c r="S86" s="807"/>
      <c r="T86" s="808"/>
      <c r="U86" s="445"/>
      <c r="V86" s="271"/>
      <c r="W86" s="446"/>
      <c r="X86" s="224"/>
    </row>
    <row r="87" spans="1:24" s="13" customFormat="1" ht="15" customHeight="1" x14ac:dyDescent="0.25">
      <c r="A87" s="196" t="s">
        <v>230</v>
      </c>
      <c r="B87" s="444" t="s">
        <v>87</v>
      </c>
      <c r="C87" s="277" t="s">
        <v>19</v>
      </c>
      <c r="D87" s="219" t="s">
        <v>129</v>
      </c>
      <c r="E87" s="214">
        <f>G87+P87</f>
        <v>20</v>
      </c>
      <c r="F87" s="220">
        <f>O87+X87</f>
        <v>2</v>
      </c>
      <c r="G87" s="526">
        <f>SUM(H87:L87)</f>
        <v>20</v>
      </c>
      <c r="H87" s="285">
        <v>8</v>
      </c>
      <c r="I87" s="286">
        <v>10</v>
      </c>
      <c r="J87" s="772" t="s">
        <v>165</v>
      </c>
      <c r="K87" s="773"/>
      <c r="L87" s="287">
        <v>2</v>
      </c>
      <c r="M87" s="285" t="s">
        <v>31</v>
      </c>
      <c r="N87" s="287"/>
      <c r="O87" s="288">
        <v>2</v>
      </c>
      <c r="P87" s="465">
        <v>0</v>
      </c>
      <c r="Q87" s="271"/>
      <c r="R87" s="272"/>
      <c r="S87" s="445"/>
      <c r="T87" s="280"/>
      <c r="U87" s="445"/>
      <c r="V87" s="271"/>
      <c r="W87" s="446"/>
      <c r="X87" s="224"/>
    </row>
    <row r="88" spans="1:24" s="13" customFormat="1" ht="15" customHeight="1" x14ac:dyDescent="0.25">
      <c r="A88" s="165"/>
      <c r="B88" s="266" t="s">
        <v>141</v>
      </c>
      <c r="C88" s="467"/>
      <c r="D88" s="226"/>
      <c r="E88" s="217"/>
      <c r="F88" s="416"/>
      <c r="G88" s="527"/>
      <c r="H88" s="229"/>
      <c r="I88" s="230"/>
      <c r="J88" s="230"/>
      <c r="K88" s="230"/>
      <c r="L88" s="231"/>
      <c r="M88" s="229"/>
      <c r="N88" s="231"/>
      <c r="O88" s="470"/>
      <c r="P88" s="228"/>
      <c r="Q88" s="459"/>
      <c r="R88" s="460"/>
      <c r="S88" s="461"/>
      <c r="T88" s="462"/>
      <c r="U88" s="461"/>
      <c r="V88" s="459"/>
      <c r="W88" s="457"/>
      <c r="X88" s="231"/>
    </row>
    <row r="89" spans="1:24" s="13" customFormat="1" ht="15" customHeight="1" x14ac:dyDescent="0.25">
      <c r="A89" s="196" t="s">
        <v>231</v>
      </c>
      <c r="B89" s="267" t="s">
        <v>142</v>
      </c>
      <c r="C89" s="277" t="s">
        <v>19</v>
      </c>
      <c r="D89" s="219" t="s">
        <v>129</v>
      </c>
      <c r="E89" s="214">
        <f>G89+P89</f>
        <v>20</v>
      </c>
      <c r="F89" s="220">
        <f>O89+X89</f>
        <v>2</v>
      </c>
      <c r="G89" s="526">
        <f>SUM(H89:L89)</f>
        <v>20</v>
      </c>
      <c r="H89" s="285">
        <v>8</v>
      </c>
      <c r="I89" s="286">
        <v>10</v>
      </c>
      <c r="J89" s="772" t="s">
        <v>172</v>
      </c>
      <c r="K89" s="773"/>
      <c r="L89" s="287">
        <v>2</v>
      </c>
      <c r="M89" s="285" t="s">
        <v>31</v>
      </c>
      <c r="N89" s="287"/>
      <c r="O89" s="288">
        <v>2</v>
      </c>
      <c r="P89" s="465">
        <v>0</v>
      </c>
      <c r="Q89" s="271"/>
      <c r="R89" s="272"/>
      <c r="S89" s="807"/>
      <c r="T89" s="808"/>
      <c r="U89" s="445"/>
      <c r="V89" s="271"/>
      <c r="W89" s="446"/>
      <c r="X89" s="224"/>
    </row>
    <row r="90" spans="1:24" s="13" customFormat="1" ht="15" customHeight="1" thickBot="1" x14ac:dyDescent="0.3">
      <c r="A90" s="447" t="s">
        <v>232</v>
      </c>
      <c r="B90" s="448" t="s">
        <v>143</v>
      </c>
      <c r="C90" s="236" t="s">
        <v>19</v>
      </c>
      <c r="D90" s="236" t="s">
        <v>129</v>
      </c>
      <c r="E90" s="205">
        <f>G90+P90</f>
        <v>20</v>
      </c>
      <c r="F90" s="274">
        <f>O90+X90</f>
        <v>2</v>
      </c>
      <c r="G90" s="528">
        <f>SUM(H90:L90)</f>
        <v>20</v>
      </c>
      <c r="H90" s="129">
        <v>8</v>
      </c>
      <c r="I90" s="130">
        <v>10</v>
      </c>
      <c r="J90" s="779" t="s">
        <v>172</v>
      </c>
      <c r="K90" s="780"/>
      <c r="L90" s="131">
        <v>2</v>
      </c>
      <c r="M90" s="129" t="s">
        <v>31</v>
      </c>
      <c r="N90" s="131"/>
      <c r="O90" s="132">
        <v>2</v>
      </c>
      <c r="P90" s="468">
        <v>0</v>
      </c>
      <c r="Q90" s="260"/>
      <c r="R90" s="261"/>
      <c r="S90" s="809"/>
      <c r="T90" s="810"/>
      <c r="U90" s="449"/>
      <c r="V90" s="260"/>
      <c r="W90" s="450"/>
      <c r="X90" s="136"/>
    </row>
    <row r="91" spans="1:24" s="13" customFormat="1" ht="15" customHeight="1" thickBot="1" x14ac:dyDescent="0.3">
      <c r="A91" s="845"/>
      <c r="B91" s="846"/>
      <c r="C91" s="846"/>
      <c r="D91" s="846"/>
      <c r="E91" s="846"/>
      <c r="F91" s="846"/>
      <c r="G91" s="846"/>
      <c r="H91" s="846"/>
      <c r="I91" s="846"/>
      <c r="J91" s="846"/>
      <c r="K91" s="846"/>
      <c r="L91" s="846"/>
      <c r="M91" s="846"/>
      <c r="N91" s="846"/>
      <c r="O91" s="846"/>
      <c r="P91" s="846"/>
      <c r="Q91" s="846"/>
      <c r="R91" s="846"/>
      <c r="S91" s="846"/>
      <c r="T91" s="846"/>
      <c r="U91" s="846"/>
      <c r="V91" s="846"/>
      <c r="W91" s="846"/>
      <c r="X91" s="847"/>
    </row>
    <row r="92" spans="1:24" s="13" customFormat="1" ht="18" customHeight="1" thickBot="1" x14ac:dyDescent="0.3">
      <c r="A92" s="774" t="s">
        <v>113</v>
      </c>
      <c r="B92" s="775"/>
      <c r="C92" s="775"/>
      <c r="D92" s="775"/>
      <c r="E92" s="775"/>
      <c r="F92" s="775"/>
      <c r="G92" s="775"/>
      <c r="H92" s="775"/>
      <c r="I92" s="775"/>
      <c r="J92" s="775"/>
      <c r="K92" s="775"/>
      <c r="L92" s="775"/>
      <c r="M92" s="775"/>
      <c r="N92" s="775"/>
      <c r="O92" s="775"/>
      <c r="P92" s="775"/>
      <c r="Q92" s="775"/>
      <c r="R92" s="775"/>
      <c r="S92" s="775"/>
      <c r="T92" s="775"/>
      <c r="U92" s="775"/>
      <c r="V92" s="775"/>
      <c r="W92" s="775"/>
      <c r="X92" s="848"/>
    </row>
    <row r="93" spans="1:24" ht="15.75" x14ac:dyDescent="0.25">
      <c r="A93" s="25"/>
      <c r="B93" s="26" t="s">
        <v>77</v>
      </c>
      <c r="C93" s="27"/>
      <c r="D93" s="28"/>
      <c r="E93" s="28"/>
      <c r="F93" s="29"/>
      <c r="G93" s="34"/>
      <c r="H93" s="30"/>
      <c r="I93" s="31"/>
      <c r="J93" s="31"/>
      <c r="K93" s="31"/>
      <c r="L93" s="32"/>
      <c r="M93" s="30"/>
      <c r="N93" s="32"/>
      <c r="O93" s="33"/>
      <c r="P93" s="34"/>
      <c r="Q93" s="30"/>
      <c r="R93" s="31"/>
      <c r="S93" s="31"/>
      <c r="T93" s="31"/>
      <c r="U93" s="32"/>
      <c r="V93" s="30"/>
      <c r="W93" s="32"/>
      <c r="X93" s="28"/>
    </row>
    <row r="94" spans="1:24" ht="15.75" x14ac:dyDescent="0.25">
      <c r="A94" s="626"/>
      <c r="B94" s="471" t="s">
        <v>92</v>
      </c>
      <c r="C94" s="79" t="s">
        <v>19</v>
      </c>
      <c r="D94" s="79" t="s">
        <v>27</v>
      </c>
      <c r="E94" s="474">
        <f>SUM(G94:G94)</f>
        <v>5.5</v>
      </c>
      <c r="F94" s="475" t="s">
        <v>21</v>
      </c>
      <c r="G94" s="629">
        <f>SUM(H94:L94)</f>
        <v>5.5</v>
      </c>
      <c r="H94" s="477">
        <v>1</v>
      </c>
      <c r="I94" s="478">
        <v>4.5</v>
      </c>
      <c r="J94" s="478"/>
      <c r="K94" s="478"/>
      <c r="L94" s="479"/>
      <c r="M94" s="62"/>
      <c r="N94" s="63"/>
      <c r="O94" s="64"/>
      <c r="P94" s="486"/>
      <c r="Q94" s="487"/>
      <c r="R94" s="488"/>
      <c r="S94" s="488"/>
      <c r="T94" s="488"/>
      <c r="U94" s="489"/>
      <c r="V94" s="487"/>
      <c r="W94" s="489"/>
      <c r="X94" s="490"/>
    </row>
    <row r="95" spans="1:24" ht="15.75" x14ac:dyDescent="0.25">
      <c r="A95" s="627" t="s">
        <v>94</v>
      </c>
      <c r="B95" s="472" t="s">
        <v>78</v>
      </c>
      <c r="C95" s="35" t="s">
        <v>19</v>
      </c>
      <c r="D95" s="474" t="s">
        <v>27</v>
      </c>
      <c r="E95" s="373">
        <f t="shared" ref="E95:E96" si="18">G95+P95</f>
        <v>3.5</v>
      </c>
      <c r="F95" s="476">
        <v>10</v>
      </c>
      <c r="G95" s="629">
        <f>SUM(H95:L95)</f>
        <v>0</v>
      </c>
      <c r="H95" s="480"/>
      <c r="I95" s="481"/>
      <c r="J95" s="481"/>
      <c r="K95" s="481"/>
      <c r="L95" s="482"/>
      <c r="M95" s="21"/>
      <c r="N95" s="23"/>
      <c r="O95" s="24"/>
      <c r="P95" s="491">
        <f t="shared" ref="P95" si="19">SUM(Q95:U95)</f>
        <v>3.5</v>
      </c>
      <c r="Q95" s="492"/>
      <c r="R95" s="493">
        <v>3.5</v>
      </c>
      <c r="S95" s="493"/>
      <c r="T95" s="493"/>
      <c r="U95" s="494"/>
      <c r="V95" s="492" t="s">
        <v>52</v>
      </c>
      <c r="W95" s="494"/>
      <c r="X95" s="495">
        <v>8</v>
      </c>
    </row>
    <row r="96" spans="1:24" ht="16.5" thickBot="1" x14ac:dyDescent="0.3">
      <c r="A96" s="628" t="s">
        <v>80</v>
      </c>
      <c r="B96" s="473" t="s">
        <v>79</v>
      </c>
      <c r="C96" s="36" t="s">
        <v>19</v>
      </c>
      <c r="D96" s="36" t="s">
        <v>27</v>
      </c>
      <c r="E96" s="36">
        <f t="shared" si="18"/>
        <v>1</v>
      </c>
      <c r="F96" s="632">
        <v>8</v>
      </c>
      <c r="G96" s="630">
        <f>SUM(H96:L96)+N96</f>
        <v>0</v>
      </c>
      <c r="H96" s="483"/>
      <c r="I96" s="484"/>
      <c r="J96" s="484"/>
      <c r="K96" s="484"/>
      <c r="L96" s="485"/>
      <c r="M96" s="18"/>
      <c r="N96" s="19"/>
      <c r="O96" s="20"/>
      <c r="P96" s="496">
        <f>W96</f>
        <v>1</v>
      </c>
      <c r="Q96" s="497"/>
      <c r="R96" s="498"/>
      <c r="S96" s="498"/>
      <c r="T96" s="498"/>
      <c r="U96" s="499"/>
      <c r="V96" s="497" t="s">
        <v>51</v>
      </c>
      <c r="W96" s="499">
        <v>1</v>
      </c>
      <c r="X96" s="500">
        <v>6</v>
      </c>
    </row>
    <row r="97" spans="1:25" ht="16.5" thickBot="1" x14ac:dyDescent="0.25">
      <c r="A97" s="14"/>
      <c r="B97" s="14"/>
      <c r="C97" s="15"/>
      <c r="D97" s="15"/>
      <c r="E97" s="15"/>
      <c r="F97" s="16"/>
      <c r="G97" s="17"/>
      <c r="H97" s="9"/>
      <c r="I97" s="10"/>
      <c r="J97" s="10"/>
      <c r="K97" s="10"/>
      <c r="L97" s="11"/>
      <c r="M97" s="9"/>
      <c r="N97" s="11"/>
      <c r="O97" s="12"/>
      <c r="P97" s="501"/>
      <c r="Q97" s="502"/>
      <c r="R97" s="503"/>
      <c r="S97" s="503"/>
      <c r="T97" s="503"/>
      <c r="U97" s="504"/>
      <c r="V97" s="502"/>
      <c r="W97" s="504"/>
      <c r="X97" s="307"/>
    </row>
    <row r="98" spans="1:25" ht="15.75" x14ac:dyDescent="0.2">
      <c r="A98" s="515"/>
      <c r="B98" s="516" t="s">
        <v>28</v>
      </c>
      <c r="C98" s="37"/>
      <c r="D98" s="38"/>
      <c r="E98" s="38"/>
      <c r="F98" s="39"/>
      <c r="G98" s="631"/>
      <c r="H98" s="40"/>
      <c r="I98" s="41"/>
      <c r="J98" s="41"/>
      <c r="K98" s="41"/>
      <c r="L98" s="42"/>
      <c r="M98" s="40"/>
      <c r="N98" s="42"/>
      <c r="O98" s="43"/>
      <c r="P98" s="505"/>
      <c r="Q98" s="506"/>
      <c r="R98" s="507"/>
      <c r="S98" s="507"/>
      <c r="T98" s="507"/>
      <c r="U98" s="508"/>
      <c r="V98" s="506"/>
      <c r="W98" s="508"/>
      <c r="X98" s="509"/>
    </row>
    <row r="99" spans="1:25" ht="15.75" x14ac:dyDescent="0.25">
      <c r="A99" s="517" t="s">
        <v>234</v>
      </c>
      <c r="B99" s="518" t="s">
        <v>50</v>
      </c>
      <c r="C99" s="510" t="s">
        <v>19</v>
      </c>
      <c r="D99" s="510" t="s">
        <v>91</v>
      </c>
      <c r="E99" s="511"/>
      <c r="F99" s="387">
        <f>O99+X99</f>
        <v>2</v>
      </c>
      <c r="G99" s="629">
        <f>SUM(H99:L99)</f>
        <v>0</v>
      </c>
      <c r="H99" s="21"/>
      <c r="I99" s="22"/>
      <c r="J99" s="22"/>
      <c r="K99" s="22"/>
      <c r="L99" s="23"/>
      <c r="M99" s="21"/>
      <c r="N99" s="23"/>
      <c r="O99" s="24"/>
      <c r="P99" s="491">
        <f t="shared" ref="P99:P100" si="20">SUM(Q99:U99)</f>
        <v>0</v>
      </c>
      <c r="Q99" s="492"/>
      <c r="R99" s="493"/>
      <c r="S99" s="493"/>
      <c r="T99" s="493"/>
      <c r="U99" s="494"/>
      <c r="V99" s="492"/>
      <c r="W99" s="494"/>
      <c r="X99" s="495">
        <v>2</v>
      </c>
    </row>
    <row r="100" spans="1:25" ht="16.5" thickBot="1" x14ac:dyDescent="0.3">
      <c r="A100" s="519" t="s">
        <v>235</v>
      </c>
      <c r="B100" s="513" t="s">
        <v>49</v>
      </c>
      <c r="C100" s="512" t="s">
        <v>19</v>
      </c>
      <c r="D100" s="512" t="s">
        <v>91</v>
      </c>
      <c r="E100" s="513"/>
      <c r="F100" s="514">
        <f>O100+X100</f>
        <v>2</v>
      </c>
      <c r="G100" s="630">
        <f>SUM(H100:L100)</f>
        <v>0</v>
      </c>
      <c r="H100" s="18"/>
      <c r="I100" s="3"/>
      <c r="J100" s="3"/>
      <c r="K100" s="3"/>
      <c r="L100" s="19"/>
      <c r="M100" s="18"/>
      <c r="N100" s="19"/>
      <c r="O100" s="20"/>
      <c r="P100" s="496">
        <f t="shared" si="20"/>
        <v>0</v>
      </c>
      <c r="Q100" s="497"/>
      <c r="R100" s="498"/>
      <c r="S100" s="498"/>
      <c r="T100" s="498"/>
      <c r="U100" s="499"/>
      <c r="V100" s="497"/>
      <c r="W100" s="499"/>
      <c r="X100" s="500">
        <v>2</v>
      </c>
    </row>
    <row r="101" spans="1:25" ht="13.5" thickBot="1" x14ac:dyDescent="0.25">
      <c r="A101" s="44"/>
      <c r="B101" s="45"/>
      <c r="C101" s="46"/>
      <c r="D101" s="44"/>
      <c r="E101" s="44"/>
      <c r="F101" s="47"/>
      <c r="G101" s="52"/>
      <c r="H101" s="48"/>
      <c r="I101" s="49"/>
      <c r="J101" s="49"/>
      <c r="K101" s="49"/>
      <c r="L101" s="50"/>
      <c r="M101" s="48"/>
      <c r="N101" s="50"/>
      <c r="O101" s="51"/>
      <c r="P101" s="52"/>
      <c r="Q101" s="48"/>
      <c r="R101" s="49"/>
      <c r="S101" s="49"/>
      <c r="T101" s="49"/>
      <c r="U101" s="50"/>
      <c r="V101" s="48"/>
      <c r="W101" s="50"/>
      <c r="X101" s="46"/>
    </row>
    <row r="102" spans="1:25" ht="21.75" thickBot="1" x14ac:dyDescent="0.4">
      <c r="A102" s="53"/>
      <c r="B102" s="614" t="s">
        <v>29</v>
      </c>
      <c r="C102" s="614"/>
      <c r="D102" s="614"/>
      <c r="E102" s="615">
        <f>SUM(E94:E100,E84:E90,E59:E61,E42:E43,E36:E37,E20:E31,E15)</f>
        <v>450</v>
      </c>
      <c r="F102" s="622">
        <f>SUM(F93:F100,F84:F90,F47:F49,F42:F43,F36:F37,F20:F31,F15)</f>
        <v>64</v>
      </c>
      <c r="G102" s="624">
        <f>SUM(G93:G100,G84:G90,G59:G61,G42:G43,G36:G37,G20:G31,G14:G15)</f>
        <v>444.5</v>
      </c>
      <c r="H102" s="617">
        <f>SUM(H93:H100,H84:H90,H59:H61,H42:H43,H36:H37,H20:H31,H14:H15)</f>
        <v>129</v>
      </c>
      <c r="I102" s="618">
        <f>SUM(I93:I100,I84:I90,I59:I61,I42:I43,I36:I37,I20:I31,I14:I15)</f>
        <v>204.5</v>
      </c>
      <c r="J102" s="619" t="s">
        <v>93</v>
      </c>
      <c r="K102" s="619"/>
      <c r="L102" s="620">
        <f>SUM(L93:L99,L100,L84:L90,L48:L49,L42:L43,L36:L37,L20:L31,L14:L15)</f>
        <v>110.5</v>
      </c>
      <c r="M102" s="621"/>
      <c r="N102" s="620"/>
      <c r="O102" s="622">
        <f>SUM(O93:O100,O84:O90,O59:O61,O42:O43,O36:O37,O20:O31,O14:O15)</f>
        <v>34</v>
      </c>
      <c r="P102" s="616">
        <f>SUM(P94:P100,P84:P90,P59:P61,P42:P43,P36:P37,P20:P31)</f>
        <v>5.5</v>
      </c>
      <c r="Q102" s="623"/>
      <c r="R102" s="618">
        <f>SUM(R93:R100,R84:R90,R59:R61,R42:R43,R36:R37,R20:R31,R14:R15)</f>
        <v>3.5</v>
      </c>
      <c r="S102" s="619"/>
      <c r="T102" s="618"/>
      <c r="U102" s="620"/>
      <c r="V102" s="621"/>
      <c r="W102" s="620">
        <f>SUM(W93:W101,W84:W90,W59:W61,W42:W43,W36:W37,W20:W31)</f>
        <v>2</v>
      </c>
      <c r="X102" s="615">
        <f>SUM(X93:X100,X84:X90,X59:X61,X42:X43,X36:X37,X20:X31,X14:X15)</f>
        <v>26</v>
      </c>
      <c r="Y102" s="520"/>
    </row>
    <row r="104" spans="1:25" x14ac:dyDescent="0.2">
      <c r="B104" s="57"/>
      <c r="C104" s="57"/>
      <c r="D104" s="57"/>
      <c r="E104" s="57"/>
      <c r="F104" s="57"/>
      <c r="G104" s="58"/>
      <c r="H104" s="58"/>
      <c r="I104" s="58"/>
      <c r="J104" s="55"/>
      <c r="K104" s="58"/>
      <c r="L104" s="55"/>
      <c r="M104" s="55"/>
      <c r="N104" s="55"/>
      <c r="O104" s="57"/>
      <c r="P104" s="55"/>
      <c r="Q104" s="55"/>
      <c r="R104" s="55"/>
      <c r="S104" s="55"/>
      <c r="T104" s="55"/>
      <c r="U104" s="55"/>
      <c r="V104" s="55"/>
      <c r="W104" s="55"/>
      <c r="X104" s="55"/>
    </row>
    <row r="105" spans="1:25" x14ac:dyDescent="0.2">
      <c r="B105" s="57"/>
      <c r="C105" s="57"/>
      <c r="D105" s="57"/>
      <c r="E105" s="55"/>
      <c r="F105" s="55"/>
      <c r="G105" s="816"/>
      <c r="H105" s="816"/>
      <c r="I105" s="816"/>
      <c r="J105" s="816"/>
      <c r="K105" s="816"/>
      <c r="L105" s="59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</row>
    <row r="106" spans="1:25" x14ac:dyDescent="0.2">
      <c r="B106" s="802"/>
      <c r="C106" s="802"/>
      <c r="D106" s="802"/>
      <c r="E106" s="802"/>
      <c r="F106" s="55"/>
      <c r="G106" s="803"/>
      <c r="H106" s="803"/>
      <c r="I106" s="803"/>
      <c r="J106" s="803"/>
      <c r="K106" s="803"/>
      <c r="L106" s="60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</row>
    <row r="107" spans="1:25" x14ac:dyDescent="0.2">
      <c r="B107" s="804"/>
      <c r="C107" s="804"/>
      <c r="D107" s="804"/>
      <c r="E107" s="804"/>
      <c r="F107" s="55"/>
      <c r="G107" s="805"/>
      <c r="H107" s="805"/>
      <c r="I107" s="805"/>
      <c r="J107" s="805"/>
      <c r="K107" s="805"/>
      <c r="L107" s="805"/>
      <c r="M107" s="805"/>
      <c r="N107" s="805"/>
      <c r="O107" s="805"/>
      <c r="P107" s="805"/>
      <c r="Q107" s="55"/>
      <c r="R107" s="55"/>
      <c r="S107" s="55"/>
      <c r="T107" s="55"/>
      <c r="U107" s="55"/>
      <c r="X107" s="55"/>
    </row>
    <row r="108" spans="1:25" x14ac:dyDescent="0.2">
      <c r="B108" s="55"/>
      <c r="C108" s="55"/>
      <c r="D108" s="55"/>
      <c r="E108" s="55"/>
      <c r="F108" s="55"/>
      <c r="G108" s="61"/>
      <c r="H108" s="59"/>
      <c r="I108" s="59"/>
      <c r="J108" s="55"/>
      <c r="K108" s="58"/>
      <c r="L108" s="60"/>
      <c r="M108" s="55"/>
      <c r="N108" s="55"/>
      <c r="O108" s="55"/>
      <c r="P108" s="55"/>
      <c r="Q108" s="55"/>
      <c r="R108" s="55"/>
      <c r="S108" s="55"/>
      <c r="T108" s="55"/>
      <c r="U108" s="55"/>
      <c r="X108" s="55"/>
    </row>
    <row r="109" spans="1:25" x14ac:dyDescent="0.2">
      <c r="B109" s="54"/>
      <c r="C109" s="54"/>
      <c r="D109" s="55"/>
      <c r="E109" s="55"/>
      <c r="F109" s="55"/>
      <c r="G109" s="58"/>
      <c r="H109" s="58"/>
      <c r="I109" s="58"/>
      <c r="J109" s="55"/>
      <c r="K109" s="58"/>
      <c r="L109" s="60"/>
      <c r="M109" s="55"/>
      <c r="N109" s="55"/>
      <c r="O109" s="55"/>
      <c r="P109" s="55"/>
      <c r="Q109" s="55"/>
      <c r="R109" s="55"/>
      <c r="S109" s="55"/>
      <c r="T109" s="55"/>
      <c r="U109" s="55"/>
      <c r="X109" s="55"/>
    </row>
    <row r="110" spans="1:25" x14ac:dyDescent="0.2">
      <c r="B110" s="55"/>
      <c r="C110" s="55"/>
      <c r="D110" s="55"/>
      <c r="E110" s="55"/>
      <c r="F110" s="55"/>
      <c r="G110" s="55"/>
      <c r="H110" s="56"/>
      <c r="I110" s="58"/>
      <c r="J110" s="55"/>
      <c r="K110" s="58"/>
      <c r="L110" s="60"/>
      <c r="M110" s="55"/>
      <c r="N110" s="55"/>
      <c r="O110" s="55"/>
      <c r="P110" s="55"/>
      <c r="Q110" s="55"/>
      <c r="R110" s="55"/>
      <c r="S110" s="55"/>
      <c r="T110" s="55"/>
      <c r="U110" s="55"/>
      <c r="X110" s="55"/>
    </row>
    <row r="111" spans="1:25" ht="138.75" customHeight="1" x14ac:dyDescent="0.2">
      <c r="B111" s="55"/>
      <c r="C111" s="55"/>
      <c r="D111" s="55"/>
      <c r="E111" s="55"/>
      <c r="G111" s="813"/>
      <c r="H111" s="813"/>
      <c r="I111" s="813"/>
      <c r="J111" s="813"/>
      <c r="K111" s="813"/>
      <c r="L111" s="60"/>
      <c r="M111" s="55"/>
      <c r="N111" s="55"/>
      <c r="O111" s="55"/>
      <c r="P111" s="55"/>
      <c r="Q111" s="55"/>
      <c r="R111" s="55"/>
      <c r="S111" s="55"/>
      <c r="T111" s="55"/>
      <c r="U111" s="55"/>
      <c r="X111" s="55"/>
    </row>
    <row r="112" spans="1:25" x14ac:dyDescent="0.2">
      <c r="B112" s="55"/>
      <c r="C112" s="55"/>
      <c r="D112" s="55"/>
      <c r="E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</row>
    <row r="113" spans="2:16" x14ac:dyDescent="0.2">
      <c r="B113" s="55"/>
      <c r="C113" s="55"/>
      <c r="D113" s="55"/>
      <c r="E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</row>
    <row r="114" spans="2:16" x14ac:dyDescent="0.2">
      <c r="G114" s="55"/>
      <c r="H114" s="55"/>
      <c r="I114" s="55"/>
      <c r="J114" s="55"/>
      <c r="K114" s="55"/>
      <c r="L114" s="55"/>
      <c r="M114" s="55"/>
      <c r="N114" s="55"/>
      <c r="O114" s="55"/>
      <c r="P114" s="55"/>
    </row>
  </sheetData>
  <mergeCells count="89">
    <mergeCell ref="U20:V20"/>
    <mergeCell ref="C2:X3"/>
    <mergeCell ref="A17:X18"/>
    <mergeCell ref="J15:K15"/>
    <mergeCell ref="B107:E107"/>
    <mergeCell ref="G107:P107"/>
    <mergeCell ref="X7:X10"/>
    <mergeCell ref="J9:K9"/>
    <mergeCell ref="M9:M10"/>
    <mergeCell ref="N9:N10"/>
    <mergeCell ref="S9:T9"/>
    <mergeCell ref="V9:V10"/>
    <mergeCell ref="W9:W10"/>
    <mergeCell ref="Q7:U8"/>
    <mergeCell ref="B1:B3"/>
    <mergeCell ref="G6:O6"/>
    <mergeCell ref="P6:X6"/>
    <mergeCell ref="G111:K111"/>
    <mergeCell ref="B106:E106"/>
    <mergeCell ref="G106:K106"/>
    <mergeCell ref="G105:K105"/>
    <mergeCell ref="A12:X12"/>
    <mergeCell ref="A19:X19"/>
    <mergeCell ref="A32:X32"/>
    <mergeCell ref="A33:X34"/>
    <mergeCell ref="A38:X38"/>
    <mergeCell ref="A39:X40"/>
    <mergeCell ref="J22:K22"/>
    <mergeCell ref="J24:K24"/>
    <mergeCell ref="J26:K26"/>
    <mergeCell ref="J27:K27"/>
    <mergeCell ref="J29:K29"/>
    <mergeCell ref="J37:K37"/>
    <mergeCell ref="A44:X44"/>
    <mergeCell ref="A45:X45"/>
    <mergeCell ref="A46:X46"/>
    <mergeCell ref="A50:X50"/>
    <mergeCell ref="P7:P10"/>
    <mergeCell ref="V7:W8"/>
    <mergeCell ref="A7:A10"/>
    <mergeCell ref="B7:B10"/>
    <mergeCell ref="C7:C10"/>
    <mergeCell ref="D7:D10"/>
    <mergeCell ref="E7:E10"/>
    <mergeCell ref="F7:F10"/>
    <mergeCell ref="G7:G10"/>
    <mergeCell ref="H7:L8"/>
    <mergeCell ref="M7:N8"/>
    <mergeCell ref="O7:O10"/>
    <mergeCell ref="A54:X54"/>
    <mergeCell ref="A58:X58"/>
    <mergeCell ref="A62:X62"/>
    <mergeCell ref="A63:X63"/>
    <mergeCell ref="A64:X64"/>
    <mergeCell ref="J60:K60"/>
    <mergeCell ref="A65:X65"/>
    <mergeCell ref="S66:T66"/>
    <mergeCell ref="S68:T68"/>
    <mergeCell ref="S71:T71"/>
    <mergeCell ref="S72:T72"/>
    <mergeCell ref="J68:K68"/>
    <mergeCell ref="J71:K71"/>
    <mergeCell ref="U66:V66"/>
    <mergeCell ref="S89:T89"/>
    <mergeCell ref="S90:T90"/>
    <mergeCell ref="A91:X91"/>
    <mergeCell ref="A92:X92"/>
    <mergeCell ref="S75:T75"/>
    <mergeCell ref="S77:T77"/>
    <mergeCell ref="S80:T80"/>
    <mergeCell ref="J78:K78"/>
    <mergeCell ref="U75:V75"/>
    <mergeCell ref="U84:V84"/>
    <mergeCell ref="A11:X11"/>
    <mergeCell ref="J81:K81"/>
    <mergeCell ref="J87:K87"/>
    <mergeCell ref="J89:K89"/>
    <mergeCell ref="J90:K90"/>
    <mergeCell ref="J43:K43"/>
    <mergeCell ref="J48:K48"/>
    <mergeCell ref="J49:K49"/>
    <mergeCell ref="J52:K52"/>
    <mergeCell ref="J56:K56"/>
    <mergeCell ref="A82:X82"/>
    <mergeCell ref="A83:X83"/>
    <mergeCell ref="S84:T84"/>
    <mergeCell ref="S86:T86"/>
    <mergeCell ref="A73:X73"/>
    <mergeCell ref="A74:X74"/>
  </mergeCells>
  <printOptions horizontalCentered="1" verticalCentered="1"/>
  <pageMargins left="0" right="0" top="0" bottom="0" header="0.31496062992125984" footer="0"/>
  <pageSetup paperSize="9" scale="55" orientation="landscape" r:id="rId1"/>
  <headerFooter>
    <oddFooter xml:space="preserve">&amp;LDirection des Etudes Réseau EPSI&amp;R23/05/2016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4"/>
  <sheetViews>
    <sheetView tabSelected="1" zoomScale="25" zoomScaleNormal="25" workbookViewId="0">
      <pane ySplit="12" topLeftCell="A13" activePane="bottomLeft" state="frozen"/>
      <selection pane="bottomLeft" sqref="A1:X111"/>
    </sheetView>
  </sheetViews>
  <sheetFormatPr baseColWidth="10" defaultRowHeight="12.75" x14ac:dyDescent="0.2"/>
  <cols>
    <col min="1" max="1" width="14" style="1" customWidth="1"/>
    <col min="2" max="2" width="58.5703125" style="1" customWidth="1"/>
    <col min="3" max="3" width="4.85546875" style="1" customWidth="1"/>
    <col min="4" max="4" width="20" style="1" customWidth="1"/>
    <col min="5" max="5" width="8.28515625" style="1" customWidth="1"/>
    <col min="6" max="6" width="7.85546875" style="1" customWidth="1"/>
    <col min="7" max="7" width="9.140625" style="1" customWidth="1"/>
    <col min="8" max="12" width="7.7109375" style="1" customWidth="1"/>
    <col min="13" max="13" width="10.5703125" style="1" customWidth="1"/>
    <col min="14" max="21" width="7.7109375" style="1" customWidth="1"/>
    <col min="22" max="22" width="8.28515625" style="1" customWidth="1"/>
    <col min="23" max="23" width="10.5703125" style="1" customWidth="1"/>
    <col min="24" max="24" width="7.7109375" style="1" customWidth="1"/>
    <col min="25" max="16384" width="11.42578125" style="1"/>
  </cols>
  <sheetData>
    <row r="1" spans="1:24" ht="13.5" thickBot="1" x14ac:dyDescent="0.25">
      <c r="B1" s="709"/>
      <c r="C1" s="2"/>
      <c r="D1" s="2"/>
      <c r="E1" s="2"/>
      <c r="F1" s="2"/>
    </row>
    <row r="2" spans="1:24" ht="27" customHeight="1" x14ac:dyDescent="0.2">
      <c r="B2" s="709"/>
      <c r="C2" s="710" t="s">
        <v>254</v>
      </c>
      <c r="D2" s="711"/>
      <c r="E2" s="711"/>
      <c r="F2" s="711"/>
      <c r="G2" s="711"/>
      <c r="H2" s="711"/>
      <c r="I2" s="711"/>
      <c r="J2" s="711"/>
      <c r="K2" s="711"/>
      <c r="L2" s="711"/>
      <c r="M2" s="711"/>
      <c r="N2" s="711"/>
      <c r="O2" s="711"/>
      <c r="P2" s="711"/>
      <c r="Q2" s="711"/>
      <c r="R2" s="711"/>
      <c r="S2" s="711"/>
      <c r="T2" s="711"/>
      <c r="U2" s="711"/>
      <c r="V2" s="711"/>
      <c r="W2" s="711"/>
      <c r="X2" s="712"/>
    </row>
    <row r="3" spans="1:24" ht="30.75" customHeight="1" thickBot="1" x14ac:dyDescent="0.25">
      <c r="B3" s="709"/>
      <c r="C3" s="713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  <c r="Q3" s="714"/>
      <c r="R3" s="714"/>
      <c r="S3" s="714"/>
      <c r="T3" s="714"/>
      <c r="U3" s="714"/>
      <c r="V3" s="714"/>
      <c r="W3" s="714"/>
      <c r="X3" s="715"/>
    </row>
    <row r="4" spans="1:24" x14ac:dyDescent="0.2">
      <c r="B4" s="2"/>
      <c r="C4" s="2"/>
      <c r="D4" s="2"/>
      <c r="E4" s="2"/>
      <c r="F4" s="2"/>
    </row>
    <row r="5" spans="1:24" ht="3.75" customHeight="1" thickBot="1" x14ac:dyDescent="0.25"/>
    <row r="6" spans="1:24" ht="15" customHeight="1" thickTop="1" thickBot="1" x14ac:dyDescent="0.3">
      <c r="G6" s="716" t="s">
        <v>240</v>
      </c>
      <c r="H6" s="717"/>
      <c r="I6" s="717"/>
      <c r="J6" s="717"/>
      <c r="K6" s="717"/>
      <c r="L6" s="717"/>
      <c r="M6" s="717"/>
      <c r="N6" s="717"/>
      <c r="O6" s="718"/>
      <c r="P6" s="719" t="s">
        <v>241</v>
      </c>
      <c r="Q6" s="720"/>
      <c r="R6" s="720"/>
      <c r="S6" s="720"/>
      <c r="T6" s="720"/>
      <c r="U6" s="720"/>
      <c r="V6" s="720"/>
      <c r="W6" s="720"/>
      <c r="X6" s="721"/>
    </row>
    <row r="7" spans="1:24" ht="21" customHeight="1" x14ac:dyDescent="0.2">
      <c r="A7" s="722" t="s">
        <v>0</v>
      </c>
      <c r="B7" s="725" t="s">
        <v>1</v>
      </c>
      <c r="C7" s="722" t="s">
        <v>2</v>
      </c>
      <c r="D7" s="730" t="s">
        <v>3</v>
      </c>
      <c r="E7" s="722" t="s">
        <v>4</v>
      </c>
      <c r="F7" s="733" t="s">
        <v>5</v>
      </c>
      <c r="G7" s="736" t="s">
        <v>6</v>
      </c>
      <c r="H7" s="739" t="s">
        <v>7</v>
      </c>
      <c r="I7" s="740"/>
      <c r="J7" s="740"/>
      <c r="K7" s="740"/>
      <c r="L7" s="741"/>
      <c r="M7" s="739" t="s">
        <v>8</v>
      </c>
      <c r="N7" s="741"/>
      <c r="O7" s="745" t="s">
        <v>9</v>
      </c>
      <c r="P7" s="748" t="s">
        <v>10</v>
      </c>
      <c r="Q7" s="751" t="s">
        <v>7</v>
      </c>
      <c r="R7" s="770"/>
      <c r="S7" s="770"/>
      <c r="T7" s="770"/>
      <c r="U7" s="752"/>
      <c r="V7" s="751" t="s">
        <v>8</v>
      </c>
      <c r="W7" s="752"/>
      <c r="X7" s="870" t="s">
        <v>11</v>
      </c>
    </row>
    <row r="8" spans="1:24" ht="11.25" customHeight="1" x14ac:dyDescent="0.2">
      <c r="A8" s="723"/>
      <c r="B8" s="726"/>
      <c r="C8" s="728"/>
      <c r="D8" s="731"/>
      <c r="E8" s="728"/>
      <c r="F8" s="734"/>
      <c r="G8" s="737"/>
      <c r="H8" s="742"/>
      <c r="I8" s="743"/>
      <c r="J8" s="743"/>
      <c r="K8" s="743"/>
      <c r="L8" s="744"/>
      <c r="M8" s="742"/>
      <c r="N8" s="744"/>
      <c r="O8" s="746"/>
      <c r="P8" s="749"/>
      <c r="Q8" s="753"/>
      <c r="R8" s="771"/>
      <c r="S8" s="771"/>
      <c r="T8" s="771"/>
      <c r="U8" s="754"/>
      <c r="V8" s="753"/>
      <c r="W8" s="754"/>
      <c r="X8" s="871"/>
    </row>
    <row r="9" spans="1:24" ht="30.75" customHeight="1" x14ac:dyDescent="0.2">
      <c r="A9" s="723"/>
      <c r="B9" s="726"/>
      <c r="C9" s="728"/>
      <c r="D9" s="731"/>
      <c r="E9" s="728"/>
      <c r="F9" s="734"/>
      <c r="G9" s="737"/>
      <c r="H9" s="144" t="s">
        <v>12</v>
      </c>
      <c r="I9" s="145" t="s">
        <v>13</v>
      </c>
      <c r="J9" s="758" t="s">
        <v>14</v>
      </c>
      <c r="K9" s="759"/>
      <c r="L9" s="145" t="s">
        <v>15</v>
      </c>
      <c r="M9" s="760" t="s">
        <v>16</v>
      </c>
      <c r="N9" s="762" t="s">
        <v>17</v>
      </c>
      <c r="O9" s="746"/>
      <c r="P9" s="749"/>
      <c r="Q9" s="150" t="s">
        <v>12</v>
      </c>
      <c r="R9" s="151" t="s">
        <v>13</v>
      </c>
      <c r="S9" s="764" t="s">
        <v>14</v>
      </c>
      <c r="T9" s="765"/>
      <c r="U9" s="151" t="s">
        <v>15</v>
      </c>
      <c r="V9" s="766" t="s">
        <v>16</v>
      </c>
      <c r="W9" s="768" t="s">
        <v>17</v>
      </c>
      <c r="X9" s="871"/>
    </row>
    <row r="10" spans="1:24" ht="26.25" customHeight="1" thickBot="1" x14ac:dyDescent="0.25">
      <c r="A10" s="724"/>
      <c r="B10" s="727"/>
      <c r="C10" s="729"/>
      <c r="D10" s="732"/>
      <c r="E10" s="729"/>
      <c r="F10" s="735"/>
      <c r="G10" s="738"/>
      <c r="H10" s="146" t="s">
        <v>17</v>
      </c>
      <c r="I10" s="147" t="s">
        <v>17</v>
      </c>
      <c r="J10" s="147" t="s">
        <v>17</v>
      </c>
      <c r="K10" s="148" t="s">
        <v>18</v>
      </c>
      <c r="L10" s="149" t="s">
        <v>17</v>
      </c>
      <c r="M10" s="761"/>
      <c r="N10" s="763"/>
      <c r="O10" s="747"/>
      <c r="P10" s="750"/>
      <c r="Q10" s="152" t="s">
        <v>17</v>
      </c>
      <c r="R10" s="153" t="s">
        <v>17</v>
      </c>
      <c r="S10" s="153" t="s">
        <v>17</v>
      </c>
      <c r="T10" s="153" t="s">
        <v>18</v>
      </c>
      <c r="U10" s="154" t="s">
        <v>17</v>
      </c>
      <c r="V10" s="767"/>
      <c r="W10" s="769"/>
      <c r="X10" s="872"/>
    </row>
    <row r="11" spans="1:24" ht="25.5" customHeight="1" thickBot="1" x14ac:dyDescent="0.25">
      <c r="A11" s="834"/>
      <c r="B11" s="835"/>
      <c r="C11" s="835"/>
      <c r="D11" s="835"/>
      <c r="E11" s="835"/>
      <c r="F11" s="835"/>
      <c r="G11" s="835"/>
      <c r="H11" s="835"/>
      <c r="I11" s="835"/>
      <c r="J11" s="835"/>
      <c r="K11" s="835"/>
      <c r="L11" s="835"/>
      <c r="M11" s="835"/>
      <c r="N11" s="835"/>
      <c r="O11" s="835"/>
      <c r="P11" s="835"/>
      <c r="Q11" s="835"/>
      <c r="R11" s="835"/>
      <c r="S11" s="835"/>
      <c r="T11" s="835"/>
      <c r="U11" s="835"/>
      <c r="V11" s="835"/>
      <c r="W11" s="835"/>
      <c r="X11" s="836"/>
    </row>
    <row r="12" spans="1:24" ht="31.5" customHeight="1" thickBot="1" x14ac:dyDescent="0.25">
      <c r="A12" s="774" t="s">
        <v>97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5"/>
      <c r="N12" s="775"/>
      <c r="O12" s="775"/>
      <c r="P12" s="775"/>
      <c r="Q12" s="775"/>
      <c r="R12" s="775"/>
      <c r="S12" s="775"/>
      <c r="T12" s="775"/>
      <c r="U12" s="775"/>
      <c r="V12" s="775"/>
      <c r="W12" s="775"/>
      <c r="X12" s="848"/>
    </row>
    <row r="13" spans="1:24" ht="16.5" customHeight="1" thickBot="1" x14ac:dyDescent="0.25">
      <c r="A13" s="90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2"/>
    </row>
    <row r="14" spans="1:24" ht="15.75" customHeight="1" thickBot="1" x14ac:dyDescent="0.25">
      <c r="A14" s="93"/>
      <c r="B14" s="94" t="s">
        <v>98</v>
      </c>
      <c r="C14" s="95"/>
      <c r="D14" s="96"/>
      <c r="E14" s="96"/>
      <c r="F14" s="97"/>
      <c r="G14" s="98"/>
      <c r="H14" s="99"/>
      <c r="I14" s="100"/>
      <c r="J14" s="100"/>
      <c r="K14" s="100"/>
      <c r="L14" s="101"/>
      <c r="M14" s="102"/>
      <c r="N14" s="103"/>
      <c r="O14" s="104"/>
      <c r="P14" s="105"/>
      <c r="Q14" s="99"/>
      <c r="R14" s="100"/>
      <c r="S14" s="100"/>
      <c r="T14" s="100"/>
      <c r="U14" s="101"/>
      <c r="V14" s="102"/>
      <c r="W14" s="103"/>
      <c r="X14" s="106"/>
    </row>
    <row r="15" spans="1:24" ht="31.5" customHeight="1" thickBot="1" x14ac:dyDescent="0.25">
      <c r="A15" s="107" t="s">
        <v>203</v>
      </c>
      <c r="B15" s="108" t="s">
        <v>104</v>
      </c>
      <c r="C15" s="109" t="s">
        <v>19</v>
      </c>
      <c r="D15" s="110" t="s">
        <v>99</v>
      </c>
      <c r="E15" s="111">
        <v>40</v>
      </c>
      <c r="F15" s="112">
        <v>2</v>
      </c>
      <c r="G15" s="113">
        <f>SUM(H15:L15)+N15</f>
        <v>40</v>
      </c>
      <c r="H15" s="114"/>
      <c r="I15" s="115">
        <v>10</v>
      </c>
      <c r="J15" s="868"/>
      <c r="K15" s="869"/>
      <c r="L15" s="116">
        <v>29.5</v>
      </c>
      <c r="M15" s="114" t="s">
        <v>100</v>
      </c>
      <c r="N15" s="116">
        <v>0.5</v>
      </c>
      <c r="O15" s="117">
        <v>2</v>
      </c>
      <c r="P15" s="118"/>
      <c r="Q15" s="119"/>
      <c r="R15" s="120"/>
      <c r="S15" s="120"/>
      <c r="T15" s="120"/>
      <c r="U15" s="121"/>
      <c r="V15" s="119"/>
      <c r="W15" s="121"/>
      <c r="X15" s="122"/>
    </row>
    <row r="16" spans="1:24" ht="32.25" customHeight="1" thickBot="1" x14ac:dyDescent="0.25">
      <c r="A16" s="138"/>
      <c r="B16" s="139"/>
      <c r="C16" s="140"/>
      <c r="D16" s="141"/>
      <c r="E16" s="141"/>
      <c r="F16" s="141"/>
      <c r="G16" s="142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3"/>
    </row>
    <row r="17" spans="1:24" ht="20.25" customHeight="1" x14ac:dyDescent="0.2">
      <c r="A17" s="781" t="s">
        <v>103</v>
      </c>
      <c r="B17" s="782"/>
      <c r="C17" s="782"/>
      <c r="D17" s="782"/>
      <c r="E17" s="782"/>
      <c r="F17" s="782"/>
      <c r="G17" s="782"/>
      <c r="H17" s="782"/>
      <c r="I17" s="782"/>
      <c r="J17" s="782"/>
      <c r="K17" s="782"/>
      <c r="L17" s="782"/>
      <c r="M17" s="782"/>
      <c r="N17" s="782"/>
      <c r="O17" s="782"/>
      <c r="P17" s="782"/>
      <c r="Q17" s="782"/>
      <c r="R17" s="782"/>
      <c r="S17" s="782"/>
      <c r="T17" s="782"/>
      <c r="U17" s="782"/>
      <c r="V17" s="782"/>
      <c r="W17" s="782"/>
      <c r="X17" s="864"/>
    </row>
    <row r="18" spans="1:24" ht="3" customHeight="1" thickBot="1" x14ac:dyDescent="0.25">
      <c r="A18" s="795"/>
      <c r="B18" s="796"/>
      <c r="C18" s="796"/>
      <c r="D18" s="796"/>
      <c r="E18" s="796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796"/>
      <c r="Q18" s="796"/>
      <c r="R18" s="796"/>
      <c r="S18" s="796"/>
      <c r="T18" s="796"/>
      <c r="U18" s="796"/>
      <c r="V18" s="796"/>
      <c r="W18" s="796"/>
      <c r="X18" s="865"/>
    </row>
    <row r="19" spans="1:24" s="13" customFormat="1" ht="14.25" customHeight="1" x14ac:dyDescent="0.25">
      <c r="A19" s="858"/>
      <c r="B19" s="859"/>
      <c r="C19" s="859"/>
      <c r="D19" s="859"/>
      <c r="E19" s="859"/>
      <c r="F19" s="859"/>
      <c r="G19" s="859"/>
      <c r="H19" s="859"/>
      <c r="I19" s="859"/>
      <c r="J19" s="859"/>
      <c r="K19" s="859"/>
      <c r="L19" s="859"/>
      <c r="M19" s="859"/>
      <c r="N19" s="859"/>
      <c r="O19" s="859"/>
      <c r="P19" s="859"/>
      <c r="Q19" s="859"/>
      <c r="R19" s="859"/>
      <c r="S19" s="859"/>
      <c r="T19" s="859"/>
      <c r="U19" s="859"/>
      <c r="V19" s="859"/>
      <c r="W19" s="859"/>
      <c r="X19" s="860"/>
    </row>
    <row r="20" spans="1:24" s="13" customFormat="1" ht="40.5" customHeight="1" thickBot="1" x14ac:dyDescent="0.3">
      <c r="A20" s="338" t="s">
        <v>204</v>
      </c>
      <c r="B20" s="339" t="s">
        <v>237</v>
      </c>
      <c r="C20" s="340" t="s">
        <v>19</v>
      </c>
      <c r="D20" s="341" t="s">
        <v>126</v>
      </c>
      <c r="E20" s="342">
        <f>SUM(G20+P20)</f>
        <v>40</v>
      </c>
      <c r="F20" s="343">
        <v>4</v>
      </c>
      <c r="G20" s="633">
        <f>SUM(H20:L20)</f>
        <v>39.5</v>
      </c>
      <c r="H20" s="353"/>
      <c r="I20" s="354">
        <v>10</v>
      </c>
      <c r="J20" s="354"/>
      <c r="K20" s="354"/>
      <c r="L20" s="355">
        <v>29.5</v>
      </c>
      <c r="M20" s="353"/>
      <c r="N20" s="355"/>
      <c r="O20" s="387"/>
      <c r="P20" s="638">
        <f>SUM(Q20:U20)+W20</f>
        <v>0.5</v>
      </c>
      <c r="Q20" s="349"/>
      <c r="R20" s="350"/>
      <c r="S20" s="350"/>
      <c r="T20" s="350"/>
      <c r="U20" s="866" t="s">
        <v>51</v>
      </c>
      <c r="V20" s="867"/>
      <c r="W20" s="351">
        <v>0.5</v>
      </c>
      <c r="X20" s="352">
        <v>4</v>
      </c>
    </row>
    <row r="21" spans="1:24" s="13" customFormat="1" ht="14.25" customHeight="1" x14ac:dyDescent="0.25">
      <c r="A21" s="276"/>
      <c r="B21" s="155" t="s">
        <v>130</v>
      </c>
      <c r="C21" s="157"/>
      <c r="D21" s="169"/>
      <c r="E21" s="157"/>
      <c r="F21" s="158"/>
      <c r="G21" s="451"/>
      <c r="H21" s="159"/>
      <c r="I21" s="160"/>
      <c r="J21" s="160"/>
      <c r="K21" s="160"/>
      <c r="L21" s="176"/>
      <c r="M21" s="159"/>
      <c r="N21" s="275"/>
      <c r="O21" s="158"/>
      <c r="P21" s="451"/>
      <c r="Q21" s="264"/>
      <c r="R21" s="264"/>
      <c r="S21" s="264"/>
      <c r="T21" s="264"/>
      <c r="U21" s="264"/>
      <c r="V21" s="264"/>
      <c r="W21" s="264"/>
      <c r="X21" s="275"/>
    </row>
    <row r="22" spans="1:24" s="13" customFormat="1" ht="14.25" customHeight="1" x14ac:dyDescent="0.25">
      <c r="A22" s="196" t="s">
        <v>205</v>
      </c>
      <c r="B22" s="420" t="s">
        <v>56</v>
      </c>
      <c r="C22" s="277" t="s">
        <v>19</v>
      </c>
      <c r="D22" s="238" t="s">
        <v>129</v>
      </c>
      <c r="E22" s="214">
        <f t="shared" ref="E22" si="0">G22+P22</f>
        <v>20</v>
      </c>
      <c r="F22" s="220">
        <v>2</v>
      </c>
      <c r="G22" s="526">
        <f>SUM(H22:L22)+N22</f>
        <v>20</v>
      </c>
      <c r="H22" s="285">
        <v>8</v>
      </c>
      <c r="I22" s="286">
        <v>10</v>
      </c>
      <c r="J22" s="772" t="s">
        <v>165</v>
      </c>
      <c r="K22" s="773"/>
      <c r="L22" s="673">
        <v>2</v>
      </c>
      <c r="M22" s="285" t="s">
        <v>31</v>
      </c>
      <c r="N22" s="366"/>
      <c r="O22" s="361">
        <v>2</v>
      </c>
      <c r="P22" s="639">
        <f>SUM(Q22:U22)</f>
        <v>0</v>
      </c>
      <c r="Q22" s="421"/>
      <c r="R22" s="422"/>
      <c r="S22" s="422"/>
      <c r="T22" s="422"/>
      <c r="U22" s="423"/>
      <c r="V22" s="424"/>
      <c r="W22" s="423"/>
      <c r="X22" s="425"/>
    </row>
    <row r="23" spans="1:24" s="13" customFormat="1" ht="14.25" customHeight="1" x14ac:dyDescent="0.25">
      <c r="A23" s="196" t="s">
        <v>206</v>
      </c>
      <c r="B23" s="420" t="s">
        <v>54</v>
      </c>
      <c r="C23" s="277" t="s">
        <v>19</v>
      </c>
      <c r="D23" s="238" t="s">
        <v>129</v>
      </c>
      <c r="E23" s="214">
        <f>SUM(G23+P23)</f>
        <v>20</v>
      </c>
      <c r="F23" s="220">
        <f>O23</f>
        <v>2</v>
      </c>
      <c r="G23" s="526">
        <f>SUM(H23:L23)</f>
        <v>20</v>
      </c>
      <c r="H23" s="285">
        <v>8</v>
      </c>
      <c r="I23" s="286">
        <v>10</v>
      </c>
      <c r="J23" s="286"/>
      <c r="K23" s="286"/>
      <c r="L23" s="673">
        <v>2</v>
      </c>
      <c r="M23" s="285" t="s">
        <v>31</v>
      </c>
      <c r="N23" s="366"/>
      <c r="O23" s="361">
        <v>2</v>
      </c>
      <c r="P23" s="639">
        <v>0</v>
      </c>
      <c r="Q23" s="421"/>
      <c r="R23" s="422"/>
      <c r="S23" s="422"/>
      <c r="T23" s="422"/>
      <c r="U23" s="423"/>
      <c r="V23" s="424"/>
      <c r="W23" s="423"/>
      <c r="X23" s="425"/>
    </row>
    <row r="24" spans="1:24" s="13" customFormat="1" ht="14.25" customHeight="1" x14ac:dyDescent="0.25">
      <c r="A24" s="196" t="s">
        <v>207</v>
      </c>
      <c r="B24" s="420" t="s">
        <v>57</v>
      </c>
      <c r="C24" s="277" t="s">
        <v>19</v>
      </c>
      <c r="D24" s="238" t="s">
        <v>129</v>
      </c>
      <c r="E24" s="214">
        <f>SUM(G24+P24)</f>
        <v>20</v>
      </c>
      <c r="F24" s="220">
        <f>O24</f>
        <v>2</v>
      </c>
      <c r="G24" s="526">
        <f>SUM(H24:L24)</f>
        <v>20</v>
      </c>
      <c r="H24" s="285">
        <v>8</v>
      </c>
      <c r="I24" s="286">
        <v>10</v>
      </c>
      <c r="J24" s="772" t="s">
        <v>167</v>
      </c>
      <c r="K24" s="773"/>
      <c r="L24" s="673">
        <v>2</v>
      </c>
      <c r="M24" s="285" t="s">
        <v>31</v>
      </c>
      <c r="N24" s="366"/>
      <c r="O24" s="361">
        <v>2</v>
      </c>
      <c r="P24" s="639">
        <v>0</v>
      </c>
      <c r="Q24" s="421"/>
      <c r="R24" s="422"/>
      <c r="S24" s="422"/>
      <c r="T24" s="422"/>
      <c r="U24" s="423"/>
      <c r="V24" s="424"/>
      <c r="W24" s="423"/>
      <c r="X24" s="425"/>
    </row>
    <row r="25" spans="1:24" s="13" customFormat="1" ht="15" customHeight="1" x14ac:dyDescent="0.25">
      <c r="A25" s="165"/>
      <c r="B25" s="164" t="s">
        <v>55</v>
      </c>
      <c r="C25" s="226"/>
      <c r="D25" s="226"/>
      <c r="E25" s="226"/>
      <c r="F25" s="416"/>
      <c r="G25" s="527"/>
      <c r="H25" s="232"/>
      <c r="I25" s="252"/>
      <c r="J25" s="252"/>
      <c r="K25" s="252"/>
      <c r="L25" s="233"/>
      <c r="M25" s="232"/>
      <c r="N25" s="213"/>
      <c r="O25" s="175"/>
      <c r="P25" s="527"/>
      <c r="Q25" s="259"/>
      <c r="R25" s="252"/>
      <c r="S25" s="252"/>
      <c r="T25" s="252"/>
      <c r="U25" s="213"/>
      <c r="V25" s="232"/>
      <c r="W25" s="233"/>
      <c r="X25" s="213"/>
    </row>
    <row r="26" spans="1:24" s="13" customFormat="1" ht="15" customHeight="1" x14ac:dyDescent="0.25">
      <c r="A26" s="200" t="s">
        <v>208</v>
      </c>
      <c r="B26" s="197" t="s">
        <v>63</v>
      </c>
      <c r="C26" s="219" t="s">
        <v>19</v>
      </c>
      <c r="D26" s="219" t="s">
        <v>129</v>
      </c>
      <c r="E26" s="214">
        <f t="shared" ref="E26" si="1">G26+P26</f>
        <v>20</v>
      </c>
      <c r="F26" s="220">
        <f t="shared" ref="F26" si="2">O26+X26</f>
        <v>2</v>
      </c>
      <c r="G26" s="526">
        <f>SUM(H26:L26)+N26</f>
        <v>20</v>
      </c>
      <c r="H26" s="285">
        <v>8</v>
      </c>
      <c r="I26" s="286">
        <v>10</v>
      </c>
      <c r="J26" s="772"/>
      <c r="K26" s="773"/>
      <c r="L26" s="287">
        <v>2</v>
      </c>
      <c r="M26" s="285" t="s">
        <v>31</v>
      </c>
      <c r="N26" s="287"/>
      <c r="O26" s="361">
        <v>2</v>
      </c>
      <c r="P26" s="221">
        <f>SUM(Q26:U26)</f>
        <v>0</v>
      </c>
      <c r="Q26" s="681"/>
      <c r="R26" s="223"/>
      <c r="S26" s="223"/>
      <c r="T26" s="223"/>
      <c r="U26" s="224"/>
      <c r="V26" s="222"/>
      <c r="W26" s="224"/>
      <c r="X26" s="225"/>
    </row>
    <row r="27" spans="1:24" s="13" customFormat="1" ht="15" customHeight="1" x14ac:dyDescent="0.25">
      <c r="A27" s="200" t="s">
        <v>209</v>
      </c>
      <c r="B27" s="197" t="s">
        <v>58</v>
      </c>
      <c r="C27" s="219" t="s">
        <v>19</v>
      </c>
      <c r="D27" s="219" t="s">
        <v>129</v>
      </c>
      <c r="E27" s="214">
        <f t="shared" ref="E27:E31" si="3">SUM(G27+P27)</f>
        <v>20</v>
      </c>
      <c r="F27" s="220">
        <f t="shared" ref="F27:F31" si="4">O27</f>
        <v>2</v>
      </c>
      <c r="G27" s="526">
        <f>SUM(H27:L27)</f>
        <v>20</v>
      </c>
      <c r="H27" s="285">
        <v>8</v>
      </c>
      <c r="I27" s="286">
        <v>10</v>
      </c>
      <c r="J27" s="772" t="s">
        <v>165</v>
      </c>
      <c r="K27" s="773"/>
      <c r="L27" s="287">
        <v>2</v>
      </c>
      <c r="M27" s="285" t="s">
        <v>31</v>
      </c>
      <c r="N27" s="287"/>
      <c r="O27" s="361">
        <v>2</v>
      </c>
      <c r="P27" s="221">
        <v>0</v>
      </c>
      <c r="Q27" s="681"/>
      <c r="R27" s="223"/>
      <c r="S27" s="223"/>
      <c r="T27" s="223"/>
      <c r="U27" s="224"/>
      <c r="V27" s="222"/>
      <c r="W27" s="224"/>
      <c r="X27" s="225"/>
    </row>
    <row r="28" spans="1:24" s="13" customFormat="1" ht="15" customHeight="1" x14ac:dyDescent="0.25">
      <c r="A28" s="200" t="s">
        <v>210</v>
      </c>
      <c r="B28" s="197" t="s">
        <v>59</v>
      </c>
      <c r="C28" s="219" t="s">
        <v>19</v>
      </c>
      <c r="D28" s="219" t="s">
        <v>129</v>
      </c>
      <c r="E28" s="214">
        <f t="shared" si="3"/>
        <v>20</v>
      </c>
      <c r="F28" s="220">
        <f t="shared" si="4"/>
        <v>2</v>
      </c>
      <c r="G28" s="526">
        <f>SUM(H28:L28)</f>
        <v>20</v>
      </c>
      <c r="H28" s="285">
        <v>8</v>
      </c>
      <c r="I28" s="286">
        <v>10</v>
      </c>
      <c r="J28" s="286"/>
      <c r="K28" s="286"/>
      <c r="L28" s="287">
        <v>2</v>
      </c>
      <c r="M28" s="285" t="s">
        <v>31</v>
      </c>
      <c r="N28" s="287"/>
      <c r="O28" s="361">
        <v>2</v>
      </c>
      <c r="P28" s="221">
        <v>0</v>
      </c>
      <c r="Q28" s="681"/>
      <c r="R28" s="223"/>
      <c r="S28" s="223"/>
      <c r="T28" s="223"/>
      <c r="U28" s="224"/>
      <c r="V28" s="222"/>
      <c r="W28" s="224"/>
      <c r="X28" s="225"/>
    </row>
    <row r="29" spans="1:24" s="13" customFormat="1" ht="15" customHeight="1" x14ac:dyDescent="0.25">
      <c r="A29" s="200" t="s">
        <v>211</v>
      </c>
      <c r="B29" s="197" t="s">
        <v>60</v>
      </c>
      <c r="C29" s="219" t="s">
        <v>19</v>
      </c>
      <c r="D29" s="219" t="s">
        <v>129</v>
      </c>
      <c r="E29" s="214">
        <f t="shared" si="3"/>
        <v>20</v>
      </c>
      <c r="F29" s="220">
        <f t="shared" si="4"/>
        <v>2</v>
      </c>
      <c r="G29" s="526">
        <f>SUM(H29:L29)</f>
        <v>20</v>
      </c>
      <c r="H29" s="285">
        <v>8</v>
      </c>
      <c r="I29" s="286">
        <v>10</v>
      </c>
      <c r="J29" s="772" t="s">
        <v>171</v>
      </c>
      <c r="K29" s="773"/>
      <c r="L29" s="287">
        <v>2</v>
      </c>
      <c r="M29" s="285" t="s">
        <v>31</v>
      </c>
      <c r="N29" s="287"/>
      <c r="O29" s="361">
        <v>2</v>
      </c>
      <c r="P29" s="221">
        <v>0</v>
      </c>
      <c r="Q29" s="681"/>
      <c r="R29" s="223"/>
      <c r="S29" s="223"/>
      <c r="T29" s="223"/>
      <c r="U29" s="224"/>
      <c r="V29" s="222"/>
      <c r="W29" s="224"/>
      <c r="X29" s="225"/>
    </row>
    <row r="30" spans="1:24" s="13" customFormat="1" ht="15" customHeight="1" x14ac:dyDescent="0.25">
      <c r="A30" s="414"/>
      <c r="B30" s="415" t="s">
        <v>23</v>
      </c>
      <c r="C30" s="226"/>
      <c r="D30" s="226"/>
      <c r="E30" s="217"/>
      <c r="F30" s="416"/>
      <c r="G30" s="527"/>
      <c r="H30" s="229"/>
      <c r="I30" s="230"/>
      <c r="J30" s="230"/>
      <c r="K30" s="230"/>
      <c r="L30" s="231"/>
      <c r="M30" s="229"/>
      <c r="N30" s="231"/>
      <c r="O30" s="416"/>
      <c r="P30" s="527"/>
      <c r="Q30" s="417"/>
      <c r="R30" s="230"/>
      <c r="S30" s="230"/>
      <c r="T30" s="230"/>
      <c r="U30" s="231"/>
      <c r="V30" s="229"/>
      <c r="W30" s="231"/>
      <c r="X30" s="226"/>
    </row>
    <row r="31" spans="1:24" s="13" customFormat="1" ht="15" customHeight="1" thickBot="1" x14ac:dyDescent="0.3">
      <c r="A31" s="196" t="s">
        <v>62</v>
      </c>
      <c r="B31" s="197" t="s">
        <v>61</v>
      </c>
      <c r="C31" s="219" t="s">
        <v>24</v>
      </c>
      <c r="D31" s="219" t="s">
        <v>129</v>
      </c>
      <c r="E31" s="214">
        <f t="shared" si="3"/>
        <v>20</v>
      </c>
      <c r="F31" s="220">
        <f t="shared" si="4"/>
        <v>2</v>
      </c>
      <c r="G31" s="526">
        <f>SUM(H31:L31)</f>
        <v>20</v>
      </c>
      <c r="H31" s="285">
        <v>8</v>
      </c>
      <c r="I31" s="286">
        <v>10</v>
      </c>
      <c r="J31" s="286"/>
      <c r="K31" s="286"/>
      <c r="L31" s="287">
        <v>2</v>
      </c>
      <c r="M31" s="285" t="s">
        <v>31</v>
      </c>
      <c r="N31" s="287"/>
      <c r="O31" s="361">
        <v>2</v>
      </c>
      <c r="P31" s="133">
        <v>0</v>
      </c>
      <c r="Q31" s="681"/>
      <c r="R31" s="223"/>
      <c r="S31" s="223"/>
      <c r="T31" s="223"/>
      <c r="U31" s="224"/>
      <c r="V31" s="222"/>
      <c r="W31" s="224"/>
      <c r="X31" s="225"/>
    </row>
    <row r="32" spans="1:24" s="13" customFormat="1" ht="20.25" customHeight="1" thickBot="1" x14ac:dyDescent="0.3">
      <c r="A32" s="861"/>
      <c r="B32" s="862"/>
      <c r="C32" s="862"/>
      <c r="D32" s="862"/>
      <c r="E32" s="862"/>
      <c r="F32" s="862"/>
      <c r="G32" s="862"/>
      <c r="H32" s="862"/>
      <c r="I32" s="862"/>
      <c r="J32" s="862"/>
      <c r="K32" s="862"/>
      <c r="L32" s="862"/>
      <c r="M32" s="862"/>
      <c r="N32" s="862"/>
      <c r="O32" s="862"/>
      <c r="P32" s="862"/>
      <c r="Q32" s="862"/>
      <c r="R32" s="862"/>
      <c r="S32" s="862"/>
      <c r="T32" s="862"/>
      <c r="U32" s="862"/>
      <c r="V32" s="862"/>
      <c r="W32" s="862"/>
      <c r="X32" s="863"/>
    </row>
    <row r="33" spans="1:24" s="13" customFormat="1" ht="15" customHeight="1" x14ac:dyDescent="0.25">
      <c r="A33" s="781" t="s">
        <v>105</v>
      </c>
      <c r="B33" s="782"/>
      <c r="C33" s="782"/>
      <c r="D33" s="782"/>
      <c r="E33" s="782"/>
      <c r="F33" s="782"/>
      <c r="G33" s="782"/>
      <c r="H33" s="782"/>
      <c r="I33" s="782"/>
      <c r="J33" s="782"/>
      <c r="K33" s="782"/>
      <c r="L33" s="782"/>
      <c r="M33" s="782"/>
      <c r="N33" s="782"/>
      <c r="O33" s="782"/>
      <c r="P33" s="782"/>
      <c r="Q33" s="782"/>
      <c r="R33" s="782"/>
      <c r="S33" s="782"/>
      <c r="T33" s="782"/>
      <c r="U33" s="782"/>
      <c r="V33" s="782"/>
      <c r="W33" s="782"/>
      <c r="X33" s="864"/>
    </row>
    <row r="34" spans="1:24" s="13" customFormat="1" ht="2.25" customHeight="1" thickBot="1" x14ac:dyDescent="0.3">
      <c r="A34" s="795"/>
      <c r="B34" s="796"/>
      <c r="C34" s="796"/>
      <c r="D34" s="796"/>
      <c r="E34" s="796"/>
      <c r="F34" s="796"/>
      <c r="G34" s="796"/>
      <c r="H34" s="796"/>
      <c r="I34" s="796"/>
      <c r="J34" s="796"/>
      <c r="K34" s="796"/>
      <c r="L34" s="796"/>
      <c r="M34" s="796"/>
      <c r="N34" s="796"/>
      <c r="O34" s="796"/>
      <c r="P34" s="796"/>
      <c r="Q34" s="796"/>
      <c r="R34" s="796"/>
      <c r="S34" s="796"/>
      <c r="T34" s="796"/>
      <c r="U34" s="796"/>
      <c r="V34" s="796"/>
      <c r="W34" s="796"/>
      <c r="X34" s="865"/>
    </row>
    <row r="35" spans="1:24" s="13" customFormat="1" ht="18" customHeight="1" thickBot="1" x14ac:dyDescent="0.3">
      <c r="A35" s="418"/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8"/>
      <c r="N35" s="418"/>
      <c r="O35" s="418"/>
      <c r="P35" s="418"/>
      <c r="Q35" s="418"/>
      <c r="R35" s="418"/>
      <c r="S35" s="418"/>
      <c r="T35" s="418"/>
      <c r="U35" s="418"/>
      <c r="V35" s="418"/>
      <c r="W35" s="418"/>
      <c r="X35" s="419"/>
    </row>
    <row r="36" spans="1:24" s="13" customFormat="1" ht="15" customHeight="1" x14ac:dyDescent="0.25">
      <c r="A36" s="276"/>
      <c r="B36" s="155" t="s">
        <v>131</v>
      </c>
      <c r="C36" s="208"/>
      <c r="D36" s="290"/>
      <c r="E36" s="208"/>
      <c r="F36" s="209"/>
      <c r="G36" s="634"/>
      <c r="H36" s="291"/>
      <c r="I36" s="292"/>
      <c r="J36" s="292"/>
      <c r="K36" s="292"/>
      <c r="L36" s="426"/>
      <c r="M36" s="291"/>
      <c r="N36" s="389"/>
      <c r="O36" s="209"/>
      <c r="P36" s="634"/>
      <c r="Q36" s="388"/>
      <c r="R36" s="388"/>
      <c r="S36" s="388"/>
      <c r="T36" s="388"/>
      <c r="U36" s="388"/>
      <c r="V36" s="388"/>
      <c r="W36" s="388"/>
      <c r="X36" s="389"/>
    </row>
    <row r="37" spans="1:24" s="13" customFormat="1" ht="15" customHeight="1" thickBot="1" x14ac:dyDescent="0.3">
      <c r="A37" s="196" t="s">
        <v>53</v>
      </c>
      <c r="B37" s="420" t="s">
        <v>132</v>
      </c>
      <c r="C37" s="277" t="s">
        <v>19</v>
      </c>
      <c r="D37" s="238" t="s">
        <v>129</v>
      </c>
      <c r="E37" s="214">
        <f t="shared" ref="E37" si="5">G37+P37</f>
        <v>20</v>
      </c>
      <c r="F37" s="220">
        <v>2</v>
      </c>
      <c r="G37" s="526">
        <f>SUM(H37:L37)+N37</f>
        <v>20</v>
      </c>
      <c r="H37" s="285">
        <v>8</v>
      </c>
      <c r="I37" s="286">
        <v>10</v>
      </c>
      <c r="J37" s="779" t="s">
        <v>170</v>
      </c>
      <c r="K37" s="780"/>
      <c r="L37" s="673">
        <v>2</v>
      </c>
      <c r="M37" s="285" t="s">
        <v>31</v>
      </c>
      <c r="N37" s="366"/>
      <c r="O37" s="361">
        <v>2</v>
      </c>
      <c r="P37" s="133">
        <f>SUM(Q37:U37)</f>
        <v>0</v>
      </c>
      <c r="Q37" s="681"/>
      <c r="R37" s="223"/>
      <c r="S37" s="223"/>
      <c r="T37" s="223"/>
      <c r="U37" s="224"/>
      <c r="V37" s="222"/>
      <c r="W37" s="224"/>
      <c r="X37" s="225"/>
    </row>
    <row r="38" spans="1:24" s="13" customFormat="1" ht="19.5" customHeight="1" thickBot="1" x14ac:dyDescent="0.3">
      <c r="A38" s="861"/>
      <c r="B38" s="862"/>
      <c r="C38" s="862"/>
      <c r="D38" s="862"/>
      <c r="E38" s="862"/>
      <c r="F38" s="862"/>
      <c r="G38" s="862"/>
      <c r="H38" s="862"/>
      <c r="I38" s="862"/>
      <c r="J38" s="862"/>
      <c r="K38" s="862"/>
      <c r="L38" s="862"/>
      <c r="M38" s="862"/>
      <c r="N38" s="862"/>
      <c r="O38" s="862"/>
      <c r="P38" s="862"/>
      <c r="Q38" s="862"/>
      <c r="R38" s="862"/>
      <c r="S38" s="862"/>
      <c r="T38" s="862"/>
      <c r="U38" s="862"/>
      <c r="V38" s="862"/>
      <c r="W38" s="862"/>
      <c r="X38" s="863"/>
    </row>
    <row r="39" spans="1:24" s="13" customFormat="1" ht="15" customHeight="1" x14ac:dyDescent="0.25">
      <c r="A39" s="781" t="s">
        <v>133</v>
      </c>
      <c r="B39" s="782"/>
      <c r="C39" s="782"/>
      <c r="D39" s="782"/>
      <c r="E39" s="782"/>
      <c r="F39" s="782"/>
      <c r="G39" s="782"/>
      <c r="H39" s="782"/>
      <c r="I39" s="782"/>
      <c r="J39" s="782"/>
      <c r="K39" s="782"/>
      <c r="L39" s="782"/>
      <c r="M39" s="782"/>
      <c r="N39" s="782"/>
      <c r="O39" s="782"/>
      <c r="P39" s="782"/>
      <c r="Q39" s="782"/>
      <c r="R39" s="782"/>
      <c r="S39" s="782"/>
      <c r="T39" s="782"/>
      <c r="U39" s="782"/>
      <c r="V39" s="782"/>
      <c r="W39" s="782"/>
      <c r="X39" s="864"/>
    </row>
    <row r="40" spans="1:24" s="13" customFormat="1" ht="10.5" customHeight="1" thickBot="1" x14ac:dyDescent="0.3">
      <c r="A40" s="795"/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865"/>
    </row>
    <row r="41" spans="1:24" s="13" customFormat="1" ht="18.75" customHeight="1" thickBot="1" x14ac:dyDescent="0.3">
      <c r="A41" s="418"/>
      <c r="B41" s="418"/>
      <c r="C41" s="418"/>
      <c r="D41" s="418"/>
      <c r="E41" s="418"/>
      <c r="F41" s="418"/>
      <c r="G41" s="418"/>
      <c r="H41" s="418"/>
      <c r="I41" s="418"/>
      <c r="J41" s="418"/>
      <c r="K41" s="418"/>
      <c r="L41" s="418"/>
      <c r="M41" s="418"/>
      <c r="N41" s="418"/>
      <c r="O41" s="418"/>
      <c r="P41" s="418"/>
      <c r="Q41" s="418"/>
      <c r="R41" s="418"/>
      <c r="S41" s="418"/>
      <c r="T41" s="418"/>
      <c r="U41" s="418"/>
      <c r="V41" s="418"/>
      <c r="W41" s="418"/>
      <c r="X41" s="419"/>
    </row>
    <row r="42" spans="1:24" s="13" customFormat="1" ht="15" customHeight="1" x14ac:dyDescent="0.25">
      <c r="A42" s="427"/>
      <c r="B42" s="428" t="s">
        <v>64</v>
      </c>
      <c r="C42" s="429"/>
      <c r="D42" s="429"/>
      <c r="E42" s="430"/>
      <c r="F42" s="431"/>
      <c r="G42" s="432"/>
      <c r="H42" s="433"/>
      <c r="I42" s="434"/>
      <c r="J42" s="434"/>
      <c r="K42" s="434"/>
      <c r="L42" s="435"/>
      <c r="M42" s="436"/>
      <c r="N42" s="437"/>
      <c r="O42" s="637"/>
      <c r="P42" s="438"/>
      <c r="Q42" s="433"/>
      <c r="R42" s="434"/>
      <c r="S42" s="434"/>
      <c r="T42" s="434"/>
      <c r="U42" s="435"/>
      <c r="V42" s="433"/>
      <c r="W42" s="435"/>
      <c r="X42" s="430"/>
    </row>
    <row r="43" spans="1:24" s="13" customFormat="1" ht="15" customHeight="1" thickBot="1" x14ac:dyDescent="0.3">
      <c r="A43" s="198" t="s">
        <v>212</v>
      </c>
      <c r="B43" s="198" t="s">
        <v>71</v>
      </c>
      <c r="C43" s="236" t="s">
        <v>19</v>
      </c>
      <c r="D43" s="236" t="s">
        <v>129</v>
      </c>
      <c r="E43" s="205">
        <f t="shared" ref="E43" si="6">G43+P43</f>
        <v>20</v>
      </c>
      <c r="F43" s="274">
        <f>O43+X43</f>
        <v>2</v>
      </c>
      <c r="G43" s="128">
        <f>SUM(H43:L43)</f>
        <v>20</v>
      </c>
      <c r="H43" s="129">
        <v>8</v>
      </c>
      <c r="I43" s="130">
        <v>10</v>
      </c>
      <c r="J43" s="779" t="s">
        <v>167</v>
      </c>
      <c r="K43" s="780"/>
      <c r="L43" s="131">
        <v>2</v>
      </c>
      <c r="M43" s="129" t="s">
        <v>31</v>
      </c>
      <c r="N43" s="131"/>
      <c r="O43" s="386">
        <v>2</v>
      </c>
      <c r="P43" s="133">
        <f t="shared" ref="P43" si="7">SUM(Q43:U43)</f>
        <v>0</v>
      </c>
      <c r="Q43" s="134"/>
      <c r="R43" s="135"/>
      <c r="S43" s="135"/>
      <c r="T43" s="135"/>
      <c r="U43" s="136"/>
      <c r="V43" s="134"/>
      <c r="W43" s="136"/>
      <c r="X43" s="218"/>
    </row>
    <row r="44" spans="1:24" s="13" customFormat="1" ht="21" customHeight="1" thickBot="1" x14ac:dyDescent="0.3">
      <c r="A44" s="854"/>
      <c r="B44" s="855"/>
      <c r="C44" s="855"/>
      <c r="D44" s="855"/>
      <c r="E44" s="855"/>
      <c r="F44" s="855"/>
      <c r="G44" s="855"/>
      <c r="H44" s="855"/>
      <c r="I44" s="855"/>
      <c r="J44" s="855"/>
      <c r="K44" s="855"/>
      <c r="L44" s="855"/>
      <c r="M44" s="855"/>
      <c r="N44" s="855"/>
      <c r="O44" s="855"/>
      <c r="P44" s="855"/>
      <c r="Q44" s="855"/>
      <c r="R44" s="855"/>
      <c r="S44" s="855"/>
      <c r="T44" s="855"/>
      <c r="U44" s="855"/>
      <c r="V44" s="855"/>
      <c r="W44" s="855"/>
      <c r="X44" s="856"/>
    </row>
    <row r="45" spans="1:24" s="13" customFormat="1" ht="19.5" customHeight="1" thickBot="1" x14ac:dyDescent="0.3">
      <c r="A45" s="774" t="s">
        <v>112</v>
      </c>
      <c r="B45" s="775"/>
      <c r="C45" s="775"/>
      <c r="D45" s="775"/>
      <c r="E45" s="775"/>
      <c r="F45" s="775"/>
      <c r="G45" s="775"/>
      <c r="H45" s="775"/>
      <c r="I45" s="775"/>
      <c r="J45" s="775"/>
      <c r="K45" s="775"/>
      <c r="L45" s="775"/>
      <c r="M45" s="775"/>
      <c r="N45" s="775"/>
      <c r="O45" s="775"/>
      <c r="P45" s="775"/>
      <c r="Q45" s="775"/>
      <c r="R45" s="775"/>
      <c r="S45" s="775"/>
      <c r="T45" s="775"/>
      <c r="U45" s="775"/>
      <c r="V45" s="775"/>
      <c r="W45" s="775"/>
      <c r="X45" s="848"/>
    </row>
    <row r="46" spans="1:24" s="13" customFormat="1" ht="20.25" customHeight="1" thickBot="1" x14ac:dyDescent="0.3">
      <c r="A46" s="820"/>
      <c r="B46" s="821"/>
      <c r="C46" s="821"/>
      <c r="D46" s="821"/>
      <c r="E46" s="821"/>
      <c r="F46" s="821"/>
      <c r="G46" s="821"/>
      <c r="H46" s="821"/>
      <c r="I46" s="821"/>
      <c r="J46" s="821"/>
      <c r="K46" s="821"/>
      <c r="L46" s="821"/>
      <c r="M46" s="821"/>
      <c r="N46" s="821"/>
      <c r="O46" s="821"/>
      <c r="P46" s="821"/>
      <c r="Q46" s="821"/>
      <c r="R46" s="821"/>
      <c r="S46" s="821"/>
      <c r="T46" s="821"/>
      <c r="U46" s="821"/>
      <c r="V46" s="821"/>
      <c r="W46" s="821"/>
      <c r="X46" s="857"/>
    </row>
    <row r="47" spans="1:24" s="13" customFormat="1" ht="15" customHeight="1" x14ac:dyDescent="0.25">
      <c r="A47" s="283"/>
      <c r="B47" s="284" t="s">
        <v>75</v>
      </c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75"/>
    </row>
    <row r="48" spans="1:24" s="13" customFormat="1" ht="15" customHeight="1" x14ac:dyDescent="0.25">
      <c r="A48" s="200" t="s">
        <v>213</v>
      </c>
      <c r="B48" s="197" t="s">
        <v>136</v>
      </c>
      <c r="C48" s="277" t="s">
        <v>19</v>
      </c>
      <c r="D48" s="219" t="s">
        <v>91</v>
      </c>
      <c r="E48" s="214">
        <f>G48+P48</f>
        <v>20</v>
      </c>
      <c r="F48" s="220">
        <f t="shared" ref="F48:F49" si="8">O48+X48</f>
        <v>2</v>
      </c>
      <c r="G48" s="526">
        <f>SUM(H48:L48)+N48</f>
        <v>20</v>
      </c>
      <c r="H48" s="674">
        <v>8</v>
      </c>
      <c r="I48" s="286">
        <v>10</v>
      </c>
      <c r="J48" s="772" t="s">
        <v>171</v>
      </c>
      <c r="K48" s="773"/>
      <c r="L48" s="286">
        <v>2</v>
      </c>
      <c r="M48" s="286" t="s">
        <v>31</v>
      </c>
      <c r="N48" s="673"/>
      <c r="O48" s="361">
        <v>2</v>
      </c>
      <c r="P48" s="221">
        <v>0</v>
      </c>
      <c r="Q48" s="222"/>
      <c r="R48" s="223"/>
      <c r="S48" s="223"/>
      <c r="T48" s="223"/>
      <c r="U48" s="224"/>
      <c r="V48" s="222"/>
      <c r="W48" s="224"/>
      <c r="X48" s="225"/>
    </row>
    <row r="49" spans="1:24" s="13" customFormat="1" ht="15" customHeight="1" thickBot="1" x14ac:dyDescent="0.3">
      <c r="A49" s="202" t="s">
        <v>214</v>
      </c>
      <c r="B49" s="337" t="s">
        <v>135</v>
      </c>
      <c r="C49" s="236" t="s">
        <v>19</v>
      </c>
      <c r="D49" s="236" t="s">
        <v>91</v>
      </c>
      <c r="E49" s="205">
        <f>G49+P49</f>
        <v>20</v>
      </c>
      <c r="F49" s="274">
        <f t="shared" si="8"/>
        <v>2</v>
      </c>
      <c r="G49" s="528">
        <f>SUM(H49:L49)+N49</f>
        <v>20</v>
      </c>
      <c r="H49" s="676">
        <v>8</v>
      </c>
      <c r="I49" s="130">
        <v>10</v>
      </c>
      <c r="J49" s="779"/>
      <c r="K49" s="780"/>
      <c r="L49" s="130">
        <v>2</v>
      </c>
      <c r="M49" s="130" t="s">
        <v>31</v>
      </c>
      <c r="N49" s="675"/>
      <c r="O49" s="386">
        <v>2</v>
      </c>
      <c r="P49" s="133">
        <v>0</v>
      </c>
      <c r="Q49" s="134"/>
      <c r="R49" s="135"/>
      <c r="S49" s="135"/>
      <c r="T49" s="135"/>
      <c r="U49" s="136"/>
      <c r="V49" s="134"/>
      <c r="W49" s="136"/>
      <c r="X49" s="137"/>
    </row>
    <row r="50" spans="1:24" s="13" customFormat="1" ht="15" customHeight="1" thickBot="1" x14ac:dyDescent="0.3">
      <c r="A50" s="823"/>
      <c r="B50" s="850"/>
      <c r="C50" s="850"/>
      <c r="D50" s="850"/>
      <c r="E50" s="850"/>
      <c r="F50" s="850"/>
      <c r="G50" s="850"/>
      <c r="H50" s="850"/>
      <c r="I50" s="850"/>
      <c r="J50" s="850"/>
      <c r="K50" s="850"/>
      <c r="L50" s="850"/>
      <c r="M50" s="850"/>
      <c r="N50" s="850"/>
      <c r="O50" s="850"/>
      <c r="P50" s="850"/>
      <c r="Q50" s="850"/>
      <c r="R50" s="850"/>
      <c r="S50" s="850"/>
      <c r="T50" s="850"/>
      <c r="U50" s="850"/>
      <c r="V50" s="850"/>
      <c r="W50" s="850"/>
      <c r="X50" s="851"/>
    </row>
    <row r="51" spans="1:24" s="13" customFormat="1" ht="15" customHeight="1" x14ac:dyDescent="0.25">
      <c r="A51" s="390"/>
      <c r="B51" s="284" t="s">
        <v>67</v>
      </c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8"/>
      <c r="N51" s="388"/>
      <c r="O51" s="388"/>
      <c r="P51" s="256"/>
      <c r="Q51" s="388"/>
      <c r="R51" s="388"/>
      <c r="S51" s="388"/>
      <c r="T51" s="388"/>
      <c r="U51" s="388"/>
      <c r="V51" s="388"/>
      <c r="W51" s="388"/>
      <c r="X51" s="389"/>
    </row>
    <row r="52" spans="1:24" s="13" customFormat="1" ht="16.5" customHeight="1" x14ac:dyDescent="0.25">
      <c r="A52" s="196" t="s">
        <v>215</v>
      </c>
      <c r="B52" s="250" t="s">
        <v>149</v>
      </c>
      <c r="C52" s="219" t="s">
        <v>19</v>
      </c>
      <c r="D52" s="219" t="s">
        <v>91</v>
      </c>
      <c r="E52" s="214">
        <f t="shared" ref="E52" si="9">G52+P52</f>
        <v>20</v>
      </c>
      <c r="F52" s="220">
        <f t="shared" ref="F52:F53" si="10">O52+X52</f>
        <v>2</v>
      </c>
      <c r="G52" s="526">
        <f>SUM(H52:L52)</f>
        <v>20</v>
      </c>
      <c r="H52" s="285">
        <v>8</v>
      </c>
      <c r="I52" s="286">
        <v>10</v>
      </c>
      <c r="J52" s="772" t="s">
        <v>167</v>
      </c>
      <c r="K52" s="773"/>
      <c r="L52" s="287">
        <v>2</v>
      </c>
      <c r="M52" s="285" t="s">
        <v>31</v>
      </c>
      <c r="N52" s="287"/>
      <c r="O52" s="361">
        <v>2</v>
      </c>
      <c r="P52" s="221">
        <f t="shared" ref="P52" si="11">SUM(Q52:U52)</f>
        <v>0</v>
      </c>
      <c r="Q52" s="222"/>
      <c r="R52" s="223"/>
      <c r="S52" s="223"/>
      <c r="T52" s="223"/>
      <c r="U52" s="224"/>
      <c r="V52" s="222"/>
      <c r="W52" s="216"/>
      <c r="X52" s="225"/>
    </row>
    <row r="53" spans="1:24" s="13" customFormat="1" ht="15" customHeight="1" thickBot="1" x14ac:dyDescent="0.3">
      <c r="A53" s="198" t="s">
        <v>216</v>
      </c>
      <c r="B53" s="336" t="s">
        <v>69</v>
      </c>
      <c r="C53" s="236" t="s">
        <v>19</v>
      </c>
      <c r="D53" s="236" t="s">
        <v>91</v>
      </c>
      <c r="E53" s="205">
        <f>G53+P53</f>
        <v>20</v>
      </c>
      <c r="F53" s="274">
        <f t="shared" si="10"/>
        <v>2</v>
      </c>
      <c r="G53" s="528">
        <f>SUM(H53:L53)+N53</f>
        <v>20</v>
      </c>
      <c r="H53" s="129">
        <v>8</v>
      </c>
      <c r="I53" s="130">
        <v>10</v>
      </c>
      <c r="J53" s="130"/>
      <c r="K53" s="130"/>
      <c r="L53" s="131">
        <v>2</v>
      </c>
      <c r="M53" s="129" t="s">
        <v>31</v>
      </c>
      <c r="N53" s="131"/>
      <c r="O53" s="386">
        <v>2</v>
      </c>
      <c r="P53" s="133">
        <v>0</v>
      </c>
      <c r="Q53" s="134"/>
      <c r="R53" s="135"/>
      <c r="S53" s="135"/>
      <c r="T53" s="135"/>
      <c r="U53" s="136"/>
      <c r="V53" s="134"/>
      <c r="W53" s="136"/>
      <c r="X53" s="137"/>
    </row>
    <row r="54" spans="1:24" s="13" customFormat="1" ht="15.75" customHeight="1" thickBot="1" x14ac:dyDescent="0.3">
      <c r="A54" s="823"/>
      <c r="B54" s="850"/>
      <c r="C54" s="850"/>
      <c r="D54" s="850"/>
      <c r="E54" s="850"/>
      <c r="F54" s="850"/>
      <c r="G54" s="850"/>
      <c r="H54" s="850"/>
      <c r="I54" s="850"/>
      <c r="J54" s="850"/>
      <c r="K54" s="850"/>
      <c r="L54" s="850"/>
      <c r="M54" s="850"/>
      <c r="N54" s="850"/>
      <c r="O54" s="850"/>
      <c r="P54" s="850"/>
      <c r="Q54" s="850"/>
      <c r="R54" s="850"/>
      <c r="S54" s="850"/>
      <c r="T54" s="850"/>
      <c r="U54" s="850"/>
      <c r="V54" s="850"/>
      <c r="W54" s="850"/>
      <c r="X54" s="851"/>
    </row>
    <row r="55" spans="1:24" s="13" customFormat="1" ht="15" customHeight="1" x14ac:dyDescent="0.25">
      <c r="A55" s="289"/>
      <c r="B55" s="284" t="s">
        <v>134</v>
      </c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256"/>
      <c r="Q55" s="388"/>
      <c r="R55" s="388"/>
      <c r="S55" s="388"/>
      <c r="T55" s="388"/>
      <c r="U55" s="388"/>
      <c r="V55" s="388"/>
      <c r="W55" s="388"/>
      <c r="X55" s="389"/>
    </row>
    <row r="56" spans="1:24" s="13" customFormat="1" ht="15" customHeight="1" x14ac:dyDescent="0.25">
      <c r="A56" s="204" t="s">
        <v>217</v>
      </c>
      <c r="B56" s="196" t="s">
        <v>148</v>
      </c>
      <c r="C56" s="219" t="s">
        <v>19</v>
      </c>
      <c r="D56" s="219" t="s">
        <v>91</v>
      </c>
      <c r="E56" s="214">
        <f t="shared" ref="E56" si="12">G56+P56</f>
        <v>20</v>
      </c>
      <c r="F56" s="220">
        <f>O56+X56</f>
        <v>2</v>
      </c>
      <c r="G56" s="526">
        <f t="shared" ref="G56" si="13">SUM(H56:L56)</f>
        <v>20</v>
      </c>
      <c r="H56" s="674">
        <v>8</v>
      </c>
      <c r="I56" s="286">
        <v>10</v>
      </c>
      <c r="J56" s="772" t="s">
        <v>167</v>
      </c>
      <c r="K56" s="773"/>
      <c r="L56" s="287">
        <v>2</v>
      </c>
      <c r="M56" s="361" t="s">
        <v>31</v>
      </c>
      <c r="N56" s="287"/>
      <c r="O56" s="361">
        <v>2</v>
      </c>
      <c r="P56" s="221">
        <f>SUM(Q56:U56)+W56</f>
        <v>0</v>
      </c>
      <c r="Q56" s="681"/>
      <c r="R56" s="223"/>
      <c r="S56" s="223"/>
      <c r="T56" s="223"/>
      <c r="U56" s="224"/>
      <c r="V56" s="222"/>
      <c r="W56" s="680"/>
      <c r="X56" s="225"/>
    </row>
    <row r="57" spans="1:24" s="13" customFormat="1" ht="15" customHeight="1" thickBot="1" x14ac:dyDescent="0.3">
      <c r="A57" s="335" t="s">
        <v>218</v>
      </c>
      <c r="B57" s="336" t="s">
        <v>147</v>
      </c>
      <c r="C57" s="236" t="s">
        <v>19</v>
      </c>
      <c r="D57" s="236" t="s">
        <v>91</v>
      </c>
      <c r="E57" s="205">
        <f>G57+P57</f>
        <v>20</v>
      </c>
      <c r="F57" s="274">
        <f t="shared" ref="F57" si="14">O57+X57</f>
        <v>2</v>
      </c>
      <c r="G57" s="528">
        <f>SUM(H57:L57)+N57</f>
        <v>20</v>
      </c>
      <c r="H57" s="676">
        <v>8</v>
      </c>
      <c r="I57" s="130">
        <v>10</v>
      </c>
      <c r="J57" s="130"/>
      <c r="K57" s="130"/>
      <c r="L57" s="131">
        <v>2</v>
      </c>
      <c r="M57" s="129" t="s">
        <v>31</v>
      </c>
      <c r="N57" s="131"/>
      <c r="O57" s="386">
        <v>2</v>
      </c>
      <c r="P57" s="133">
        <f>SUM(Q57:U57)</f>
        <v>0</v>
      </c>
      <c r="Q57" s="134"/>
      <c r="R57" s="135"/>
      <c r="S57" s="135"/>
      <c r="T57" s="135"/>
      <c r="U57" s="136"/>
      <c r="V57" s="134"/>
      <c r="W57" s="683"/>
      <c r="X57" s="137"/>
    </row>
    <row r="58" spans="1:24" s="13" customFormat="1" ht="14.25" customHeight="1" thickBot="1" x14ac:dyDescent="0.3">
      <c r="A58" s="823"/>
      <c r="B58" s="850"/>
      <c r="C58" s="850"/>
      <c r="D58" s="850"/>
      <c r="E58" s="850"/>
      <c r="F58" s="850"/>
      <c r="G58" s="850"/>
      <c r="H58" s="850"/>
      <c r="I58" s="850"/>
      <c r="J58" s="850"/>
      <c r="K58" s="850"/>
      <c r="L58" s="850"/>
      <c r="M58" s="850"/>
      <c r="N58" s="850"/>
      <c r="O58" s="850"/>
      <c r="P58" s="850"/>
      <c r="Q58" s="850"/>
      <c r="R58" s="850"/>
      <c r="S58" s="850"/>
      <c r="T58" s="850"/>
      <c r="U58" s="850"/>
      <c r="V58" s="850"/>
      <c r="W58" s="850"/>
      <c r="X58" s="851"/>
    </row>
    <row r="59" spans="1:24" s="13" customFormat="1" ht="15" customHeight="1" x14ac:dyDescent="0.25">
      <c r="A59" s="390"/>
      <c r="B59" s="284" t="s">
        <v>72</v>
      </c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256"/>
      <c r="Q59" s="388"/>
      <c r="R59" s="388"/>
      <c r="S59" s="388"/>
      <c r="T59" s="388"/>
      <c r="U59" s="388"/>
      <c r="V59" s="388"/>
      <c r="W59" s="388"/>
      <c r="X59" s="389"/>
    </row>
    <row r="60" spans="1:24" s="13" customFormat="1" ht="15" customHeight="1" x14ac:dyDescent="0.25">
      <c r="A60" s="196" t="s">
        <v>219</v>
      </c>
      <c r="B60" s="250" t="s">
        <v>73</v>
      </c>
      <c r="C60" s="219" t="s">
        <v>19</v>
      </c>
      <c r="D60" s="219" t="s">
        <v>91</v>
      </c>
      <c r="E60" s="214">
        <f t="shared" ref="E60" si="15">G60+P60</f>
        <v>20</v>
      </c>
      <c r="F60" s="220">
        <f t="shared" ref="F60:F61" si="16">O60+X60</f>
        <v>2</v>
      </c>
      <c r="G60" s="526">
        <f>SUM(H60:L60)</f>
        <v>20</v>
      </c>
      <c r="H60" s="285">
        <v>8</v>
      </c>
      <c r="I60" s="286">
        <v>10</v>
      </c>
      <c r="J60" s="772" t="s">
        <v>167</v>
      </c>
      <c r="K60" s="773"/>
      <c r="L60" s="287">
        <v>2</v>
      </c>
      <c r="M60" s="285" t="s">
        <v>31</v>
      </c>
      <c r="N60" s="287"/>
      <c r="O60" s="361">
        <v>2</v>
      </c>
      <c r="P60" s="221">
        <f t="shared" ref="P60" si="17">SUM(Q60:U60)</f>
        <v>0</v>
      </c>
      <c r="Q60" s="222"/>
      <c r="R60" s="223"/>
      <c r="S60" s="223"/>
      <c r="T60" s="223"/>
      <c r="U60" s="224"/>
      <c r="V60" s="222"/>
      <c r="W60" s="216"/>
      <c r="X60" s="225"/>
    </row>
    <row r="61" spans="1:24" s="13" customFormat="1" ht="15" customHeight="1" thickBot="1" x14ac:dyDescent="0.3">
      <c r="A61" s="198" t="s">
        <v>220</v>
      </c>
      <c r="B61" s="336" t="s">
        <v>74</v>
      </c>
      <c r="C61" s="236" t="s">
        <v>19</v>
      </c>
      <c r="D61" s="236" t="s">
        <v>91</v>
      </c>
      <c r="E61" s="205">
        <f>G61+P61</f>
        <v>20</v>
      </c>
      <c r="F61" s="274">
        <f t="shared" si="16"/>
        <v>2</v>
      </c>
      <c r="G61" s="528">
        <f>SUM(H61:L61)+N61</f>
        <v>20</v>
      </c>
      <c r="H61" s="129">
        <v>8</v>
      </c>
      <c r="I61" s="130">
        <v>10</v>
      </c>
      <c r="J61" s="130"/>
      <c r="K61" s="130"/>
      <c r="L61" s="131">
        <v>2</v>
      </c>
      <c r="M61" s="129" t="s">
        <v>31</v>
      </c>
      <c r="N61" s="131"/>
      <c r="O61" s="386">
        <v>2</v>
      </c>
      <c r="P61" s="133">
        <v>0</v>
      </c>
      <c r="Q61" s="134"/>
      <c r="R61" s="135"/>
      <c r="S61" s="135"/>
      <c r="T61" s="135"/>
      <c r="U61" s="136"/>
      <c r="V61" s="134"/>
      <c r="W61" s="136"/>
      <c r="X61" s="137"/>
    </row>
    <row r="62" spans="1:24" s="13" customFormat="1" ht="38.25" customHeight="1" thickBot="1" x14ac:dyDescent="0.3">
      <c r="A62" s="852"/>
      <c r="B62" s="852"/>
      <c r="C62" s="852"/>
      <c r="D62" s="852"/>
      <c r="E62" s="852"/>
      <c r="F62" s="852"/>
      <c r="G62" s="852"/>
      <c r="H62" s="852"/>
      <c r="I62" s="852"/>
      <c r="J62" s="852"/>
      <c r="K62" s="852"/>
      <c r="L62" s="852"/>
      <c r="M62" s="852"/>
      <c r="N62" s="852"/>
      <c r="O62" s="852"/>
      <c r="P62" s="852"/>
      <c r="Q62" s="852"/>
      <c r="R62" s="852"/>
      <c r="S62" s="852"/>
      <c r="T62" s="852"/>
      <c r="U62" s="852"/>
      <c r="V62" s="852"/>
      <c r="W62" s="852"/>
      <c r="X62" s="852"/>
    </row>
    <row r="63" spans="1:24" s="13" customFormat="1" ht="16.5" customHeight="1" thickBot="1" x14ac:dyDescent="0.3">
      <c r="A63" s="774" t="s">
        <v>137</v>
      </c>
      <c r="B63" s="775"/>
      <c r="C63" s="775"/>
      <c r="D63" s="775"/>
      <c r="E63" s="775"/>
      <c r="F63" s="775"/>
      <c r="G63" s="775"/>
      <c r="H63" s="775"/>
      <c r="I63" s="775"/>
      <c r="J63" s="775"/>
      <c r="K63" s="775"/>
      <c r="L63" s="775"/>
      <c r="M63" s="775"/>
      <c r="N63" s="775"/>
      <c r="O63" s="775"/>
      <c r="P63" s="775"/>
      <c r="Q63" s="775"/>
      <c r="R63" s="775"/>
      <c r="S63" s="775"/>
      <c r="T63" s="775"/>
      <c r="U63" s="775"/>
      <c r="V63" s="775"/>
      <c r="W63" s="775"/>
      <c r="X63" s="848"/>
    </row>
    <row r="64" spans="1:24" s="13" customFormat="1" ht="15" customHeight="1" thickBot="1" x14ac:dyDescent="0.3">
      <c r="A64" s="789"/>
      <c r="B64" s="790"/>
      <c r="C64" s="790"/>
      <c r="D64" s="790"/>
      <c r="E64" s="790"/>
      <c r="F64" s="790"/>
      <c r="G64" s="790"/>
      <c r="H64" s="790"/>
      <c r="I64" s="790"/>
      <c r="J64" s="790"/>
      <c r="K64" s="790"/>
      <c r="L64" s="790"/>
      <c r="M64" s="790"/>
      <c r="N64" s="790"/>
      <c r="O64" s="790"/>
      <c r="P64" s="790"/>
      <c r="Q64" s="790"/>
      <c r="R64" s="790"/>
      <c r="S64" s="790"/>
      <c r="T64" s="790"/>
      <c r="U64" s="790"/>
      <c r="V64" s="790"/>
      <c r="W64" s="790"/>
      <c r="X64" s="853"/>
    </row>
    <row r="65" spans="1:24" s="13" customFormat="1" ht="21" customHeight="1" thickBot="1" x14ac:dyDescent="0.3">
      <c r="A65" s="840" t="s">
        <v>138</v>
      </c>
      <c r="B65" s="841"/>
      <c r="C65" s="841"/>
      <c r="D65" s="841"/>
      <c r="E65" s="841"/>
      <c r="F65" s="841"/>
      <c r="G65" s="841"/>
      <c r="H65" s="841"/>
      <c r="I65" s="841"/>
      <c r="J65" s="841"/>
      <c r="K65" s="841"/>
      <c r="L65" s="841"/>
      <c r="M65" s="841"/>
      <c r="N65" s="841"/>
      <c r="O65" s="841"/>
      <c r="P65" s="841"/>
      <c r="Q65" s="841"/>
      <c r="R65" s="841"/>
      <c r="S65" s="841"/>
      <c r="T65" s="841"/>
      <c r="U65" s="841"/>
      <c r="V65" s="841"/>
      <c r="W65" s="841"/>
      <c r="X65" s="842"/>
    </row>
    <row r="66" spans="1:24" s="13" customFormat="1" ht="19.5" customHeight="1" thickBot="1" x14ac:dyDescent="0.3">
      <c r="A66" s="338" t="s">
        <v>221</v>
      </c>
      <c r="B66" s="339" t="s">
        <v>155</v>
      </c>
      <c r="C66" s="340" t="s">
        <v>19</v>
      </c>
      <c r="D66" s="341" t="s">
        <v>126</v>
      </c>
      <c r="E66" s="342">
        <f>G66+P66</f>
        <v>40</v>
      </c>
      <c r="F66" s="343">
        <v>4</v>
      </c>
      <c r="G66" s="635">
        <f>SUM(H66:L66)+N66</f>
        <v>39.5</v>
      </c>
      <c r="H66" s="344"/>
      <c r="I66" s="345">
        <v>20</v>
      </c>
      <c r="J66" s="345"/>
      <c r="K66" s="345"/>
      <c r="L66" s="346">
        <v>19.5</v>
      </c>
      <c r="M66" s="344"/>
      <c r="N66" s="346"/>
      <c r="O66" s="347"/>
      <c r="P66" s="348">
        <v>0.5</v>
      </c>
      <c r="Q66" s="349"/>
      <c r="R66" s="350"/>
      <c r="S66" s="843"/>
      <c r="T66" s="844"/>
      <c r="U66" s="849" t="s">
        <v>51</v>
      </c>
      <c r="V66" s="844"/>
      <c r="W66" s="351">
        <v>0.5</v>
      </c>
      <c r="X66" s="352">
        <v>4</v>
      </c>
    </row>
    <row r="67" spans="1:24" s="13" customFormat="1" ht="15" customHeight="1" x14ac:dyDescent="0.25">
      <c r="A67" s="427"/>
      <c r="B67" s="428" t="s">
        <v>144</v>
      </c>
      <c r="C67" s="157"/>
      <c r="D67" s="439"/>
      <c r="E67" s="157"/>
      <c r="F67" s="158"/>
      <c r="G67" s="451"/>
      <c r="H67" s="159"/>
      <c r="I67" s="160"/>
      <c r="J67" s="160"/>
      <c r="K67" s="160"/>
      <c r="L67" s="440"/>
      <c r="M67" s="159"/>
      <c r="N67" s="440"/>
      <c r="O67" s="441"/>
      <c r="P67" s="442"/>
      <c r="Q67" s="159"/>
      <c r="R67" s="160"/>
      <c r="S67" s="176"/>
      <c r="T67" s="182"/>
      <c r="U67" s="176"/>
      <c r="V67" s="159"/>
      <c r="W67" s="176"/>
      <c r="X67" s="443"/>
    </row>
    <row r="68" spans="1:24" s="13" customFormat="1" ht="15" customHeight="1" x14ac:dyDescent="0.25">
      <c r="A68" s="196" t="s">
        <v>222</v>
      </c>
      <c r="B68" s="444" t="s">
        <v>145</v>
      </c>
      <c r="C68" s="277" t="s">
        <v>19</v>
      </c>
      <c r="D68" s="219" t="s">
        <v>129</v>
      </c>
      <c r="E68" s="214">
        <f>G68+P68</f>
        <v>20</v>
      </c>
      <c r="F68" s="220">
        <f>O68+X68</f>
        <v>2</v>
      </c>
      <c r="G68" s="526">
        <f>SUM(H68:L68)</f>
        <v>20</v>
      </c>
      <c r="H68" s="285">
        <v>8</v>
      </c>
      <c r="I68" s="286">
        <v>10</v>
      </c>
      <c r="J68" s="772" t="s">
        <v>167</v>
      </c>
      <c r="K68" s="773"/>
      <c r="L68" s="287">
        <v>2</v>
      </c>
      <c r="M68" s="285" t="s">
        <v>31</v>
      </c>
      <c r="N68" s="287"/>
      <c r="O68" s="288">
        <v>2</v>
      </c>
      <c r="P68" s="465">
        <v>0</v>
      </c>
      <c r="Q68" s="222"/>
      <c r="R68" s="223"/>
      <c r="S68" s="787"/>
      <c r="T68" s="788"/>
      <c r="U68" s="680"/>
      <c r="V68" s="222"/>
      <c r="W68" s="466"/>
      <c r="X68" s="224"/>
    </row>
    <row r="69" spans="1:24" s="13" customFormat="1" ht="15" customHeight="1" x14ac:dyDescent="0.25">
      <c r="A69" s="196" t="s">
        <v>223</v>
      </c>
      <c r="B69" s="444" t="s">
        <v>146</v>
      </c>
      <c r="C69" s="277" t="s">
        <v>19</v>
      </c>
      <c r="D69" s="219" t="s">
        <v>129</v>
      </c>
      <c r="E69" s="214">
        <f>G69</f>
        <v>20</v>
      </c>
      <c r="F69" s="220">
        <f>O69</f>
        <v>2</v>
      </c>
      <c r="G69" s="526">
        <f>SUM(H69:L69)</f>
        <v>20</v>
      </c>
      <c r="H69" s="285">
        <v>8</v>
      </c>
      <c r="I69" s="286">
        <v>10</v>
      </c>
      <c r="J69" s="286"/>
      <c r="K69" s="286"/>
      <c r="L69" s="287">
        <v>2</v>
      </c>
      <c r="M69" s="285" t="s">
        <v>31</v>
      </c>
      <c r="N69" s="287"/>
      <c r="O69" s="288">
        <v>2</v>
      </c>
      <c r="P69" s="465">
        <v>0</v>
      </c>
      <c r="Q69" s="222"/>
      <c r="R69" s="223"/>
      <c r="S69" s="680"/>
      <c r="T69" s="681"/>
      <c r="U69" s="680"/>
      <c r="V69" s="222"/>
      <c r="W69" s="466"/>
      <c r="X69" s="224"/>
    </row>
    <row r="70" spans="1:24" s="13" customFormat="1" ht="15" customHeight="1" x14ac:dyDescent="0.25">
      <c r="A70" s="165"/>
      <c r="B70" s="266" t="s">
        <v>150</v>
      </c>
      <c r="C70" s="467"/>
      <c r="D70" s="226"/>
      <c r="E70" s="217"/>
      <c r="F70" s="416"/>
      <c r="G70" s="228"/>
      <c r="H70" s="232"/>
      <c r="I70" s="252"/>
      <c r="J70" s="252"/>
      <c r="K70" s="252"/>
      <c r="L70" s="233"/>
      <c r="M70" s="232"/>
      <c r="N70" s="233"/>
      <c r="O70" s="234"/>
      <c r="P70" s="228"/>
      <c r="Q70" s="229"/>
      <c r="R70" s="230"/>
      <c r="S70" s="278"/>
      <c r="T70" s="417"/>
      <c r="U70" s="278"/>
      <c r="V70" s="229"/>
      <c r="W70" s="252"/>
      <c r="X70" s="231"/>
    </row>
    <row r="71" spans="1:24" s="13" customFormat="1" ht="15" customHeight="1" x14ac:dyDescent="0.25">
      <c r="A71" s="196" t="s">
        <v>224</v>
      </c>
      <c r="B71" s="267" t="s">
        <v>151</v>
      </c>
      <c r="C71" s="277" t="s">
        <v>19</v>
      </c>
      <c r="D71" s="219" t="s">
        <v>129</v>
      </c>
      <c r="E71" s="214">
        <f>G71+P71</f>
        <v>20</v>
      </c>
      <c r="F71" s="220">
        <f>O71+X71</f>
        <v>2</v>
      </c>
      <c r="G71" s="526">
        <f>SUM(H71:L71)</f>
        <v>20</v>
      </c>
      <c r="H71" s="285">
        <v>8</v>
      </c>
      <c r="I71" s="286">
        <v>10</v>
      </c>
      <c r="J71" s="772" t="s">
        <v>167</v>
      </c>
      <c r="K71" s="773"/>
      <c r="L71" s="287">
        <v>2</v>
      </c>
      <c r="M71" s="285" t="s">
        <v>31</v>
      </c>
      <c r="N71" s="287"/>
      <c r="O71" s="288">
        <v>2</v>
      </c>
      <c r="P71" s="465">
        <v>0</v>
      </c>
      <c r="Q71" s="222"/>
      <c r="R71" s="223"/>
      <c r="S71" s="787"/>
      <c r="T71" s="788"/>
      <c r="U71" s="680"/>
      <c r="V71" s="222"/>
      <c r="W71" s="466"/>
      <c r="X71" s="224"/>
    </row>
    <row r="72" spans="1:24" s="13" customFormat="1" ht="15" customHeight="1" thickBot="1" x14ac:dyDescent="0.3">
      <c r="A72" s="447" t="s">
        <v>225</v>
      </c>
      <c r="B72" s="448" t="s">
        <v>152</v>
      </c>
      <c r="C72" s="236" t="s">
        <v>19</v>
      </c>
      <c r="D72" s="236" t="s">
        <v>129</v>
      </c>
      <c r="E72" s="205">
        <f>G72+P72</f>
        <v>20</v>
      </c>
      <c r="F72" s="274">
        <f>O72+X72</f>
        <v>2</v>
      </c>
      <c r="G72" s="528">
        <f>SUM(H72:L72)</f>
        <v>20</v>
      </c>
      <c r="H72" s="129">
        <v>8</v>
      </c>
      <c r="I72" s="130">
        <v>10</v>
      </c>
      <c r="J72" s="130"/>
      <c r="K72" s="130"/>
      <c r="L72" s="131">
        <v>2</v>
      </c>
      <c r="M72" s="129" t="s">
        <v>31</v>
      </c>
      <c r="N72" s="131"/>
      <c r="O72" s="132">
        <v>2</v>
      </c>
      <c r="P72" s="468">
        <v>0</v>
      </c>
      <c r="Q72" s="134"/>
      <c r="R72" s="135"/>
      <c r="S72" s="811"/>
      <c r="T72" s="812"/>
      <c r="U72" s="683"/>
      <c r="V72" s="134"/>
      <c r="W72" s="207"/>
      <c r="X72" s="136"/>
    </row>
    <row r="73" spans="1:24" s="13" customFormat="1" ht="15" customHeight="1" thickBot="1" x14ac:dyDescent="0.3">
      <c r="A73" s="845"/>
      <c r="B73" s="846"/>
      <c r="C73" s="846"/>
      <c r="D73" s="846"/>
      <c r="E73" s="846"/>
      <c r="F73" s="846"/>
      <c r="G73" s="846"/>
      <c r="H73" s="846"/>
      <c r="I73" s="846"/>
      <c r="J73" s="846"/>
      <c r="K73" s="846"/>
      <c r="L73" s="846"/>
      <c r="M73" s="846"/>
      <c r="N73" s="846"/>
      <c r="O73" s="846"/>
      <c r="P73" s="846"/>
      <c r="Q73" s="846"/>
      <c r="R73" s="846"/>
      <c r="S73" s="846"/>
      <c r="T73" s="846"/>
      <c r="U73" s="846"/>
      <c r="V73" s="846"/>
      <c r="W73" s="846"/>
      <c r="X73" s="847"/>
    </row>
    <row r="74" spans="1:24" s="13" customFormat="1" ht="21" customHeight="1" thickBot="1" x14ac:dyDescent="0.3">
      <c r="A74" s="840" t="s">
        <v>111</v>
      </c>
      <c r="B74" s="841"/>
      <c r="C74" s="841"/>
      <c r="D74" s="841"/>
      <c r="E74" s="841"/>
      <c r="F74" s="841"/>
      <c r="G74" s="841"/>
      <c r="H74" s="841"/>
      <c r="I74" s="841"/>
      <c r="J74" s="841"/>
      <c r="K74" s="841"/>
      <c r="L74" s="841"/>
      <c r="M74" s="841"/>
      <c r="N74" s="841"/>
      <c r="O74" s="841"/>
      <c r="P74" s="841"/>
      <c r="Q74" s="841"/>
      <c r="R74" s="841"/>
      <c r="S74" s="841"/>
      <c r="T74" s="841"/>
      <c r="U74" s="841"/>
      <c r="V74" s="841"/>
      <c r="W74" s="841"/>
      <c r="X74" s="842"/>
    </row>
    <row r="75" spans="1:24" s="13" customFormat="1" ht="19.5" customHeight="1" thickBot="1" x14ac:dyDescent="0.3">
      <c r="A75" s="338" t="s">
        <v>226</v>
      </c>
      <c r="B75" s="339" t="s">
        <v>154</v>
      </c>
      <c r="C75" s="340" t="s">
        <v>19</v>
      </c>
      <c r="D75" s="341" t="s">
        <v>126</v>
      </c>
      <c r="E75" s="342">
        <f>G75+P75</f>
        <v>40</v>
      </c>
      <c r="F75" s="343">
        <v>4</v>
      </c>
      <c r="G75" s="636">
        <f>SUM(H75:L75)+N75</f>
        <v>39.5</v>
      </c>
      <c r="H75" s="344"/>
      <c r="I75" s="345">
        <v>20</v>
      </c>
      <c r="J75" s="345"/>
      <c r="K75" s="345"/>
      <c r="L75" s="346">
        <v>19.5</v>
      </c>
      <c r="M75" s="344"/>
      <c r="N75" s="346"/>
      <c r="O75" s="347"/>
      <c r="P75" s="348">
        <v>0.5</v>
      </c>
      <c r="Q75" s="349"/>
      <c r="R75" s="350"/>
      <c r="S75" s="849"/>
      <c r="T75" s="844"/>
      <c r="U75" s="849" t="s">
        <v>51</v>
      </c>
      <c r="V75" s="844"/>
      <c r="W75" s="351">
        <v>0.5</v>
      </c>
      <c r="X75" s="352">
        <v>4</v>
      </c>
    </row>
    <row r="76" spans="1:24" s="13" customFormat="1" ht="15" customHeight="1" x14ac:dyDescent="0.25">
      <c r="A76" s="427"/>
      <c r="B76" s="428" t="s">
        <v>65</v>
      </c>
      <c r="C76" s="157"/>
      <c r="D76" s="439"/>
      <c r="E76" s="157"/>
      <c r="F76" s="158"/>
      <c r="G76" s="451"/>
      <c r="H76" s="159"/>
      <c r="I76" s="160"/>
      <c r="J76" s="160"/>
      <c r="K76" s="160"/>
      <c r="L76" s="440"/>
      <c r="M76" s="159"/>
      <c r="N76" s="440"/>
      <c r="O76" s="441"/>
      <c r="P76" s="451"/>
      <c r="Q76" s="159"/>
      <c r="R76" s="160"/>
      <c r="S76" s="176"/>
      <c r="T76" s="182"/>
      <c r="U76" s="440"/>
      <c r="V76" s="159"/>
      <c r="W76" s="440"/>
      <c r="X76" s="156"/>
    </row>
    <row r="77" spans="1:24" s="13" customFormat="1" ht="15" customHeight="1" x14ac:dyDescent="0.25">
      <c r="A77" s="196" t="s">
        <v>85</v>
      </c>
      <c r="B77" s="444" t="s">
        <v>81</v>
      </c>
      <c r="C77" s="277" t="s">
        <v>19</v>
      </c>
      <c r="D77" s="219" t="s">
        <v>129</v>
      </c>
      <c r="E77" s="214">
        <f>G77+P77</f>
        <v>20</v>
      </c>
      <c r="F77" s="220">
        <f>O77+X77</f>
        <v>2</v>
      </c>
      <c r="G77" s="526">
        <f>SUM(H77:L77)</f>
        <v>20</v>
      </c>
      <c r="H77" s="285">
        <v>8</v>
      </c>
      <c r="I77" s="286">
        <v>10</v>
      </c>
      <c r="J77" s="286"/>
      <c r="K77" s="286"/>
      <c r="L77" s="287">
        <v>2</v>
      </c>
      <c r="M77" s="285" t="s">
        <v>31</v>
      </c>
      <c r="N77" s="287"/>
      <c r="O77" s="288">
        <v>2</v>
      </c>
      <c r="P77" s="221">
        <v>0</v>
      </c>
      <c r="Q77" s="271"/>
      <c r="R77" s="272"/>
      <c r="S77" s="807"/>
      <c r="T77" s="808"/>
      <c r="U77" s="273"/>
      <c r="V77" s="271"/>
      <c r="W77" s="452"/>
      <c r="X77" s="279"/>
    </row>
    <row r="78" spans="1:24" s="13" customFormat="1" ht="15" customHeight="1" x14ac:dyDescent="0.25">
      <c r="A78" s="196" t="s">
        <v>227</v>
      </c>
      <c r="B78" s="444" t="s">
        <v>82</v>
      </c>
      <c r="C78" s="277" t="s">
        <v>19</v>
      </c>
      <c r="D78" s="219" t="s">
        <v>129</v>
      </c>
      <c r="E78" s="214">
        <f>G78</f>
        <v>20</v>
      </c>
      <c r="F78" s="220">
        <f>O78</f>
        <v>2</v>
      </c>
      <c r="G78" s="526">
        <f>SUM(H78:L78)</f>
        <v>20</v>
      </c>
      <c r="H78" s="285">
        <v>8</v>
      </c>
      <c r="I78" s="286">
        <v>10</v>
      </c>
      <c r="J78" s="772" t="s">
        <v>167</v>
      </c>
      <c r="K78" s="773"/>
      <c r="L78" s="287">
        <v>2</v>
      </c>
      <c r="M78" s="285" t="s">
        <v>31</v>
      </c>
      <c r="N78" s="287"/>
      <c r="O78" s="288">
        <v>2</v>
      </c>
      <c r="P78" s="221">
        <v>0</v>
      </c>
      <c r="Q78" s="271"/>
      <c r="R78" s="272"/>
      <c r="S78" s="685"/>
      <c r="T78" s="686"/>
      <c r="U78" s="273"/>
      <c r="V78" s="271"/>
      <c r="W78" s="452"/>
      <c r="X78" s="279"/>
    </row>
    <row r="79" spans="1:24" s="13" customFormat="1" ht="15" customHeight="1" x14ac:dyDescent="0.25">
      <c r="A79" s="165"/>
      <c r="B79" s="266" t="s">
        <v>22</v>
      </c>
      <c r="C79" s="455"/>
      <c r="D79" s="456"/>
      <c r="E79" s="217"/>
      <c r="F79" s="416"/>
      <c r="G79" s="527"/>
      <c r="H79" s="459"/>
      <c r="I79" s="460"/>
      <c r="J79" s="460"/>
      <c r="K79" s="460"/>
      <c r="L79" s="464"/>
      <c r="M79" s="459"/>
      <c r="N79" s="464"/>
      <c r="O79" s="469"/>
      <c r="P79" s="463"/>
      <c r="Q79" s="459"/>
      <c r="R79" s="460"/>
      <c r="S79" s="461"/>
      <c r="T79" s="462"/>
      <c r="U79" s="464"/>
      <c r="V79" s="459"/>
      <c r="W79" s="458"/>
      <c r="X79" s="282"/>
    </row>
    <row r="80" spans="1:24" s="13" customFormat="1" ht="15" customHeight="1" x14ac:dyDescent="0.25">
      <c r="A80" s="196" t="s">
        <v>86</v>
      </c>
      <c r="B80" s="453" t="s">
        <v>83</v>
      </c>
      <c r="C80" s="277" t="s">
        <v>19</v>
      </c>
      <c r="D80" s="219" t="s">
        <v>129</v>
      </c>
      <c r="E80" s="214">
        <f>G80+P80</f>
        <v>20</v>
      </c>
      <c r="F80" s="220">
        <f>O80+X80</f>
        <v>2</v>
      </c>
      <c r="G80" s="526">
        <f>SUM(H80:L80)</f>
        <v>20</v>
      </c>
      <c r="H80" s="285">
        <v>8</v>
      </c>
      <c r="I80" s="286">
        <v>10</v>
      </c>
      <c r="J80" s="286"/>
      <c r="K80" s="286"/>
      <c r="L80" s="287">
        <v>2</v>
      </c>
      <c r="M80" s="285" t="s">
        <v>31</v>
      </c>
      <c r="N80" s="287"/>
      <c r="O80" s="288">
        <v>2</v>
      </c>
      <c r="P80" s="221">
        <v>0</v>
      </c>
      <c r="Q80" s="271"/>
      <c r="R80" s="272"/>
      <c r="S80" s="807"/>
      <c r="T80" s="808"/>
      <c r="U80" s="273"/>
      <c r="V80" s="271"/>
      <c r="W80" s="452"/>
      <c r="X80" s="279"/>
    </row>
    <row r="81" spans="1:24" s="13" customFormat="1" ht="15" customHeight="1" thickBot="1" x14ac:dyDescent="0.3">
      <c r="A81" s="198" t="s">
        <v>228</v>
      </c>
      <c r="B81" s="454" t="s">
        <v>84</v>
      </c>
      <c r="C81" s="236" t="s">
        <v>19</v>
      </c>
      <c r="D81" s="236" t="s">
        <v>129</v>
      </c>
      <c r="E81" s="205">
        <f>G81+P81</f>
        <v>20</v>
      </c>
      <c r="F81" s="274">
        <f>O81+X81</f>
        <v>2</v>
      </c>
      <c r="G81" s="528">
        <f>SUM(H81:L81)</f>
        <v>20</v>
      </c>
      <c r="H81" s="129">
        <v>8</v>
      </c>
      <c r="I81" s="130">
        <v>10</v>
      </c>
      <c r="J81" s="779" t="s">
        <v>167</v>
      </c>
      <c r="K81" s="780"/>
      <c r="L81" s="131">
        <v>2</v>
      </c>
      <c r="M81" s="129" t="s">
        <v>31</v>
      </c>
      <c r="N81" s="131"/>
      <c r="O81" s="132">
        <v>2</v>
      </c>
      <c r="P81" s="133">
        <v>0</v>
      </c>
      <c r="Q81" s="260"/>
      <c r="R81" s="261"/>
      <c r="S81" s="687"/>
      <c r="T81" s="688"/>
      <c r="U81" s="262"/>
      <c r="V81" s="260"/>
      <c r="W81" s="281"/>
      <c r="X81" s="263"/>
    </row>
    <row r="82" spans="1:24" s="13" customFormat="1" ht="17.25" customHeight="1" thickBot="1" x14ac:dyDescent="0.3">
      <c r="A82" s="837"/>
      <c r="B82" s="838"/>
      <c r="C82" s="838"/>
      <c r="D82" s="838"/>
      <c r="E82" s="838"/>
      <c r="F82" s="838"/>
      <c r="G82" s="838"/>
      <c r="H82" s="838"/>
      <c r="I82" s="838"/>
      <c r="J82" s="838"/>
      <c r="K82" s="838"/>
      <c r="L82" s="838"/>
      <c r="M82" s="838"/>
      <c r="N82" s="838"/>
      <c r="O82" s="838"/>
      <c r="P82" s="838"/>
      <c r="Q82" s="838"/>
      <c r="R82" s="838"/>
      <c r="S82" s="838"/>
      <c r="T82" s="838"/>
      <c r="U82" s="838"/>
      <c r="V82" s="838"/>
      <c r="W82" s="838"/>
      <c r="X82" s="839"/>
    </row>
    <row r="83" spans="1:24" s="13" customFormat="1" ht="20.25" customHeight="1" thickBot="1" x14ac:dyDescent="0.3">
      <c r="A83" s="840" t="s">
        <v>139</v>
      </c>
      <c r="B83" s="841"/>
      <c r="C83" s="841"/>
      <c r="D83" s="841"/>
      <c r="E83" s="841"/>
      <c r="F83" s="841"/>
      <c r="G83" s="841"/>
      <c r="H83" s="841"/>
      <c r="I83" s="841"/>
      <c r="J83" s="841"/>
      <c r="K83" s="841"/>
      <c r="L83" s="841"/>
      <c r="M83" s="841"/>
      <c r="N83" s="841"/>
      <c r="O83" s="841"/>
      <c r="P83" s="841"/>
      <c r="Q83" s="841"/>
      <c r="R83" s="841"/>
      <c r="S83" s="841"/>
      <c r="T83" s="841"/>
      <c r="U83" s="841"/>
      <c r="V83" s="841"/>
      <c r="W83" s="841"/>
      <c r="X83" s="842"/>
    </row>
    <row r="84" spans="1:24" s="13" customFormat="1" ht="19.5" customHeight="1" thickBot="1" x14ac:dyDescent="0.3">
      <c r="A84" s="338" t="s">
        <v>233</v>
      </c>
      <c r="B84" s="339" t="s">
        <v>156</v>
      </c>
      <c r="C84" s="340" t="s">
        <v>19</v>
      </c>
      <c r="D84" s="341" t="s">
        <v>126</v>
      </c>
      <c r="E84" s="342">
        <f>G84+P84</f>
        <v>40</v>
      </c>
      <c r="F84" s="343">
        <v>4</v>
      </c>
      <c r="G84" s="636">
        <f>SUM(H84:L84)+N84</f>
        <v>39.5</v>
      </c>
      <c r="H84" s="344"/>
      <c r="I84" s="345">
        <v>20</v>
      </c>
      <c r="J84" s="345"/>
      <c r="K84" s="345"/>
      <c r="L84" s="346">
        <v>19.5</v>
      </c>
      <c r="M84" s="344"/>
      <c r="N84" s="346"/>
      <c r="O84" s="347"/>
      <c r="P84" s="348">
        <v>0.5</v>
      </c>
      <c r="Q84" s="349"/>
      <c r="R84" s="350"/>
      <c r="S84" s="843"/>
      <c r="T84" s="844"/>
      <c r="U84" s="849" t="s">
        <v>51</v>
      </c>
      <c r="V84" s="844"/>
      <c r="W84" s="351">
        <v>0.5</v>
      </c>
      <c r="X84" s="352">
        <v>4</v>
      </c>
    </row>
    <row r="85" spans="1:24" s="13" customFormat="1" ht="15" customHeight="1" x14ac:dyDescent="0.25">
      <c r="A85" s="427"/>
      <c r="B85" s="428" t="s">
        <v>66</v>
      </c>
      <c r="C85" s="157"/>
      <c r="D85" s="439"/>
      <c r="E85" s="157"/>
      <c r="F85" s="158"/>
      <c r="G85" s="451"/>
      <c r="H85" s="159"/>
      <c r="I85" s="160"/>
      <c r="J85" s="160"/>
      <c r="K85" s="160"/>
      <c r="L85" s="440"/>
      <c r="M85" s="159"/>
      <c r="N85" s="440"/>
      <c r="O85" s="441"/>
      <c r="P85" s="442"/>
      <c r="Q85" s="159"/>
      <c r="R85" s="160"/>
      <c r="S85" s="176"/>
      <c r="T85" s="182"/>
      <c r="U85" s="176"/>
      <c r="V85" s="159"/>
      <c r="W85" s="176"/>
      <c r="X85" s="443"/>
    </row>
    <row r="86" spans="1:24" s="13" customFormat="1" ht="15" customHeight="1" x14ac:dyDescent="0.25">
      <c r="A86" s="196" t="s">
        <v>229</v>
      </c>
      <c r="B86" s="444" t="s">
        <v>140</v>
      </c>
      <c r="C86" s="277" t="s">
        <v>19</v>
      </c>
      <c r="D86" s="219" t="s">
        <v>129</v>
      </c>
      <c r="E86" s="214">
        <f>G86+P86</f>
        <v>20</v>
      </c>
      <c r="F86" s="220">
        <f>O86+X86</f>
        <v>2</v>
      </c>
      <c r="G86" s="526">
        <f>SUM(H86:L86)</f>
        <v>20</v>
      </c>
      <c r="H86" s="285">
        <v>8</v>
      </c>
      <c r="I86" s="286">
        <v>10</v>
      </c>
      <c r="J86" s="286"/>
      <c r="K86" s="286"/>
      <c r="L86" s="287">
        <v>2</v>
      </c>
      <c r="M86" s="285" t="s">
        <v>31</v>
      </c>
      <c r="N86" s="287"/>
      <c r="O86" s="288">
        <v>2</v>
      </c>
      <c r="P86" s="465">
        <v>0</v>
      </c>
      <c r="Q86" s="271"/>
      <c r="R86" s="272"/>
      <c r="S86" s="807"/>
      <c r="T86" s="808"/>
      <c r="U86" s="685"/>
      <c r="V86" s="271"/>
      <c r="W86" s="446"/>
      <c r="X86" s="224"/>
    </row>
    <row r="87" spans="1:24" s="13" customFormat="1" ht="15" customHeight="1" x14ac:dyDescent="0.25">
      <c r="A87" s="196" t="s">
        <v>230</v>
      </c>
      <c r="B87" s="444" t="s">
        <v>87</v>
      </c>
      <c r="C87" s="277" t="s">
        <v>19</v>
      </c>
      <c r="D87" s="219" t="s">
        <v>129</v>
      </c>
      <c r="E87" s="214">
        <f>G87+P87</f>
        <v>20</v>
      </c>
      <c r="F87" s="220">
        <f>O87+X87</f>
        <v>2</v>
      </c>
      <c r="G87" s="526">
        <f>SUM(H87:L87)</f>
        <v>20</v>
      </c>
      <c r="H87" s="285">
        <v>8</v>
      </c>
      <c r="I87" s="286">
        <v>10</v>
      </c>
      <c r="J87" s="772" t="s">
        <v>165</v>
      </c>
      <c r="K87" s="773"/>
      <c r="L87" s="287">
        <v>2</v>
      </c>
      <c r="M87" s="285" t="s">
        <v>31</v>
      </c>
      <c r="N87" s="287"/>
      <c r="O87" s="288">
        <v>2</v>
      </c>
      <c r="P87" s="465">
        <v>0</v>
      </c>
      <c r="Q87" s="271"/>
      <c r="R87" s="272"/>
      <c r="S87" s="685"/>
      <c r="T87" s="686"/>
      <c r="U87" s="685"/>
      <c r="V87" s="271"/>
      <c r="W87" s="446"/>
      <c r="X87" s="224"/>
    </row>
    <row r="88" spans="1:24" s="13" customFormat="1" ht="15" customHeight="1" x14ac:dyDescent="0.25">
      <c r="A88" s="165"/>
      <c r="B88" s="266" t="s">
        <v>141</v>
      </c>
      <c r="C88" s="467"/>
      <c r="D88" s="226"/>
      <c r="E88" s="217"/>
      <c r="F88" s="416"/>
      <c r="G88" s="527"/>
      <c r="H88" s="229"/>
      <c r="I88" s="230"/>
      <c r="J88" s="230"/>
      <c r="K88" s="230"/>
      <c r="L88" s="231"/>
      <c r="M88" s="229"/>
      <c r="N88" s="231"/>
      <c r="O88" s="470"/>
      <c r="P88" s="228"/>
      <c r="Q88" s="459"/>
      <c r="R88" s="460"/>
      <c r="S88" s="461"/>
      <c r="T88" s="462"/>
      <c r="U88" s="461"/>
      <c r="V88" s="459"/>
      <c r="W88" s="457"/>
      <c r="X88" s="231"/>
    </row>
    <row r="89" spans="1:24" s="13" customFormat="1" ht="15" customHeight="1" x14ac:dyDescent="0.25">
      <c r="A89" s="196" t="s">
        <v>231</v>
      </c>
      <c r="B89" s="267" t="s">
        <v>142</v>
      </c>
      <c r="C89" s="277" t="s">
        <v>19</v>
      </c>
      <c r="D89" s="219" t="s">
        <v>129</v>
      </c>
      <c r="E89" s="214">
        <f>G89+P89</f>
        <v>20</v>
      </c>
      <c r="F89" s="220">
        <f>O89+X89</f>
        <v>2</v>
      </c>
      <c r="G89" s="526">
        <f>SUM(H89:L89)</f>
        <v>20</v>
      </c>
      <c r="H89" s="285">
        <v>8</v>
      </c>
      <c r="I89" s="286">
        <v>10</v>
      </c>
      <c r="J89" s="772" t="s">
        <v>172</v>
      </c>
      <c r="K89" s="773"/>
      <c r="L89" s="287">
        <v>2</v>
      </c>
      <c r="M89" s="285" t="s">
        <v>31</v>
      </c>
      <c r="N89" s="287"/>
      <c r="O89" s="288">
        <v>2</v>
      </c>
      <c r="P89" s="465">
        <v>0</v>
      </c>
      <c r="Q89" s="271"/>
      <c r="R89" s="272"/>
      <c r="S89" s="807"/>
      <c r="T89" s="808"/>
      <c r="U89" s="685"/>
      <c r="V89" s="271"/>
      <c r="W89" s="446"/>
      <c r="X89" s="224"/>
    </row>
    <row r="90" spans="1:24" s="13" customFormat="1" ht="15" customHeight="1" thickBot="1" x14ac:dyDescent="0.3">
      <c r="A90" s="447" t="s">
        <v>232</v>
      </c>
      <c r="B90" s="448" t="s">
        <v>143</v>
      </c>
      <c r="C90" s="236" t="s">
        <v>19</v>
      </c>
      <c r="D90" s="236" t="s">
        <v>129</v>
      </c>
      <c r="E90" s="205">
        <f>G90+P90</f>
        <v>20</v>
      </c>
      <c r="F90" s="274">
        <f>O90+X90</f>
        <v>2</v>
      </c>
      <c r="G90" s="528">
        <f>SUM(H90:L90)</f>
        <v>20</v>
      </c>
      <c r="H90" s="129">
        <v>8</v>
      </c>
      <c r="I90" s="130">
        <v>10</v>
      </c>
      <c r="J90" s="779" t="s">
        <v>172</v>
      </c>
      <c r="K90" s="780"/>
      <c r="L90" s="131">
        <v>2</v>
      </c>
      <c r="M90" s="129" t="s">
        <v>31</v>
      </c>
      <c r="N90" s="131"/>
      <c r="O90" s="132">
        <v>2</v>
      </c>
      <c r="P90" s="468">
        <v>0</v>
      </c>
      <c r="Q90" s="260"/>
      <c r="R90" s="261"/>
      <c r="S90" s="809"/>
      <c r="T90" s="810"/>
      <c r="U90" s="687"/>
      <c r="V90" s="260"/>
      <c r="W90" s="450"/>
      <c r="X90" s="136"/>
    </row>
    <row r="91" spans="1:24" s="13" customFormat="1" ht="15" customHeight="1" thickBot="1" x14ac:dyDescent="0.3">
      <c r="A91" s="845"/>
      <c r="B91" s="846"/>
      <c r="C91" s="846"/>
      <c r="D91" s="846"/>
      <c r="E91" s="846"/>
      <c r="F91" s="846"/>
      <c r="G91" s="846"/>
      <c r="H91" s="846"/>
      <c r="I91" s="846"/>
      <c r="J91" s="846"/>
      <c r="K91" s="846"/>
      <c r="L91" s="846"/>
      <c r="M91" s="846"/>
      <c r="N91" s="846"/>
      <c r="O91" s="846"/>
      <c r="P91" s="846"/>
      <c r="Q91" s="846"/>
      <c r="R91" s="846"/>
      <c r="S91" s="846"/>
      <c r="T91" s="846"/>
      <c r="U91" s="846"/>
      <c r="V91" s="846"/>
      <c r="W91" s="846"/>
      <c r="X91" s="847"/>
    </row>
    <row r="92" spans="1:24" s="13" customFormat="1" ht="18" customHeight="1" thickBot="1" x14ac:dyDescent="0.3">
      <c r="A92" s="774" t="s">
        <v>113</v>
      </c>
      <c r="B92" s="775"/>
      <c r="C92" s="775"/>
      <c r="D92" s="775"/>
      <c r="E92" s="775"/>
      <c r="F92" s="775"/>
      <c r="G92" s="775"/>
      <c r="H92" s="775"/>
      <c r="I92" s="775"/>
      <c r="J92" s="775"/>
      <c r="K92" s="775"/>
      <c r="L92" s="775"/>
      <c r="M92" s="775"/>
      <c r="N92" s="775"/>
      <c r="O92" s="775"/>
      <c r="P92" s="775"/>
      <c r="Q92" s="775"/>
      <c r="R92" s="775"/>
      <c r="S92" s="775"/>
      <c r="T92" s="775"/>
      <c r="U92" s="775"/>
      <c r="V92" s="775"/>
      <c r="W92" s="775"/>
      <c r="X92" s="848"/>
    </row>
    <row r="93" spans="1:24" ht="15.75" x14ac:dyDescent="0.25">
      <c r="A93" s="25"/>
      <c r="B93" s="26" t="s">
        <v>77</v>
      </c>
      <c r="C93" s="27"/>
      <c r="D93" s="28"/>
      <c r="E93" s="28"/>
      <c r="F93" s="29"/>
      <c r="G93" s="34"/>
      <c r="H93" s="30"/>
      <c r="I93" s="31"/>
      <c r="J93" s="31"/>
      <c r="K93" s="31"/>
      <c r="L93" s="32"/>
      <c r="M93" s="30"/>
      <c r="N93" s="32"/>
      <c r="O93" s="33"/>
      <c r="P93" s="34"/>
      <c r="Q93" s="30"/>
      <c r="R93" s="31"/>
      <c r="S93" s="31"/>
      <c r="T93" s="31"/>
      <c r="U93" s="32"/>
      <c r="V93" s="30"/>
      <c r="W93" s="32"/>
      <c r="X93" s="28"/>
    </row>
    <row r="94" spans="1:24" ht="15.75" x14ac:dyDescent="0.25">
      <c r="A94" s="626"/>
      <c r="B94" s="471" t="s">
        <v>92</v>
      </c>
      <c r="C94" s="79" t="s">
        <v>19</v>
      </c>
      <c r="D94" s="79" t="s">
        <v>27</v>
      </c>
      <c r="E94" s="474">
        <f>SUM(G94:G94)</f>
        <v>5.5</v>
      </c>
      <c r="F94" s="475" t="s">
        <v>21</v>
      </c>
      <c r="G94" s="629">
        <f>SUM(H94:L94)</f>
        <v>5.5</v>
      </c>
      <c r="H94" s="477">
        <v>1</v>
      </c>
      <c r="I94" s="478">
        <v>4.5</v>
      </c>
      <c r="J94" s="478"/>
      <c r="K94" s="478"/>
      <c r="L94" s="479"/>
      <c r="M94" s="62"/>
      <c r="N94" s="63"/>
      <c r="O94" s="64"/>
      <c r="P94" s="486"/>
      <c r="Q94" s="487"/>
      <c r="R94" s="488"/>
      <c r="S94" s="488"/>
      <c r="T94" s="488"/>
      <c r="U94" s="489"/>
      <c r="V94" s="487"/>
      <c r="W94" s="489"/>
      <c r="X94" s="490"/>
    </row>
    <row r="95" spans="1:24" ht="15.75" x14ac:dyDescent="0.25">
      <c r="A95" s="627" t="s">
        <v>94</v>
      </c>
      <c r="B95" s="472" t="s">
        <v>78</v>
      </c>
      <c r="C95" s="35" t="s">
        <v>19</v>
      </c>
      <c r="D95" s="474" t="s">
        <v>27</v>
      </c>
      <c r="E95" s="373">
        <f t="shared" ref="E95:E96" si="18">G95+P95</f>
        <v>3.5</v>
      </c>
      <c r="F95" s="476">
        <v>10</v>
      </c>
      <c r="G95" s="629">
        <f>SUM(H95:L95)</f>
        <v>0</v>
      </c>
      <c r="H95" s="480"/>
      <c r="I95" s="481"/>
      <c r="J95" s="481"/>
      <c r="K95" s="481"/>
      <c r="L95" s="482"/>
      <c r="M95" s="21"/>
      <c r="N95" s="23"/>
      <c r="O95" s="24"/>
      <c r="P95" s="491">
        <f t="shared" ref="P95" si="19">SUM(Q95:U95)</f>
        <v>3.5</v>
      </c>
      <c r="Q95" s="492"/>
      <c r="R95" s="493">
        <v>3.5</v>
      </c>
      <c r="S95" s="493"/>
      <c r="T95" s="493"/>
      <c r="U95" s="494"/>
      <c r="V95" s="492" t="s">
        <v>52</v>
      </c>
      <c r="W95" s="494"/>
      <c r="X95" s="495">
        <v>8</v>
      </c>
    </row>
    <row r="96" spans="1:24" ht="16.5" thickBot="1" x14ac:dyDescent="0.3">
      <c r="A96" s="628" t="s">
        <v>80</v>
      </c>
      <c r="B96" s="473" t="s">
        <v>79</v>
      </c>
      <c r="C96" s="36" t="s">
        <v>19</v>
      </c>
      <c r="D96" s="36" t="s">
        <v>27</v>
      </c>
      <c r="E96" s="36">
        <f t="shared" si="18"/>
        <v>1</v>
      </c>
      <c r="F96" s="632">
        <v>8</v>
      </c>
      <c r="G96" s="630">
        <f>SUM(H96:L96)+N96</f>
        <v>0</v>
      </c>
      <c r="H96" s="483"/>
      <c r="I96" s="484"/>
      <c r="J96" s="484"/>
      <c r="K96" s="484"/>
      <c r="L96" s="485"/>
      <c r="M96" s="18"/>
      <c r="N96" s="19"/>
      <c r="O96" s="20"/>
      <c r="P96" s="496">
        <f>W96</f>
        <v>1</v>
      </c>
      <c r="Q96" s="497"/>
      <c r="R96" s="498"/>
      <c r="S96" s="498"/>
      <c r="T96" s="498"/>
      <c r="U96" s="499"/>
      <c r="V96" s="497" t="s">
        <v>51</v>
      </c>
      <c r="W96" s="499">
        <v>1</v>
      </c>
      <c r="X96" s="500">
        <v>6</v>
      </c>
    </row>
    <row r="97" spans="1:25" ht="16.5" thickBot="1" x14ac:dyDescent="0.25">
      <c r="A97" s="14"/>
      <c r="B97" s="14"/>
      <c r="C97" s="15"/>
      <c r="D97" s="15"/>
      <c r="E97" s="15"/>
      <c r="F97" s="16"/>
      <c r="G97" s="17"/>
      <c r="H97" s="9"/>
      <c r="I97" s="10"/>
      <c r="J97" s="10"/>
      <c r="K97" s="10"/>
      <c r="L97" s="11"/>
      <c r="M97" s="9"/>
      <c r="N97" s="11"/>
      <c r="O97" s="12"/>
      <c r="P97" s="501"/>
      <c r="Q97" s="502"/>
      <c r="R97" s="503"/>
      <c r="S97" s="503"/>
      <c r="T97" s="503"/>
      <c r="U97" s="504"/>
      <c r="V97" s="502"/>
      <c r="W97" s="504"/>
      <c r="X97" s="307"/>
    </row>
    <row r="98" spans="1:25" ht="15.75" x14ac:dyDescent="0.2">
      <c r="A98" s="515"/>
      <c r="B98" s="516" t="s">
        <v>28</v>
      </c>
      <c r="C98" s="37"/>
      <c r="D98" s="38"/>
      <c r="E98" s="38"/>
      <c r="F98" s="39"/>
      <c r="G98" s="631"/>
      <c r="H98" s="40"/>
      <c r="I98" s="41"/>
      <c r="J98" s="41"/>
      <c r="K98" s="41"/>
      <c r="L98" s="42"/>
      <c r="M98" s="40"/>
      <c r="N98" s="42"/>
      <c r="O98" s="43"/>
      <c r="P98" s="505"/>
      <c r="Q98" s="506"/>
      <c r="R98" s="507"/>
      <c r="S98" s="507"/>
      <c r="T98" s="507"/>
      <c r="U98" s="508"/>
      <c r="V98" s="506"/>
      <c r="W98" s="508"/>
      <c r="X98" s="509"/>
    </row>
    <row r="99" spans="1:25" ht="15.75" x14ac:dyDescent="0.25">
      <c r="A99" s="517" t="s">
        <v>234</v>
      </c>
      <c r="B99" s="518" t="s">
        <v>50</v>
      </c>
      <c r="C99" s="510" t="s">
        <v>19</v>
      </c>
      <c r="D99" s="510" t="s">
        <v>91</v>
      </c>
      <c r="E99" s="511"/>
      <c r="F99" s="387">
        <f>O99+X99</f>
        <v>2</v>
      </c>
      <c r="G99" s="629">
        <f>SUM(H99:L99)</f>
        <v>0</v>
      </c>
      <c r="H99" s="21"/>
      <c r="I99" s="22"/>
      <c r="J99" s="22"/>
      <c r="K99" s="22"/>
      <c r="L99" s="23"/>
      <c r="M99" s="21"/>
      <c r="N99" s="23"/>
      <c r="O99" s="24"/>
      <c r="P99" s="491">
        <f t="shared" ref="P99:P100" si="20">SUM(Q99:U99)</f>
        <v>0</v>
      </c>
      <c r="Q99" s="492"/>
      <c r="R99" s="493"/>
      <c r="S99" s="493"/>
      <c r="T99" s="493"/>
      <c r="U99" s="494"/>
      <c r="V99" s="492"/>
      <c r="W99" s="494"/>
      <c r="X99" s="495">
        <v>2</v>
      </c>
    </row>
    <row r="100" spans="1:25" ht="16.5" thickBot="1" x14ac:dyDescent="0.3">
      <c r="A100" s="519" t="s">
        <v>235</v>
      </c>
      <c r="B100" s="513" t="s">
        <v>49</v>
      </c>
      <c r="C100" s="512" t="s">
        <v>19</v>
      </c>
      <c r="D100" s="512" t="s">
        <v>91</v>
      </c>
      <c r="E100" s="513"/>
      <c r="F100" s="514">
        <f>O100+X100</f>
        <v>2</v>
      </c>
      <c r="G100" s="630">
        <f>SUM(H100:L100)</f>
        <v>0</v>
      </c>
      <c r="H100" s="18"/>
      <c r="I100" s="3"/>
      <c r="J100" s="3"/>
      <c r="K100" s="3"/>
      <c r="L100" s="19"/>
      <c r="M100" s="18"/>
      <c r="N100" s="19"/>
      <c r="O100" s="20"/>
      <c r="P100" s="496">
        <f t="shared" si="20"/>
        <v>0</v>
      </c>
      <c r="Q100" s="497"/>
      <c r="R100" s="498"/>
      <c r="S100" s="498"/>
      <c r="T100" s="498"/>
      <c r="U100" s="499"/>
      <c r="V100" s="497"/>
      <c r="W100" s="499"/>
      <c r="X100" s="500">
        <v>2</v>
      </c>
    </row>
    <row r="101" spans="1:25" ht="13.5" thickBot="1" x14ac:dyDescent="0.25">
      <c r="A101" s="44"/>
      <c r="B101" s="45"/>
      <c r="C101" s="46"/>
      <c r="D101" s="44"/>
      <c r="E101" s="44"/>
      <c r="F101" s="47"/>
      <c r="G101" s="52"/>
      <c r="H101" s="48"/>
      <c r="I101" s="49"/>
      <c r="J101" s="49"/>
      <c r="K101" s="49"/>
      <c r="L101" s="50"/>
      <c r="M101" s="48"/>
      <c r="N101" s="50"/>
      <c r="O101" s="51"/>
      <c r="P101" s="52"/>
      <c r="Q101" s="48"/>
      <c r="R101" s="49"/>
      <c r="S101" s="49"/>
      <c r="T101" s="49"/>
      <c r="U101" s="50"/>
      <c r="V101" s="48"/>
      <c r="W101" s="50"/>
      <c r="X101" s="46"/>
    </row>
    <row r="102" spans="1:25" ht="21.75" thickBot="1" x14ac:dyDescent="0.4">
      <c r="A102" s="53"/>
      <c r="B102" s="614" t="s">
        <v>29</v>
      </c>
      <c r="C102" s="614"/>
      <c r="D102" s="614"/>
      <c r="E102" s="615">
        <f>SUM(E94:E100,E84:E90,E59:E61,E42:E43,E36:E37,E20:E31,E15)</f>
        <v>450</v>
      </c>
      <c r="F102" s="622">
        <f>SUM(F93:F100,F84:F90,F47:F49,F42:F43,F36:F37,F20:F31,F15)</f>
        <v>64</v>
      </c>
      <c r="G102" s="624">
        <f>SUM(G93:G100,G84:G90,G59:G61,G42:G43,G36:G37,G20:G31,G14:G15)</f>
        <v>444.5</v>
      </c>
      <c r="H102" s="617">
        <f>SUM(H93:H100,H84:H90,H59:H61,H42:H43,H36:H37,H20:H31,H14:H15)</f>
        <v>129</v>
      </c>
      <c r="I102" s="618">
        <f>SUM(I93:I100,I84:I90,I59:I61,I42:I43,I36:I37,I20:I31,I14:I15)</f>
        <v>204.5</v>
      </c>
      <c r="J102" s="619" t="s">
        <v>93</v>
      </c>
      <c r="K102" s="619"/>
      <c r="L102" s="620">
        <f>SUM(L93:L99,L100,L84:L90,L48:L49,L42:L43,L36:L37,L20:L31,L14:L15)</f>
        <v>110.5</v>
      </c>
      <c r="M102" s="621"/>
      <c r="N102" s="620"/>
      <c r="O102" s="622">
        <f>SUM(O93:O100,O84:O90,O59:O61,O42:O43,O36:O37,O20:O31,O14:O15)</f>
        <v>34</v>
      </c>
      <c r="P102" s="616">
        <f>SUM(P94:P100,P84:P90,P59:P61,P42:P43,P36:P37,P20:P31)</f>
        <v>5.5</v>
      </c>
      <c r="Q102" s="623"/>
      <c r="R102" s="618">
        <f>SUM(R93:R100,R84:R90,R59:R61,R42:R43,R36:R37,R20:R31,R14:R15)</f>
        <v>3.5</v>
      </c>
      <c r="S102" s="619"/>
      <c r="T102" s="618"/>
      <c r="U102" s="620"/>
      <c r="V102" s="621"/>
      <c r="W102" s="620">
        <f>SUM(W93:W101,W84:W90,W59:W61,W42:W43,W36:W37,W20:W31)</f>
        <v>2</v>
      </c>
      <c r="X102" s="615">
        <f>SUM(X93:X100,X84:X90,X59:X61,X42:X43,X36:X37,X20:X31,X14:X15)</f>
        <v>26</v>
      </c>
      <c r="Y102" s="520"/>
    </row>
    <row r="104" spans="1:25" x14ac:dyDescent="0.2">
      <c r="B104" s="57"/>
      <c r="C104" s="57"/>
      <c r="D104" s="57"/>
      <c r="E104" s="57"/>
      <c r="F104" s="57"/>
      <c r="G104" s="58"/>
      <c r="H104" s="58"/>
      <c r="I104" s="58"/>
      <c r="J104" s="55"/>
      <c r="K104" s="58"/>
      <c r="L104" s="55"/>
      <c r="M104" s="55"/>
      <c r="N104" s="55"/>
      <c r="O104" s="57"/>
      <c r="P104" s="55"/>
      <c r="Q104" s="55"/>
      <c r="R104" s="55"/>
      <c r="S104" s="55"/>
      <c r="T104" s="55"/>
      <c r="U104" s="55"/>
      <c r="V104" s="55"/>
      <c r="W104" s="55"/>
      <c r="X104" s="55"/>
    </row>
    <row r="105" spans="1:25" x14ac:dyDescent="0.2">
      <c r="B105" s="57"/>
      <c r="C105" s="57"/>
      <c r="D105" s="57"/>
      <c r="E105" s="55"/>
      <c r="F105" s="55"/>
      <c r="G105" s="816"/>
      <c r="H105" s="816"/>
      <c r="I105" s="816"/>
      <c r="J105" s="816"/>
      <c r="K105" s="816"/>
      <c r="L105" s="59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</row>
    <row r="106" spans="1:25" x14ac:dyDescent="0.2">
      <c r="B106" s="802"/>
      <c r="C106" s="802"/>
      <c r="D106" s="802"/>
      <c r="E106" s="802"/>
      <c r="F106" s="55"/>
      <c r="G106" s="803"/>
      <c r="H106" s="803"/>
      <c r="I106" s="803"/>
      <c r="J106" s="803"/>
      <c r="K106" s="803"/>
      <c r="L106" s="60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</row>
    <row r="107" spans="1:25" x14ac:dyDescent="0.2">
      <c r="B107" s="804"/>
      <c r="C107" s="804"/>
      <c r="D107" s="804"/>
      <c r="E107" s="804"/>
      <c r="F107" s="55"/>
      <c r="G107" s="805"/>
      <c r="H107" s="805"/>
      <c r="I107" s="805"/>
      <c r="J107" s="805"/>
      <c r="K107" s="805"/>
      <c r="L107" s="805"/>
      <c r="M107" s="805"/>
      <c r="N107" s="805"/>
      <c r="O107" s="805"/>
      <c r="P107" s="805"/>
      <c r="Q107" s="55"/>
      <c r="R107" s="55"/>
      <c r="S107" s="55"/>
      <c r="T107" s="55"/>
      <c r="U107" s="55"/>
      <c r="X107" s="55"/>
    </row>
    <row r="108" spans="1:25" x14ac:dyDescent="0.2">
      <c r="B108" s="55"/>
      <c r="C108" s="55"/>
      <c r="D108" s="55"/>
      <c r="E108" s="55"/>
      <c r="F108" s="55"/>
      <c r="G108" s="61"/>
      <c r="H108" s="59"/>
      <c r="I108" s="59"/>
      <c r="J108" s="55"/>
      <c r="K108" s="58"/>
      <c r="L108" s="60"/>
      <c r="M108" s="55"/>
      <c r="N108" s="55"/>
      <c r="O108" s="55"/>
      <c r="P108" s="55"/>
      <c r="Q108" s="55"/>
      <c r="R108" s="55"/>
      <c r="S108" s="55"/>
      <c r="T108" s="55"/>
      <c r="U108" s="55"/>
      <c r="X108" s="55"/>
    </row>
    <row r="109" spans="1:25" x14ac:dyDescent="0.2">
      <c r="B109" s="54"/>
      <c r="C109" s="54"/>
      <c r="D109" s="55"/>
      <c r="E109" s="55"/>
      <c r="F109" s="55"/>
      <c r="G109" s="58"/>
      <c r="H109" s="58"/>
      <c r="I109" s="58"/>
      <c r="J109" s="55"/>
      <c r="K109" s="58"/>
      <c r="L109" s="60"/>
      <c r="M109" s="55"/>
      <c r="N109" s="55"/>
      <c r="O109" s="55"/>
      <c r="P109" s="55"/>
      <c r="Q109" s="55"/>
      <c r="R109" s="55"/>
      <c r="S109" s="55"/>
      <c r="T109" s="55"/>
      <c r="U109" s="55"/>
      <c r="X109" s="55"/>
    </row>
    <row r="110" spans="1:25" x14ac:dyDescent="0.2">
      <c r="B110" s="55"/>
      <c r="C110" s="55"/>
      <c r="D110" s="55"/>
      <c r="E110" s="55"/>
      <c r="F110" s="55"/>
      <c r="G110" s="55"/>
      <c r="H110" s="56"/>
      <c r="I110" s="58"/>
      <c r="J110" s="55"/>
      <c r="K110" s="58"/>
      <c r="L110" s="60"/>
      <c r="M110" s="55"/>
      <c r="N110" s="55"/>
      <c r="O110" s="55"/>
      <c r="P110" s="55"/>
      <c r="Q110" s="55"/>
      <c r="R110" s="55"/>
      <c r="S110" s="55"/>
      <c r="T110" s="55"/>
      <c r="U110" s="55"/>
      <c r="X110" s="55"/>
    </row>
    <row r="111" spans="1:25" ht="138.75" customHeight="1" x14ac:dyDescent="0.2">
      <c r="B111" s="55"/>
      <c r="C111" s="55"/>
      <c r="D111" s="55"/>
      <c r="E111" s="55"/>
      <c r="G111" s="813"/>
      <c r="H111" s="813"/>
      <c r="I111" s="813"/>
      <c r="J111" s="813"/>
      <c r="K111" s="813"/>
      <c r="L111" s="60"/>
      <c r="M111" s="55"/>
      <c r="N111" s="55"/>
      <c r="O111" s="55"/>
      <c r="P111" s="55"/>
      <c r="Q111" s="55"/>
      <c r="R111" s="55"/>
      <c r="S111" s="55"/>
      <c r="T111" s="55"/>
      <c r="U111" s="55"/>
      <c r="X111" s="55"/>
    </row>
    <row r="112" spans="1:25" x14ac:dyDescent="0.2">
      <c r="B112" s="55"/>
      <c r="C112" s="55"/>
      <c r="D112" s="55"/>
      <c r="E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</row>
    <row r="113" spans="2:16" x14ac:dyDescent="0.2">
      <c r="B113" s="55"/>
      <c r="C113" s="55"/>
      <c r="D113" s="55"/>
      <c r="E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</row>
    <row r="114" spans="2:16" x14ac:dyDescent="0.2">
      <c r="G114" s="55"/>
      <c r="H114" s="55"/>
      <c r="I114" s="55"/>
      <c r="J114" s="55"/>
      <c r="K114" s="55"/>
      <c r="L114" s="55"/>
      <c r="M114" s="55"/>
      <c r="N114" s="55"/>
      <c r="O114" s="55"/>
      <c r="P114" s="55"/>
    </row>
  </sheetData>
  <mergeCells count="89">
    <mergeCell ref="B107:E107"/>
    <mergeCell ref="G107:P107"/>
    <mergeCell ref="G111:K111"/>
    <mergeCell ref="J90:K90"/>
    <mergeCell ref="S90:T90"/>
    <mergeCell ref="A91:X91"/>
    <mergeCell ref="A92:X92"/>
    <mergeCell ref="G105:K105"/>
    <mergeCell ref="B106:E106"/>
    <mergeCell ref="G106:K106"/>
    <mergeCell ref="S84:T84"/>
    <mergeCell ref="U84:V84"/>
    <mergeCell ref="S86:T86"/>
    <mergeCell ref="J87:K87"/>
    <mergeCell ref="J89:K89"/>
    <mergeCell ref="S89:T89"/>
    <mergeCell ref="A83:X83"/>
    <mergeCell ref="J71:K71"/>
    <mergeCell ref="S71:T71"/>
    <mergeCell ref="S72:T72"/>
    <mergeCell ref="A73:X73"/>
    <mergeCell ref="A74:X74"/>
    <mergeCell ref="S75:T75"/>
    <mergeCell ref="U75:V75"/>
    <mergeCell ref="S77:T77"/>
    <mergeCell ref="J78:K78"/>
    <mergeCell ref="S80:T80"/>
    <mergeCell ref="J81:K81"/>
    <mergeCell ref="A82:X82"/>
    <mergeCell ref="A64:X64"/>
    <mergeCell ref="A65:X65"/>
    <mergeCell ref="S66:T66"/>
    <mergeCell ref="U66:V66"/>
    <mergeCell ref="J68:K68"/>
    <mergeCell ref="S68:T68"/>
    <mergeCell ref="A63:X63"/>
    <mergeCell ref="A45:X45"/>
    <mergeCell ref="A46:X46"/>
    <mergeCell ref="J48:K48"/>
    <mergeCell ref="J49:K49"/>
    <mergeCell ref="A50:X50"/>
    <mergeCell ref="J52:K52"/>
    <mergeCell ref="A54:X54"/>
    <mergeCell ref="J56:K56"/>
    <mergeCell ref="A58:X58"/>
    <mergeCell ref="J60:K60"/>
    <mergeCell ref="A62:X62"/>
    <mergeCell ref="A44:X44"/>
    <mergeCell ref="J22:K22"/>
    <mergeCell ref="J24:K24"/>
    <mergeCell ref="J26:K26"/>
    <mergeCell ref="J27:K27"/>
    <mergeCell ref="J29:K29"/>
    <mergeCell ref="A32:X32"/>
    <mergeCell ref="A33:X34"/>
    <mergeCell ref="J37:K37"/>
    <mergeCell ref="A38:X38"/>
    <mergeCell ref="A39:X40"/>
    <mergeCell ref="J43:K43"/>
    <mergeCell ref="U20:V20"/>
    <mergeCell ref="V7:W8"/>
    <mergeCell ref="X7:X10"/>
    <mergeCell ref="J9:K9"/>
    <mergeCell ref="M9:M10"/>
    <mergeCell ref="N9:N10"/>
    <mergeCell ref="S9:T9"/>
    <mergeCell ref="V9:V10"/>
    <mergeCell ref="W9:W10"/>
    <mergeCell ref="Q7:U8"/>
    <mergeCell ref="A11:X11"/>
    <mergeCell ref="A12:X12"/>
    <mergeCell ref="J15:K15"/>
    <mergeCell ref="A17:X18"/>
    <mergeCell ref="A19:X19"/>
    <mergeCell ref="B1:B3"/>
    <mergeCell ref="C2:X3"/>
    <mergeCell ref="G6:O6"/>
    <mergeCell ref="P6:X6"/>
    <mergeCell ref="A7:A10"/>
    <mergeCell ref="B7:B10"/>
    <mergeCell ref="C7:C10"/>
    <mergeCell ref="D7:D10"/>
    <mergeCell ref="E7:E10"/>
    <mergeCell ref="F7:F10"/>
    <mergeCell ref="G7:G10"/>
    <mergeCell ref="H7:L8"/>
    <mergeCell ref="M7:N8"/>
    <mergeCell ref="O7:O10"/>
    <mergeCell ref="P7:P10"/>
  </mergeCells>
  <printOptions horizontalCentered="1" verticalCentered="1"/>
  <pageMargins left="0.25" right="0.25" top="0.75" bottom="0.75" header="0.3" footer="0.3"/>
  <pageSetup paperSize="8" scale="54" orientation="portrait" r:id="rId1"/>
  <headerFooter>
    <oddFooter xml:space="preserve">&amp;LDirection des Etudes Réseau EPSI&amp;R23/05/2016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I4_Init</vt:lpstr>
      <vt:lpstr>I4_Alt</vt:lpstr>
      <vt:lpstr>I5_Init</vt:lpstr>
      <vt:lpstr>I5_Alt</vt:lpstr>
      <vt:lpstr>I4_Alt!Zone_d_impression</vt:lpstr>
      <vt:lpstr>I4_Init!Zone_d_impression</vt:lpstr>
      <vt:lpstr>I5_Alt!Zone_d_impression</vt:lpstr>
      <vt:lpstr>I5_Init!Zone_d_impression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</dc:creator>
  <cp:lastModifiedBy>LEFETZ Guillaume</cp:lastModifiedBy>
  <cp:lastPrinted>2017-06-27T14:13:24Z</cp:lastPrinted>
  <dcterms:created xsi:type="dcterms:W3CDTF">2014-11-25T15:01:52Z</dcterms:created>
  <dcterms:modified xsi:type="dcterms:W3CDTF">2017-06-27T14:14:06Z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f688775e-5411-4407-bff2-8c2d7d26b0ba</vt:lpwstr>
  </property>
</Properties>
</file>