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ETP" sheetId="1" r:id="rId1"/>
    <sheet name="T2&amp;HT2" sheetId="2" r:id="rId2"/>
    <sheet name="T2" sheetId="3" r:id="rId3"/>
    <sheet name="HT2" sheetId="4" r:id="rId4"/>
  </sheets>
  <externalReferences>
    <externalReference r:id="rId5"/>
  </externalReferences>
  <definedNames>
    <definedName name="_xlnm._FilterDatabase" localSheetId="0" hidden="1">ETP!$A$1:$R$50</definedName>
    <definedName name="_xlnm._FilterDatabase" localSheetId="2" hidden="1">'T2'!$A$1:$R$50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L22" i="4" l="1"/>
  <c r="L38" i="4"/>
  <c r="L15" i="4"/>
  <c r="L17" i="4"/>
  <c r="L9" i="4"/>
  <c r="L11" i="4"/>
  <c r="L44" i="4"/>
  <c r="L2" i="4"/>
  <c r="L35" i="4"/>
  <c r="L14" i="4"/>
  <c r="L27" i="4"/>
  <c r="L31" i="4"/>
  <c r="L7" i="4"/>
  <c r="L4" i="4"/>
  <c r="L10" i="4"/>
  <c r="L3" i="4"/>
  <c r="L13" i="4"/>
  <c r="L33" i="4"/>
  <c r="L26" i="4"/>
  <c r="L5" i="4"/>
  <c r="L20" i="4"/>
  <c r="L16" i="4"/>
  <c r="L36" i="4"/>
  <c r="L41" i="4"/>
  <c r="L12" i="4"/>
  <c r="L47" i="4"/>
  <c r="L6" i="4"/>
  <c r="L32" i="4"/>
  <c r="L8" i="4"/>
  <c r="L25" i="4"/>
  <c r="L46" i="4"/>
  <c r="L43" i="4"/>
  <c r="L28" i="4"/>
  <c r="L37" i="4"/>
  <c r="L29" i="4"/>
  <c r="L34" i="4"/>
  <c r="L19" i="4"/>
  <c r="L18" i="4"/>
  <c r="L42" i="4"/>
  <c r="L24" i="4"/>
  <c r="L48" i="4"/>
  <c r="L23" i="4"/>
  <c r="N41" i="4"/>
  <c r="O26" i="4"/>
  <c r="N6" i="4"/>
  <c r="M44" i="4"/>
  <c r="M27" i="4"/>
  <c r="M10" i="4"/>
  <c r="N12" i="4"/>
  <c r="M26" i="4"/>
  <c r="M5" i="4"/>
  <c r="M16" i="4"/>
  <c r="M36" i="4"/>
  <c r="M4" i="4"/>
  <c r="M17" i="4"/>
  <c r="M9" i="4"/>
  <c r="M20" i="4"/>
  <c r="M35" i="4"/>
  <c r="M31" i="4"/>
  <c r="M3" i="4"/>
  <c r="N38" i="4"/>
  <c r="N15" i="4"/>
  <c r="N33" i="4"/>
  <c r="N47" i="4"/>
  <c r="O17" i="4"/>
  <c r="O9" i="4"/>
  <c r="M11" i="4"/>
  <c r="M2" i="4"/>
  <c r="M14" i="4"/>
  <c r="M7" i="4"/>
  <c r="M13" i="4"/>
  <c r="O11" i="4"/>
  <c r="O5" i="4"/>
  <c r="N25" i="4"/>
  <c r="N43" i="4"/>
  <c r="N28" i="4"/>
  <c r="O14" i="4"/>
  <c r="O36" i="4"/>
  <c r="N24" i="4"/>
  <c r="M47" i="4"/>
  <c r="M6" i="4"/>
  <c r="M32" i="4"/>
  <c r="M8" i="4"/>
  <c r="M25" i="4"/>
  <c r="M46" i="4"/>
  <c r="M43" i="4"/>
  <c r="M28" i="4"/>
  <c r="M37" i="4"/>
  <c r="M29" i="4"/>
  <c r="M34" i="4"/>
  <c r="M19" i="4"/>
  <c r="M18" i="4"/>
  <c r="M42" i="4"/>
  <c r="M24" i="4"/>
  <c r="M48" i="4"/>
  <c r="N32" i="4"/>
  <c r="N8" i="4"/>
  <c r="O44" i="4"/>
  <c r="O20" i="4"/>
  <c r="N46" i="4"/>
  <c r="O2" i="4"/>
  <c r="O16" i="4"/>
  <c r="O35" i="4"/>
  <c r="N37" i="4"/>
  <c r="N29" i="4"/>
  <c r="N34" i="4"/>
  <c r="O27" i="4"/>
  <c r="O31" i="4"/>
  <c r="N19" i="4"/>
  <c r="O7" i="4"/>
  <c r="N18" i="4"/>
  <c r="O4" i="4"/>
  <c r="N42" i="4"/>
  <c r="O10" i="4"/>
  <c r="O3" i="4"/>
  <c r="N48" i="4"/>
  <c r="O13" i="4"/>
  <c r="O38" i="4"/>
  <c r="M38" i="4"/>
  <c r="O41" i="4"/>
  <c r="M41" i="4"/>
  <c r="O15" i="4"/>
  <c r="M15" i="4"/>
  <c r="O12" i="4"/>
  <c r="M12" i="4"/>
  <c r="O33" i="4"/>
  <c r="M33" i="4"/>
  <c r="N17" i="4"/>
  <c r="O47" i="4"/>
  <c r="N9" i="4"/>
  <c r="N26" i="4"/>
  <c r="O6" i="4"/>
  <c r="N11" i="4"/>
  <c r="O32" i="4"/>
  <c r="N5" i="4"/>
  <c r="O8" i="4"/>
  <c r="N44" i="4"/>
  <c r="O25" i="4"/>
  <c r="N20" i="4"/>
  <c r="O46" i="4"/>
  <c r="N2" i="4"/>
  <c r="N16" i="4"/>
  <c r="O43" i="4"/>
  <c r="O28" i="4"/>
  <c r="N35" i="4"/>
  <c r="O37" i="4"/>
  <c r="N14" i="4"/>
  <c r="O29" i="4"/>
  <c r="N36" i="4"/>
  <c r="O34" i="4"/>
  <c r="N27" i="4"/>
  <c r="N31" i="4"/>
  <c r="O19" i="4"/>
  <c r="N7" i="4"/>
  <c r="O18" i="4"/>
  <c r="N4" i="4"/>
  <c r="O42" i="4"/>
  <c r="N10" i="4"/>
  <c r="O24" i="4"/>
  <c r="N3" i="4"/>
  <c r="O48" i="4"/>
  <c r="N13" i="4"/>
  <c r="N23" i="4"/>
  <c r="O23" i="4"/>
  <c r="M23" i="4"/>
  <c r="O22" i="4"/>
  <c r="N22" i="4"/>
  <c r="M22" i="4"/>
  <c r="O40" i="4" l="1"/>
  <c r="O49" i="4"/>
  <c r="O45" i="4"/>
  <c r="O50" i="4"/>
  <c r="O21" i="4"/>
  <c r="O39" i="4"/>
  <c r="O30" i="4"/>
  <c r="L49" i="4"/>
  <c r="L45" i="4"/>
  <c r="L21" i="4"/>
  <c r="L50" i="4"/>
  <c r="L30" i="4"/>
  <c r="L39" i="4"/>
  <c r="L40" i="4"/>
  <c r="M50" i="4"/>
  <c r="M30" i="4"/>
  <c r="M39" i="4"/>
  <c r="M40" i="4"/>
  <c r="M45" i="4"/>
  <c r="M49" i="4"/>
  <c r="M21" i="4"/>
  <c r="N39" i="4"/>
  <c r="N40" i="4"/>
  <c r="N49" i="4"/>
  <c r="N45" i="4"/>
  <c r="N50" i="4"/>
  <c r="N30" i="4"/>
  <c r="N21" i="4"/>
  <c r="R18" i="4" l="1"/>
  <c r="R34" i="4"/>
  <c r="R37" i="4"/>
  <c r="R8" i="4"/>
  <c r="R22" i="4"/>
  <c r="R3" i="4"/>
  <c r="R10" i="4"/>
  <c r="R7" i="4"/>
  <c r="R31" i="4"/>
  <c r="R27" i="4"/>
  <c r="R36" i="4"/>
  <c r="R14" i="4"/>
  <c r="R35" i="4"/>
  <c r="R16" i="4"/>
  <c r="R2" i="4"/>
  <c r="R20" i="4"/>
  <c r="R44" i="4"/>
  <c r="R5" i="4"/>
  <c r="R11" i="4"/>
  <c r="R26" i="4"/>
  <c r="R9" i="4"/>
  <c r="R17" i="4"/>
  <c r="R33" i="4"/>
  <c r="R15" i="4"/>
  <c r="R38" i="4"/>
  <c r="R23" i="4"/>
  <c r="R48" i="4"/>
  <c r="R24" i="4"/>
  <c r="R42" i="4"/>
  <c r="R19" i="4"/>
  <c r="R29" i="4"/>
  <c r="R28" i="4"/>
  <c r="R43" i="4"/>
  <c r="R46" i="4"/>
  <c r="R25" i="4"/>
  <c r="R32" i="4"/>
  <c r="R6" i="4"/>
  <c r="R47" i="4"/>
  <c r="R12" i="4"/>
  <c r="R41" i="4"/>
  <c r="R13" i="4"/>
  <c r="R4" i="4"/>
  <c r="R50" i="4" l="1"/>
  <c r="R30" i="4"/>
  <c r="R39" i="4"/>
  <c r="R40" i="4"/>
  <c r="R45" i="4"/>
  <c r="R21" i="4"/>
  <c r="R49" i="4"/>
  <c r="K19" i="4" l="1"/>
  <c r="K10" i="4"/>
  <c r="K33" i="4"/>
  <c r="K23" i="4"/>
  <c r="K22" i="4"/>
  <c r="K7" i="4"/>
  <c r="K26" i="4"/>
  <c r="K31" i="4"/>
  <c r="K18" i="4"/>
  <c r="K29" i="4"/>
  <c r="K4" i="4"/>
  <c r="K9" i="4"/>
  <c r="K5" i="4"/>
  <c r="K14" i="4"/>
  <c r="K3" i="4"/>
  <c r="K32" i="4"/>
  <c r="K27" i="4"/>
  <c r="K44" i="4"/>
  <c r="K46" i="4"/>
  <c r="K15" i="4"/>
  <c r="K36" i="4"/>
  <c r="K24" i="4"/>
  <c r="K48" i="4"/>
  <c r="K41" i="4"/>
  <c r="K12" i="4"/>
  <c r="K6" i="4"/>
  <c r="K11" i="4"/>
  <c r="K16" i="4"/>
  <c r="K47" i="4"/>
  <c r="K25" i="4"/>
  <c r="K38" i="4"/>
  <c r="K8" i="4"/>
  <c r="K34" i="4"/>
  <c r="K20" i="4"/>
  <c r="K35" i="4"/>
  <c r="K28" i="4"/>
  <c r="K17" i="4"/>
  <c r="K43" i="4"/>
  <c r="K37" i="4"/>
  <c r="K42" i="4"/>
  <c r="K13" i="4"/>
  <c r="K40" i="4" l="1"/>
  <c r="K49" i="4"/>
  <c r="K45" i="4"/>
  <c r="K50" i="4"/>
  <c r="K39" i="4"/>
  <c r="K21" i="4"/>
  <c r="K30" i="4"/>
  <c r="K2" i="4"/>
  <c r="P23" i="4" l="1"/>
  <c r="P48" i="4"/>
  <c r="P24" i="4"/>
  <c r="P42" i="4"/>
  <c r="P18" i="4"/>
  <c r="P19" i="4"/>
  <c r="P34" i="4"/>
  <c r="P29" i="4"/>
  <c r="P37" i="4"/>
  <c r="P28" i="4"/>
  <c r="P43" i="4"/>
  <c r="P46" i="4"/>
  <c r="P25" i="4"/>
  <c r="P8" i="4"/>
  <c r="P32" i="4"/>
  <c r="P6" i="4"/>
  <c r="P47" i="4"/>
  <c r="P3" i="4"/>
  <c r="P31" i="4"/>
  <c r="P35" i="4"/>
  <c r="P20" i="4"/>
  <c r="P33" i="4"/>
  <c r="P12" i="4"/>
  <c r="P15" i="4"/>
  <c r="P41" i="4"/>
  <c r="P38" i="4"/>
  <c r="P11" i="4"/>
  <c r="P9" i="4"/>
  <c r="P17" i="4"/>
  <c r="P27" i="4"/>
  <c r="P13" i="4"/>
  <c r="P7" i="4"/>
  <c r="P14" i="4"/>
  <c r="P2" i="4"/>
  <c r="P26" i="4"/>
  <c r="P4" i="4"/>
  <c r="P36" i="4"/>
  <c r="P16" i="4"/>
  <c r="P5" i="4"/>
  <c r="P10" i="4"/>
  <c r="P44" i="4"/>
  <c r="P49" i="4" l="1"/>
  <c r="P45" i="4"/>
  <c r="P21" i="4"/>
  <c r="P50" i="4"/>
  <c r="P30" i="4"/>
  <c r="P39" i="4"/>
  <c r="P40" i="4"/>
  <c r="P22" i="4"/>
</calcChain>
</file>

<file path=xl/sharedStrings.xml><?xml version="1.0" encoding="utf-8"?>
<sst xmlns="http://schemas.openxmlformats.org/spreadsheetml/2006/main" count="660" uniqueCount="114">
  <si>
    <t>pays</t>
  </si>
  <si>
    <t>code</t>
  </si>
  <si>
    <t>zone</t>
  </si>
  <si>
    <t>daoi_pop</t>
  </si>
  <si>
    <t>daoi_PIB</t>
  </si>
  <si>
    <t>daoi_eco</t>
  </si>
  <si>
    <t>daoi_def</t>
  </si>
  <si>
    <t>daoi_link</t>
  </si>
  <si>
    <t>daoi_affin</t>
  </si>
  <si>
    <t>daoi_fae</t>
  </si>
  <si>
    <t>res_glob</t>
  </si>
  <si>
    <t>res_eco</t>
  </si>
  <si>
    <t>res_def</t>
  </si>
  <si>
    <t>res_link</t>
  </si>
  <si>
    <t>res_affin</t>
  </si>
  <si>
    <t>res_fae</t>
  </si>
  <si>
    <t>daoi_supp</t>
  </si>
  <si>
    <t>res_supp</t>
  </si>
  <si>
    <t>MALI</t>
  </si>
  <si>
    <t>MLI</t>
  </si>
  <si>
    <t>AFOC</t>
  </si>
  <si>
    <t>BURKINA FASO</t>
  </si>
  <si>
    <t>BFA</t>
  </si>
  <si>
    <t>COMORES</t>
  </si>
  <si>
    <t>COM</t>
  </si>
  <si>
    <t>AFAUS</t>
  </si>
  <si>
    <t>NIGERIA</t>
  </si>
  <si>
    <t>NGA</t>
  </si>
  <si>
    <t>RDC</t>
  </si>
  <si>
    <t>COD</t>
  </si>
  <si>
    <t>AFCENT</t>
  </si>
  <si>
    <t>COTE D'IVOIRE</t>
  </si>
  <si>
    <t>CIV</t>
  </si>
  <si>
    <t>NIGER</t>
  </si>
  <si>
    <t>NER</t>
  </si>
  <si>
    <t>SENEGAL</t>
  </si>
  <si>
    <t>SEN</t>
  </si>
  <si>
    <t>CAMEROUN</t>
  </si>
  <si>
    <t>CMR</t>
  </si>
  <si>
    <t>RCA</t>
  </si>
  <si>
    <t>CAF</t>
  </si>
  <si>
    <t>TCHAD</t>
  </si>
  <si>
    <t>TCD</t>
  </si>
  <si>
    <t>BENIN</t>
  </si>
  <si>
    <t>BEN</t>
  </si>
  <si>
    <t>GUINEE</t>
  </si>
  <si>
    <t>GIN</t>
  </si>
  <si>
    <t>TOGO</t>
  </si>
  <si>
    <t>TGO</t>
  </si>
  <si>
    <t>MADAGASCAR</t>
  </si>
  <si>
    <t>MDG</t>
  </si>
  <si>
    <t>SOUDAN</t>
  </si>
  <si>
    <t>SDN</t>
  </si>
  <si>
    <t>AFOR</t>
  </si>
  <si>
    <t>REPUBLIQUE DU CONGO</t>
  </si>
  <si>
    <t>COG</t>
  </si>
  <si>
    <t>DJIBOUTI</t>
  </si>
  <si>
    <t>DJI</t>
  </si>
  <si>
    <t>MAURITANIE</t>
  </si>
  <si>
    <t>MRT</t>
  </si>
  <si>
    <t>SOMALIE</t>
  </si>
  <si>
    <t>N.A.</t>
  </si>
  <si>
    <t xml:space="preserve">AFRIQUE DU SUD </t>
  </si>
  <si>
    <t>ZAF</t>
  </si>
  <si>
    <t>ANGOLA</t>
  </si>
  <si>
    <t>AGO</t>
  </si>
  <si>
    <t>BURUNDI</t>
  </si>
  <si>
    <t>BDI</t>
  </si>
  <si>
    <t>MOZAMBIQUE</t>
  </si>
  <si>
    <t>MOZ</t>
  </si>
  <si>
    <t>RWANDA</t>
  </si>
  <si>
    <t>RWA</t>
  </si>
  <si>
    <t>ETHIOPIE</t>
  </si>
  <si>
    <t>ETH</t>
  </si>
  <si>
    <t>KENYA</t>
  </si>
  <si>
    <t>KEN</t>
  </si>
  <si>
    <t>GHANA</t>
  </si>
  <si>
    <t>GHA</t>
  </si>
  <si>
    <t>SOUDAN DU SUD</t>
  </si>
  <si>
    <t>ERYTHREE</t>
  </si>
  <si>
    <t>ERI</t>
  </si>
  <si>
    <t>OUGANDA</t>
  </si>
  <si>
    <t>UGA</t>
  </si>
  <si>
    <t>TANZANIE</t>
  </si>
  <si>
    <t>TZA</t>
  </si>
  <si>
    <t>GABON</t>
  </si>
  <si>
    <t>GAB</t>
  </si>
  <si>
    <t xml:space="preserve">GUINEE EQUATORIALE </t>
  </si>
  <si>
    <t>GNQ</t>
  </si>
  <si>
    <t>GAMBIE</t>
  </si>
  <si>
    <t>GMB</t>
  </si>
  <si>
    <t>GUINEE BISSAU</t>
  </si>
  <si>
    <t>GNB</t>
  </si>
  <si>
    <t>ZIMBABWE</t>
  </si>
  <si>
    <t>ZWE</t>
  </si>
  <si>
    <t>SAO TOME ET PRINCIPE</t>
  </si>
  <si>
    <t>SIERRA LEONE</t>
  </si>
  <si>
    <t>ZAMBIE</t>
  </si>
  <si>
    <t>ZMB</t>
  </si>
  <si>
    <t>CAP-VERT</t>
  </si>
  <si>
    <t>CPV</t>
  </si>
  <si>
    <t>LIBERIA</t>
  </si>
  <si>
    <t>LBR</t>
  </si>
  <si>
    <t>NAMIBIE</t>
  </si>
  <si>
    <t>NAM</t>
  </si>
  <si>
    <t>MALAWI</t>
  </si>
  <si>
    <t>MAURICE</t>
  </si>
  <si>
    <t>MUS</t>
  </si>
  <si>
    <t>SEYCHELLES</t>
  </si>
  <si>
    <t>SYC</t>
  </si>
  <si>
    <t>BOTSWANA</t>
  </si>
  <si>
    <t>BWA</t>
  </si>
  <si>
    <t>ESWATINI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</si>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</sst>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P_DGA\DAF\STRATEGIE\Etude_Allocation%20des%20moyens%20par%20pays\11.%20Etude%20DAOI\3.%20Version%20globale\MATRICE%20INTERETS%20AFRIQUE%20vMOYENS_RES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EMENT"/>
      <sheetName val="Sélection critères"/>
      <sheetName val="Scoring RES"/>
      <sheetName val="ETP"/>
      <sheetName val="T2&amp;HT2"/>
      <sheetName val="T2"/>
      <sheetName val="HT2"/>
      <sheetName val="Moyens 4 Prog"/>
      <sheetName val="Influence"/>
      <sheetName val="CORINTE"/>
      <sheetName val="Support T2"/>
      <sheetName val="Support HT2"/>
      <sheetName val="Correspondance"/>
      <sheetName val="Scoring DAOI"/>
      <sheetName val="Données figées_consulaires"/>
      <sheetName val="AFOC"/>
      <sheetName val="AFCENT"/>
      <sheetName val="AFOR"/>
      <sheetName val="AFAUS"/>
      <sheetName val="Bareme"/>
      <sheetName val="Données éco"/>
      <sheetName val=" Diasporas + Communautés FR"/>
      <sheetName val="POP + PIB"/>
    </sheetNames>
    <sheetDataSet>
      <sheetData sheetId="0" refreshError="1"/>
      <sheetData sheetId="1" refreshError="1"/>
      <sheetData sheetId="2">
        <row r="6">
          <cell r="D6" t="str">
            <v>ZAF</v>
          </cell>
          <cell r="E6" t="str">
            <v>AFAUS</v>
          </cell>
          <cell r="F6">
            <v>2</v>
          </cell>
          <cell r="G6">
            <v>5</v>
          </cell>
          <cell r="H6">
            <v>3.5</v>
          </cell>
          <cell r="I6">
            <v>4</v>
          </cell>
          <cell r="J6">
            <v>4</v>
          </cell>
          <cell r="K6">
            <v>4.25</v>
          </cell>
          <cell r="M6">
            <v>18.5</v>
          </cell>
          <cell r="O6">
            <v>2.6666666666666665</v>
          </cell>
        </row>
        <row r="7">
          <cell r="D7" t="str">
            <v>AGO</v>
          </cell>
          <cell r="E7" t="str">
            <v>AFCENT</v>
          </cell>
          <cell r="F7">
            <v>1</v>
          </cell>
          <cell r="G7">
            <v>5</v>
          </cell>
          <cell r="H7">
            <v>3</v>
          </cell>
          <cell r="I7">
            <v>3</v>
          </cell>
          <cell r="J7">
            <v>2.5</v>
          </cell>
          <cell r="K7">
            <v>3.5</v>
          </cell>
          <cell r="M7">
            <v>14.5</v>
          </cell>
          <cell r="O7">
            <v>2.35</v>
          </cell>
        </row>
        <row r="8">
          <cell r="D8" t="str">
            <v>BEN</v>
          </cell>
          <cell r="E8" t="str">
            <v>AFOC</v>
          </cell>
          <cell r="F8">
            <v>2</v>
          </cell>
          <cell r="G8">
            <v>5</v>
          </cell>
          <cell r="H8">
            <v>2.65</v>
          </cell>
          <cell r="I8">
            <v>5</v>
          </cell>
          <cell r="J8">
            <v>3.5</v>
          </cell>
          <cell r="K8">
            <v>3.25</v>
          </cell>
          <cell r="M8">
            <v>18.149999999999999</v>
          </cell>
          <cell r="O8">
            <v>2.2083333333333335</v>
          </cell>
        </row>
        <row r="9">
          <cell r="D9" t="str">
            <v>BWA</v>
          </cell>
          <cell r="E9" t="str">
            <v>AFAUS</v>
          </cell>
          <cell r="F9">
            <v>1</v>
          </cell>
          <cell r="G9">
            <v>5</v>
          </cell>
          <cell r="H9">
            <v>1.35</v>
          </cell>
          <cell r="I9">
            <v>2</v>
          </cell>
          <cell r="J9">
            <v>2.5</v>
          </cell>
          <cell r="K9">
            <v>0</v>
          </cell>
          <cell r="M9">
            <v>11.85</v>
          </cell>
          <cell r="O9">
            <v>1.6416666666666666</v>
          </cell>
        </row>
        <row r="10">
          <cell r="D10" t="str">
            <v>BFA</v>
          </cell>
          <cell r="E10" t="str">
            <v>AFOC</v>
          </cell>
          <cell r="F10">
            <v>2</v>
          </cell>
          <cell r="G10">
            <v>5</v>
          </cell>
          <cell r="H10">
            <v>2.85</v>
          </cell>
          <cell r="I10">
            <v>3</v>
          </cell>
          <cell r="J10">
            <v>3</v>
          </cell>
          <cell r="K10">
            <v>3.25</v>
          </cell>
          <cell r="M10">
            <v>15.85</v>
          </cell>
          <cell r="O10">
            <v>3.0249999999999999</v>
          </cell>
        </row>
        <row r="11">
          <cell r="D11" t="str">
            <v>BDI</v>
          </cell>
          <cell r="E11" t="str">
            <v>AFOR</v>
          </cell>
          <cell r="F11">
            <v>1</v>
          </cell>
          <cell r="G11">
            <v>5</v>
          </cell>
          <cell r="H11">
            <v>2.35</v>
          </cell>
          <cell r="I11">
            <v>4</v>
          </cell>
          <cell r="J11">
            <v>2.5</v>
          </cell>
          <cell r="K11">
            <v>1.5</v>
          </cell>
          <cell r="M11">
            <v>14.85</v>
          </cell>
          <cell r="O11">
            <v>2.1083333333333334</v>
          </cell>
        </row>
        <row r="12">
          <cell r="D12" t="str">
            <v>CMR</v>
          </cell>
          <cell r="E12" t="str">
            <v>AFCENT</v>
          </cell>
          <cell r="F12">
            <v>2</v>
          </cell>
          <cell r="G12">
            <v>5</v>
          </cell>
          <cell r="H12">
            <v>3.65</v>
          </cell>
          <cell r="I12">
            <v>5</v>
          </cell>
          <cell r="J12">
            <v>4</v>
          </cell>
          <cell r="K12">
            <v>5</v>
          </cell>
          <cell r="M12">
            <v>19.649999999999999</v>
          </cell>
          <cell r="O12">
            <v>3.625</v>
          </cell>
        </row>
        <row r="13">
          <cell r="D13" t="str">
            <v>CPV</v>
          </cell>
          <cell r="E13" t="str">
            <v>AFOC</v>
          </cell>
          <cell r="F13">
            <v>1</v>
          </cell>
          <cell r="G13">
            <v>5</v>
          </cell>
          <cell r="H13">
            <v>1.35</v>
          </cell>
          <cell r="I13">
            <v>2</v>
          </cell>
          <cell r="J13">
            <v>2</v>
          </cell>
          <cell r="K13">
            <v>0</v>
          </cell>
          <cell r="M13">
            <v>11.35</v>
          </cell>
          <cell r="O13">
            <v>1.5</v>
          </cell>
        </row>
        <row r="14">
          <cell r="D14" t="str">
            <v>COM</v>
          </cell>
          <cell r="E14" t="str">
            <v>AFAUS</v>
          </cell>
          <cell r="F14">
            <v>2</v>
          </cell>
          <cell r="G14">
            <v>5</v>
          </cell>
          <cell r="H14">
            <v>2.35</v>
          </cell>
          <cell r="I14">
            <v>5</v>
          </cell>
          <cell r="J14">
            <v>3</v>
          </cell>
          <cell r="K14">
            <v>2.75</v>
          </cell>
          <cell r="M14">
            <v>17.350000000000001</v>
          </cell>
          <cell r="O14">
            <v>2.3166666666666669</v>
          </cell>
        </row>
        <row r="15">
          <cell r="D15" t="str">
            <v>COG</v>
          </cell>
          <cell r="E15" t="str">
            <v>AFCENT</v>
          </cell>
          <cell r="F15">
            <v>2</v>
          </cell>
          <cell r="G15">
            <v>5</v>
          </cell>
          <cell r="H15">
            <v>3.35</v>
          </cell>
          <cell r="I15">
            <v>5</v>
          </cell>
          <cell r="J15">
            <v>3.5</v>
          </cell>
          <cell r="K15">
            <v>4</v>
          </cell>
          <cell r="M15">
            <v>18.850000000000001</v>
          </cell>
          <cell r="O15">
            <v>2.5416666666666665</v>
          </cell>
        </row>
        <row r="16">
          <cell r="D16" t="str">
            <v>CIV</v>
          </cell>
          <cell r="E16" t="str">
            <v>AFOC</v>
          </cell>
          <cell r="F16">
            <v>3</v>
          </cell>
          <cell r="G16">
            <v>5</v>
          </cell>
          <cell r="H16">
            <v>3.65</v>
          </cell>
          <cell r="I16">
            <v>5</v>
          </cell>
          <cell r="J16">
            <v>4.5</v>
          </cell>
          <cell r="K16">
            <v>5</v>
          </cell>
          <cell r="M16">
            <v>21.15</v>
          </cell>
          <cell r="O16">
            <v>4.2749999999999995</v>
          </cell>
        </row>
        <row r="17">
          <cell r="D17" t="str">
            <v>DJI</v>
          </cell>
          <cell r="E17" t="str">
            <v>AFOR</v>
          </cell>
          <cell r="F17">
            <v>1</v>
          </cell>
          <cell r="G17">
            <v>5</v>
          </cell>
          <cell r="H17">
            <v>2.35</v>
          </cell>
          <cell r="I17">
            <v>5</v>
          </cell>
          <cell r="J17">
            <v>2.5</v>
          </cell>
          <cell r="K17">
            <v>2.5</v>
          </cell>
          <cell r="M17">
            <v>15.85</v>
          </cell>
          <cell r="O17">
            <v>2.9</v>
          </cell>
        </row>
        <row r="18">
          <cell r="D18" t="str">
            <v>ERI</v>
          </cell>
          <cell r="E18" t="str">
            <v>AFOR</v>
          </cell>
          <cell r="F18">
            <v>1</v>
          </cell>
          <cell r="G18">
            <v>5</v>
          </cell>
          <cell r="H18">
            <v>1.35</v>
          </cell>
          <cell r="I18">
            <v>2</v>
          </cell>
          <cell r="J18">
            <v>1</v>
          </cell>
          <cell r="K18">
            <v>0</v>
          </cell>
          <cell r="M18">
            <v>10.35</v>
          </cell>
          <cell r="O18">
            <v>1.6416666666666666</v>
          </cell>
        </row>
        <row r="19">
          <cell r="D19" t="str">
            <v>N.A.</v>
          </cell>
          <cell r="E19" t="str">
            <v>AFAUS</v>
          </cell>
          <cell r="F19">
            <v>1</v>
          </cell>
          <cell r="G19">
            <v>5</v>
          </cell>
          <cell r="H19">
            <v>1.1499999999999999</v>
          </cell>
          <cell r="I19">
            <v>2</v>
          </cell>
          <cell r="J19">
            <v>1</v>
          </cell>
          <cell r="K19">
            <v>0</v>
          </cell>
          <cell r="M19">
            <v>10.15</v>
          </cell>
          <cell r="O19">
            <v>1.4833333333333334</v>
          </cell>
        </row>
        <row r="20">
          <cell r="D20" t="str">
            <v>ETH</v>
          </cell>
          <cell r="E20" t="str">
            <v>AFOR</v>
          </cell>
          <cell r="F20">
            <v>2</v>
          </cell>
          <cell r="G20">
            <v>5</v>
          </cell>
          <cell r="H20">
            <v>2.65</v>
          </cell>
          <cell r="I20">
            <v>4</v>
          </cell>
          <cell r="J20">
            <v>4</v>
          </cell>
          <cell r="K20">
            <v>3.25</v>
          </cell>
          <cell r="M20">
            <v>17.649999999999999</v>
          </cell>
          <cell r="O20">
            <v>2.5833333333333335</v>
          </cell>
        </row>
        <row r="21">
          <cell r="D21" t="str">
            <v>GAB</v>
          </cell>
          <cell r="E21" t="str">
            <v>AFCENT</v>
          </cell>
          <cell r="F21">
            <v>2</v>
          </cell>
          <cell r="G21">
            <v>5</v>
          </cell>
          <cell r="H21">
            <v>3.65</v>
          </cell>
          <cell r="I21">
            <v>5</v>
          </cell>
          <cell r="J21">
            <v>3</v>
          </cell>
          <cell r="K21">
            <v>5</v>
          </cell>
          <cell r="M21">
            <v>18.649999999999999</v>
          </cell>
          <cell r="O21">
            <v>2.8916666666666671</v>
          </cell>
        </row>
        <row r="22">
          <cell r="D22" t="str">
            <v>GMB</v>
          </cell>
          <cell r="E22" t="str">
            <v>AFOC</v>
          </cell>
          <cell r="F22">
            <v>1</v>
          </cell>
          <cell r="G22">
            <v>5</v>
          </cell>
          <cell r="H22">
            <v>1.1499999999999999</v>
          </cell>
          <cell r="I22">
            <v>2</v>
          </cell>
          <cell r="J22">
            <v>1</v>
          </cell>
          <cell r="K22">
            <v>0</v>
          </cell>
          <cell r="M22">
            <v>10.15</v>
          </cell>
          <cell r="O22">
            <v>1.4833333333333334</v>
          </cell>
        </row>
        <row r="23">
          <cell r="D23" t="str">
            <v>GHA</v>
          </cell>
          <cell r="E23" t="str">
            <v>AFOC</v>
          </cell>
          <cell r="F23">
            <v>1</v>
          </cell>
          <cell r="G23">
            <v>5</v>
          </cell>
          <cell r="H23">
            <v>2.65</v>
          </cell>
          <cell r="I23">
            <v>4</v>
          </cell>
          <cell r="J23">
            <v>2.5</v>
          </cell>
          <cell r="K23">
            <v>3</v>
          </cell>
          <cell r="M23">
            <v>15.15</v>
          </cell>
          <cell r="O23">
            <v>2.3083333333333331</v>
          </cell>
        </row>
        <row r="24">
          <cell r="D24" t="str">
            <v>GIN</v>
          </cell>
          <cell r="E24" t="str">
            <v>AFOC</v>
          </cell>
          <cell r="F24">
            <v>2</v>
          </cell>
          <cell r="G24">
            <v>5</v>
          </cell>
          <cell r="H24">
            <v>3.15</v>
          </cell>
          <cell r="I24">
            <v>4</v>
          </cell>
          <cell r="J24">
            <v>3.5</v>
          </cell>
          <cell r="K24">
            <v>3.75</v>
          </cell>
          <cell r="M24">
            <v>17.649999999999999</v>
          </cell>
          <cell r="O24">
            <v>3</v>
          </cell>
        </row>
        <row r="25">
          <cell r="D25" t="str">
            <v>GNB</v>
          </cell>
          <cell r="E25" t="str">
            <v>AFOC</v>
          </cell>
          <cell r="F25">
            <v>1</v>
          </cell>
          <cell r="G25">
            <v>5</v>
          </cell>
          <cell r="H25">
            <v>1.5</v>
          </cell>
          <cell r="I25">
            <v>2</v>
          </cell>
          <cell r="J25">
            <v>2</v>
          </cell>
          <cell r="K25">
            <v>0.25</v>
          </cell>
          <cell r="M25">
            <v>11.5</v>
          </cell>
          <cell r="O25">
            <v>1.7916666666666667</v>
          </cell>
        </row>
        <row r="26">
          <cell r="D26" t="str">
            <v>GNQ</v>
          </cell>
          <cell r="E26" t="str">
            <v>AFCENT</v>
          </cell>
          <cell r="F26">
            <v>1</v>
          </cell>
          <cell r="G26">
            <v>5</v>
          </cell>
          <cell r="H26">
            <v>1.85</v>
          </cell>
          <cell r="I26">
            <v>4</v>
          </cell>
          <cell r="J26">
            <v>2</v>
          </cell>
          <cell r="K26">
            <v>1</v>
          </cell>
          <cell r="M26">
            <v>13.85</v>
          </cell>
          <cell r="O26">
            <v>2.1</v>
          </cell>
        </row>
        <row r="27">
          <cell r="D27" t="str">
            <v>KEN</v>
          </cell>
          <cell r="E27" t="str">
            <v>AFOR</v>
          </cell>
          <cell r="F27">
            <v>2</v>
          </cell>
          <cell r="G27">
            <v>5</v>
          </cell>
          <cell r="H27">
            <v>3</v>
          </cell>
          <cell r="I27">
            <v>4</v>
          </cell>
          <cell r="J27">
            <v>3.5</v>
          </cell>
          <cell r="K27">
            <v>3.5</v>
          </cell>
          <cell r="M27">
            <v>17.5</v>
          </cell>
          <cell r="O27">
            <v>2.3583333333333334</v>
          </cell>
        </row>
        <row r="28">
          <cell r="D28" t="str">
            <v>N.A.</v>
          </cell>
          <cell r="E28" t="str">
            <v>AFAUS</v>
          </cell>
          <cell r="F28">
            <v>1</v>
          </cell>
          <cell r="G28">
            <v>5</v>
          </cell>
          <cell r="H28">
            <v>1.1499999999999999</v>
          </cell>
          <cell r="I28">
            <v>2</v>
          </cell>
          <cell r="J28">
            <v>1</v>
          </cell>
          <cell r="K28">
            <v>0</v>
          </cell>
          <cell r="M28">
            <v>10.15</v>
          </cell>
          <cell r="O28">
            <v>1.4833333333333334</v>
          </cell>
        </row>
        <row r="29">
          <cell r="D29" t="str">
            <v>LBR</v>
          </cell>
          <cell r="E29" t="str">
            <v>AFOC</v>
          </cell>
          <cell r="F29">
            <v>1</v>
          </cell>
          <cell r="G29">
            <v>5</v>
          </cell>
          <cell r="H29">
            <v>1.85</v>
          </cell>
          <cell r="I29">
            <v>2</v>
          </cell>
          <cell r="J29">
            <v>2</v>
          </cell>
          <cell r="K29">
            <v>0.25</v>
          </cell>
          <cell r="M29">
            <v>11.85</v>
          </cell>
          <cell r="O29">
            <v>1.5999999999999999</v>
          </cell>
        </row>
        <row r="30">
          <cell r="D30" t="str">
            <v>MDG</v>
          </cell>
          <cell r="E30" t="str">
            <v>AFAUS</v>
          </cell>
          <cell r="F30">
            <v>2</v>
          </cell>
          <cell r="G30">
            <v>5</v>
          </cell>
          <cell r="H30">
            <v>3.85</v>
          </cell>
          <cell r="I30">
            <v>4</v>
          </cell>
          <cell r="J30">
            <v>3.5</v>
          </cell>
          <cell r="K30">
            <v>5</v>
          </cell>
          <cell r="M30">
            <v>18.350000000000001</v>
          </cell>
          <cell r="O30">
            <v>2.4750000000000001</v>
          </cell>
        </row>
        <row r="31">
          <cell r="D31" t="str">
            <v>N.A.</v>
          </cell>
          <cell r="E31" t="str">
            <v>AFAUS</v>
          </cell>
          <cell r="F31">
            <v>1</v>
          </cell>
          <cell r="G31">
            <v>5</v>
          </cell>
          <cell r="H31">
            <v>1.1499999999999999</v>
          </cell>
          <cell r="I31">
            <v>2</v>
          </cell>
          <cell r="J31">
            <v>1</v>
          </cell>
          <cell r="K31">
            <v>0</v>
          </cell>
          <cell r="M31">
            <v>10.15</v>
          </cell>
          <cell r="O31">
            <v>1.4833333333333334</v>
          </cell>
        </row>
        <row r="32">
          <cell r="D32" t="str">
            <v>MLI</v>
          </cell>
          <cell r="E32" t="str">
            <v>AFOC</v>
          </cell>
          <cell r="F32">
            <v>1</v>
          </cell>
          <cell r="G32">
            <v>5</v>
          </cell>
          <cell r="H32">
            <v>2.85</v>
          </cell>
          <cell r="I32">
            <v>2</v>
          </cell>
          <cell r="J32">
            <v>2.5</v>
          </cell>
          <cell r="K32">
            <v>3.25</v>
          </cell>
          <cell r="M32">
            <v>13.35</v>
          </cell>
          <cell r="O32">
            <v>3.3916666666666671</v>
          </cell>
        </row>
        <row r="33">
          <cell r="D33" t="str">
            <v>MUS</v>
          </cell>
          <cell r="E33" t="str">
            <v>AFAUS</v>
          </cell>
          <cell r="F33">
            <v>1</v>
          </cell>
          <cell r="G33">
            <v>5</v>
          </cell>
          <cell r="H33">
            <v>2</v>
          </cell>
          <cell r="I33">
            <v>3</v>
          </cell>
          <cell r="J33">
            <v>2.5</v>
          </cell>
          <cell r="K33">
            <v>1.5</v>
          </cell>
          <cell r="M33">
            <v>13.5</v>
          </cell>
          <cell r="O33">
            <v>1.9583333333333333</v>
          </cell>
        </row>
        <row r="34">
          <cell r="D34" t="str">
            <v>MRT</v>
          </cell>
          <cell r="E34" t="str">
            <v>AFOC</v>
          </cell>
          <cell r="F34">
            <v>1</v>
          </cell>
          <cell r="G34">
            <v>5</v>
          </cell>
          <cell r="H34">
            <v>2.35</v>
          </cell>
          <cell r="I34">
            <v>4</v>
          </cell>
          <cell r="J34">
            <v>2.5</v>
          </cell>
          <cell r="K34">
            <v>2.5</v>
          </cell>
          <cell r="M34">
            <v>14.85</v>
          </cell>
          <cell r="O34">
            <v>2.4</v>
          </cell>
        </row>
        <row r="35">
          <cell r="D35" t="str">
            <v>MOZ</v>
          </cell>
          <cell r="E35" t="str">
            <v>AFAUS</v>
          </cell>
          <cell r="F35">
            <v>2</v>
          </cell>
          <cell r="G35">
            <v>5</v>
          </cell>
          <cell r="H35">
            <v>2</v>
          </cell>
          <cell r="I35">
            <v>3</v>
          </cell>
          <cell r="J35">
            <v>3</v>
          </cell>
          <cell r="K35">
            <v>1.5</v>
          </cell>
          <cell r="M35">
            <v>15</v>
          </cell>
          <cell r="O35">
            <v>2.1083333333333334</v>
          </cell>
        </row>
        <row r="36">
          <cell r="D36" t="str">
            <v>NAM</v>
          </cell>
          <cell r="E36" t="str">
            <v>AFAUS</v>
          </cell>
          <cell r="F36">
            <v>1</v>
          </cell>
          <cell r="G36">
            <v>5</v>
          </cell>
          <cell r="H36">
            <v>1.5</v>
          </cell>
          <cell r="I36">
            <v>3</v>
          </cell>
          <cell r="J36">
            <v>2</v>
          </cell>
          <cell r="K36">
            <v>0.25</v>
          </cell>
          <cell r="M36">
            <v>12.5</v>
          </cell>
          <cell r="O36">
            <v>1.6916666666666667</v>
          </cell>
        </row>
        <row r="37">
          <cell r="D37" t="str">
            <v>NER</v>
          </cell>
          <cell r="E37" t="str">
            <v>AFOC</v>
          </cell>
          <cell r="F37">
            <v>1</v>
          </cell>
          <cell r="G37">
            <v>5</v>
          </cell>
          <cell r="H37">
            <v>1.1499999999999999</v>
          </cell>
          <cell r="I37">
            <v>2</v>
          </cell>
          <cell r="J37">
            <v>2</v>
          </cell>
          <cell r="K37">
            <v>0</v>
          </cell>
          <cell r="M37">
            <v>11.15</v>
          </cell>
          <cell r="O37">
            <v>1.8499999999999999</v>
          </cell>
        </row>
        <row r="38">
          <cell r="D38" t="str">
            <v>NGA</v>
          </cell>
          <cell r="E38" t="str">
            <v>AFOC</v>
          </cell>
          <cell r="F38">
            <v>2</v>
          </cell>
          <cell r="G38">
            <v>5</v>
          </cell>
          <cell r="H38">
            <v>3.15</v>
          </cell>
          <cell r="I38">
            <v>4</v>
          </cell>
          <cell r="J38">
            <v>4</v>
          </cell>
          <cell r="K38">
            <v>4</v>
          </cell>
          <cell r="M38">
            <v>18.149999999999999</v>
          </cell>
          <cell r="O38">
            <v>2.4</v>
          </cell>
        </row>
        <row r="39">
          <cell r="D39" t="str">
            <v>UGA</v>
          </cell>
          <cell r="E39" t="str">
            <v>AFOR</v>
          </cell>
          <cell r="F39">
            <v>1</v>
          </cell>
          <cell r="G39">
            <v>5</v>
          </cell>
          <cell r="H39">
            <v>2.15</v>
          </cell>
          <cell r="I39">
            <v>4</v>
          </cell>
          <cell r="J39">
            <v>2.5</v>
          </cell>
          <cell r="K39">
            <v>1.5</v>
          </cell>
          <cell r="M39">
            <v>14.65</v>
          </cell>
          <cell r="O39">
            <v>2.1416666666666666</v>
          </cell>
        </row>
        <row r="40">
          <cell r="D40" t="str">
            <v>CAF</v>
          </cell>
          <cell r="E40" t="str">
            <v>AFCENT</v>
          </cell>
          <cell r="F40">
            <v>2</v>
          </cell>
          <cell r="G40">
            <v>5</v>
          </cell>
          <cell r="H40">
            <v>3</v>
          </cell>
          <cell r="I40">
            <v>4</v>
          </cell>
          <cell r="J40">
            <v>3.5</v>
          </cell>
          <cell r="K40">
            <v>3.5</v>
          </cell>
          <cell r="M40">
            <v>17.5</v>
          </cell>
          <cell r="O40">
            <v>3.1</v>
          </cell>
        </row>
        <row r="41">
          <cell r="D41" t="str">
            <v>COD</v>
          </cell>
          <cell r="E41" t="str">
            <v>AFCENT</v>
          </cell>
          <cell r="F41">
            <v>5</v>
          </cell>
          <cell r="G41">
            <v>5</v>
          </cell>
          <cell r="H41">
            <v>3.15</v>
          </cell>
          <cell r="I41">
            <v>4</v>
          </cell>
          <cell r="J41">
            <v>4.5</v>
          </cell>
          <cell r="K41">
            <v>4</v>
          </cell>
          <cell r="M41">
            <v>21.65</v>
          </cell>
          <cell r="O41">
            <v>3.0249999999999999</v>
          </cell>
        </row>
        <row r="42">
          <cell r="D42" t="str">
            <v>RWA</v>
          </cell>
          <cell r="E42" t="str">
            <v>AFOR</v>
          </cell>
          <cell r="F42">
            <v>1</v>
          </cell>
          <cell r="G42">
            <v>5</v>
          </cell>
          <cell r="H42">
            <v>2.35</v>
          </cell>
          <cell r="I42">
            <v>4</v>
          </cell>
          <cell r="J42">
            <v>2.5</v>
          </cell>
          <cell r="K42">
            <v>1.75</v>
          </cell>
          <cell r="M42">
            <v>14.85</v>
          </cell>
          <cell r="O42">
            <v>2.1083333333333334</v>
          </cell>
        </row>
        <row r="43">
          <cell r="D43" t="str">
            <v>N.A.</v>
          </cell>
          <cell r="E43" t="str">
            <v>AFCENT</v>
          </cell>
          <cell r="F43">
            <v>1</v>
          </cell>
          <cell r="G43">
            <v>5</v>
          </cell>
          <cell r="H43">
            <v>1.1499999999999999</v>
          </cell>
          <cell r="I43">
            <v>2</v>
          </cell>
          <cell r="J43">
            <v>1</v>
          </cell>
          <cell r="K43">
            <v>0</v>
          </cell>
          <cell r="M43">
            <v>10.15</v>
          </cell>
          <cell r="O43">
            <v>1.4833333333333334</v>
          </cell>
        </row>
        <row r="44">
          <cell r="D44" t="str">
            <v>SEN</v>
          </cell>
          <cell r="E44" t="str">
            <v>AFOC</v>
          </cell>
          <cell r="F44">
            <v>3</v>
          </cell>
          <cell r="G44">
            <v>5</v>
          </cell>
          <cell r="H44">
            <v>3.65</v>
          </cell>
          <cell r="I44">
            <v>5</v>
          </cell>
          <cell r="J44">
            <v>4.5</v>
          </cell>
          <cell r="K44">
            <v>4.5</v>
          </cell>
          <cell r="M44">
            <v>21.15</v>
          </cell>
          <cell r="O44">
            <v>3.2250000000000001</v>
          </cell>
        </row>
        <row r="45">
          <cell r="D45" t="str">
            <v>SYC</v>
          </cell>
          <cell r="E45" t="str">
            <v>AFAUS</v>
          </cell>
          <cell r="F45">
            <v>1</v>
          </cell>
          <cell r="G45">
            <v>5</v>
          </cell>
          <cell r="H45">
            <v>1.5</v>
          </cell>
          <cell r="I45">
            <v>3</v>
          </cell>
          <cell r="J45">
            <v>1.5</v>
          </cell>
          <cell r="K45">
            <v>0.25</v>
          </cell>
          <cell r="M45">
            <v>12</v>
          </cell>
          <cell r="O45">
            <v>1.5833333333333333</v>
          </cell>
        </row>
        <row r="46">
          <cell r="D46" t="str">
            <v>N.A.</v>
          </cell>
          <cell r="E46" t="str">
            <v>AFOC</v>
          </cell>
          <cell r="F46">
            <v>1</v>
          </cell>
          <cell r="G46">
            <v>5</v>
          </cell>
          <cell r="H46">
            <v>1.1499999999999999</v>
          </cell>
          <cell r="I46">
            <v>2</v>
          </cell>
          <cell r="J46">
            <v>1</v>
          </cell>
          <cell r="K46">
            <v>0</v>
          </cell>
          <cell r="M46">
            <v>10.15</v>
          </cell>
          <cell r="O46">
            <v>1.4833333333333334</v>
          </cell>
        </row>
        <row r="47">
          <cell r="D47" t="str">
            <v>N.A.</v>
          </cell>
          <cell r="E47" t="str">
            <v>AFOR</v>
          </cell>
          <cell r="F47">
            <v>1</v>
          </cell>
          <cell r="G47">
            <v>5</v>
          </cell>
          <cell r="H47">
            <v>1.1499999999999999</v>
          </cell>
          <cell r="I47">
            <v>2</v>
          </cell>
          <cell r="J47">
            <v>1</v>
          </cell>
          <cell r="K47">
            <v>0</v>
          </cell>
          <cell r="M47">
            <v>10.15</v>
          </cell>
          <cell r="O47">
            <v>1.4833333333333334</v>
          </cell>
        </row>
        <row r="48">
          <cell r="D48" t="str">
            <v>SDN</v>
          </cell>
          <cell r="E48" t="str">
            <v>AFOR</v>
          </cell>
          <cell r="F48">
            <v>1</v>
          </cell>
          <cell r="G48">
            <v>5</v>
          </cell>
          <cell r="H48">
            <v>1.1499999999999999</v>
          </cell>
          <cell r="I48">
            <v>2</v>
          </cell>
          <cell r="J48">
            <v>1</v>
          </cell>
          <cell r="K48">
            <v>0</v>
          </cell>
          <cell r="M48">
            <v>10.15</v>
          </cell>
          <cell r="O48">
            <v>1.5</v>
          </cell>
        </row>
        <row r="49">
          <cell r="D49" t="str">
            <v>N.A.</v>
          </cell>
          <cell r="E49" t="str">
            <v>AFOR</v>
          </cell>
          <cell r="F49">
            <v>1</v>
          </cell>
          <cell r="G49">
            <v>5</v>
          </cell>
          <cell r="H49">
            <v>1.1499999999999999</v>
          </cell>
          <cell r="I49">
            <v>2</v>
          </cell>
          <cell r="J49">
            <v>1</v>
          </cell>
          <cell r="K49">
            <v>0</v>
          </cell>
          <cell r="M49">
            <v>10.15</v>
          </cell>
          <cell r="O49">
            <v>1.4833333333333334</v>
          </cell>
        </row>
        <row r="50">
          <cell r="D50" t="str">
            <v>TZA</v>
          </cell>
          <cell r="E50" t="str">
            <v>AFOR</v>
          </cell>
          <cell r="F50">
            <v>1</v>
          </cell>
          <cell r="G50">
            <v>5</v>
          </cell>
          <cell r="H50">
            <v>2.15</v>
          </cell>
          <cell r="I50">
            <v>3</v>
          </cell>
          <cell r="J50">
            <v>2.5</v>
          </cell>
          <cell r="K50">
            <v>1.5</v>
          </cell>
          <cell r="M50">
            <v>13.65</v>
          </cell>
          <cell r="O50">
            <v>1.9749999999999999</v>
          </cell>
        </row>
        <row r="51">
          <cell r="D51" t="str">
            <v>TCD</v>
          </cell>
          <cell r="E51" t="str">
            <v>AFCENT</v>
          </cell>
          <cell r="F51">
            <v>4</v>
          </cell>
          <cell r="G51">
            <v>5</v>
          </cell>
          <cell r="H51">
            <v>3.35</v>
          </cell>
          <cell r="I51">
            <v>5</v>
          </cell>
          <cell r="J51">
            <v>4.5</v>
          </cell>
          <cell r="K51">
            <v>4</v>
          </cell>
          <cell r="M51">
            <v>21.85</v>
          </cell>
          <cell r="O51">
            <v>3.1083333333333329</v>
          </cell>
        </row>
        <row r="52">
          <cell r="D52" t="str">
            <v>TGO</v>
          </cell>
          <cell r="E52" t="str">
            <v>AFOC</v>
          </cell>
          <cell r="F52">
            <v>1</v>
          </cell>
          <cell r="G52">
            <v>5</v>
          </cell>
          <cell r="H52">
            <v>2.5</v>
          </cell>
          <cell r="I52">
            <v>4</v>
          </cell>
          <cell r="J52">
            <v>2.5</v>
          </cell>
          <cell r="K52">
            <v>3</v>
          </cell>
          <cell r="M52">
            <v>15</v>
          </cell>
          <cell r="O52">
            <v>2.2749999999999999</v>
          </cell>
        </row>
        <row r="53">
          <cell r="D53" t="str">
            <v>ZMB</v>
          </cell>
          <cell r="E53" t="str">
            <v>AFAUS</v>
          </cell>
          <cell r="F53">
            <v>1</v>
          </cell>
          <cell r="G53">
            <v>5</v>
          </cell>
          <cell r="H53">
            <v>1.65</v>
          </cell>
          <cell r="I53">
            <v>2</v>
          </cell>
          <cell r="J53">
            <v>1.5</v>
          </cell>
          <cell r="K53">
            <v>0.25</v>
          </cell>
          <cell r="M53">
            <v>11.15</v>
          </cell>
          <cell r="O53">
            <v>1.6916666666666667</v>
          </cell>
        </row>
        <row r="54">
          <cell r="D54" t="str">
            <v>ZWE</v>
          </cell>
          <cell r="E54" t="str">
            <v>AFAUS</v>
          </cell>
          <cell r="F54">
            <v>1</v>
          </cell>
          <cell r="G54">
            <v>5</v>
          </cell>
          <cell r="H54">
            <v>1.85</v>
          </cell>
          <cell r="I54">
            <v>2</v>
          </cell>
          <cell r="J54">
            <v>2</v>
          </cell>
          <cell r="K54">
            <v>1</v>
          </cell>
          <cell r="M54">
            <v>11.85</v>
          </cell>
          <cell r="O54">
            <v>2.1083333333333334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B6" t="str">
            <v>MLI</v>
          </cell>
          <cell r="C6" t="str">
            <v>MALI</v>
          </cell>
          <cell r="D6" t="str">
            <v>AFOC</v>
          </cell>
          <cell r="E6">
            <v>2</v>
          </cell>
          <cell r="F6">
            <v>1</v>
          </cell>
          <cell r="G6">
            <v>2.75</v>
          </cell>
          <cell r="H6">
            <v>3.85</v>
          </cell>
          <cell r="I6">
            <v>4</v>
          </cell>
          <cell r="J6">
            <v>0.5</v>
          </cell>
          <cell r="L6">
            <v>14.1</v>
          </cell>
          <cell r="N6">
            <v>2.35</v>
          </cell>
        </row>
        <row r="7">
          <cell r="B7" t="str">
            <v>BFA</v>
          </cell>
          <cell r="C7" t="str">
            <v>BURKINA FASO</v>
          </cell>
          <cell r="D7" t="str">
            <v>AFOC</v>
          </cell>
          <cell r="E7">
            <v>2</v>
          </cell>
          <cell r="F7">
            <v>1</v>
          </cell>
          <cell r="G7">
            <v>2.5</v>
          </cell>
          <cell r="H7">
            <v>3.65</v>
          </cell>
          <cell r="I7">
            <v>4</v>
          </cell>
          <cell r="J7">
            <v>0.5</v>
          </cell>
          <cell r="L7">
            <v>13.65</v>
          </cell>
          <cell r="N7">
            <v>2.2749999999999999</v>
          </cell>
        </row>
        <row r="8">
          <cell r="B8" t="str">
            <v>COM</v>
          </cell>
          <cell r="C8" t="str">
            <v>COMORES</v>
          </cell>
          <cell r="D8" t="str">
            <v>AFAUS</v>
          </cell>
          <cell r="E8">
            <v>0</v>
          </cell>
          <cell r="F8">
            <v>1</v>
          </cell>
          <cell r="G8">
            <v>1.5</v>
          </cell>
          <cell r="H8">
            <v>3.65</v>
          </cell>
          <cell r="I8">
            <v>4</v>
          </cell>
          <cell r="J8">
            <v>2.5</v>
          </cell>
          <cell r="L8">
            <v>12.65</v>
          </cell>
          <cell r="N8">
            <v>2.1083333333333334</v>
          </cell>
        </row>
        <row r="9">
          <cell r="B9" t="str">
            <v>NGA</v>
          </cell>
          <cell r="C9" t="str">
            <v>NIGERIA</v>
          </cell>
          <cell r="D9" t="str">
            <v>AFOC</v>
          </cell>
          <cell r="E9">
            <v>5</v>
          </cell>
          <cell r="F9">
            <v>5</v>
          </cell>
          <cell r="G9">
            <v>5</v>
          </cell>
          <cell r="H9">
            <v>3.65</v>
          </cell>
          <cell r="I9">
            <v>3</v>
          </cell>
          <cell r="J9">
            <v>4</v>
          </cell>
          <cell r="L9">
            <v>25.65</v>
          </cell>
          <cell r="N9">
            <v>4.2749999999999995</v>
          </cell>
        </row>
        <row r="10">
          <cell r="B10" t="str">
            <v>COD</v>
          </cell>
          <cell r="C10" t="str">
            <v>RDC</v>
          </cell>
          <cell r="D10" t="str">
            <v>AFCENT</v>
          </cell>
          <cell r="E10">
            <v>3</v>
          </cell>
          <cell r="F10">
            <v>2</v>
          </cell>
          <cell r="G10">
            <v>2.5</v>
          </cell>
          <cell r="H10">
            <v>3.65</v>
          </cell>
          <cell r="I10">
            <v>5</v>
          </cell>
          <cell r="J10">
            <v>2.5</v>
          </cell>
          <cell r="L10">
            <v>18.649999999999999</v>
          </cell>
          <cell r="N10">
            <v>3.1083333333333329</v>
          </cell>
        </row>
        <row r="11">
          <cell r="B11" t="str">
            <v>CIV</v>
          </cell>
          <cell r="C11" t="str">
            <v>COTE D'IVOIRE</v>
          </cell>
          <cell r="D11" t="str">
            <v>AFOC</v>
          </cell>
          <cell r="E11">
            <v>2</v>
          </cell>
          <cell r="F11">
            <v>3</v>
          </cell>
          <cell r="G11">
            <v>4.75</v>
          </cell>
          <cell r="H11">
            <v>3.5</v>
          </cell>
          <cell r="I11">
            <v>5</v>
          </cell>
          <cell r="J11">
            <v>3.5</v>
          </cell>
          <cell r="L11">
            <v>21.75</v>
          </cell>
          <cell r="N11">
            <v>3.625</v>
          </cell>
        </row>
        <row r="12">
          <cell r="B12" t="str">
            <v>NER</v>
          </cell>
          <cell r="C12" t="str">
            <v>NIGER</v>
          </cell>
          <cell r="D12" t="str">
            <v>AFOC</v>
          </cell>
          <cell r="E12">
            <v>2</v>
          </cell>
          <cell r="F12">
            <v>1</v>
          </cell>
          <cell r="G12">
            <v>2</v>
          </cell>
          <cell r="H12">
            <v>3.35</v>
          </cell>
          <cell r="I12">
            <v>4</v>
          </cell>
          <cell r="J12">
            <v>0.5</v>
          </cell>
          <cell r="L12">
            <v>12.85</v>
          </cell>
          <cell r="N12">
            <v>2.1416666666666666</v>
          </cell>
        </row>
        <row r="13">
          <cell r="B13" t="str">
            <v>SEN</v>
          </cell>
          <cell r="C13" t="str">
            <v>SENEGAL</v>
          </cell>
          <cell r="D13" t="str">
            <v>AFOC</v>
          </cell>
          <cell r="E13">
            <v>1</v>
          </cell>
          <cell r="F13">
            <v>2</v>
          </cell>
          <cell r="G13">
            <v>4.25</v>
          </cell>
          <cell r="H13">
            <v>3.35</v>
          </cell>
          <cell r="I13">
            <v>5</v>
          </cell>
          <cell r="J13">
            <v>3</v>
          </cell>
          <cell r="L13">
            <v>18.600000000000001</v>
          </cell>
          <cell r="N13">
            <v>3.1</v>
          </cell>
        </row>
        <row r="14">
          <cell r="B14" t="str">
            <v>CMR</v>
          </cell>
          <cell r="C14" t="str">
            <v>CAMEROUN</v>
          </cell>
          <cell r="D14" t="str">
            <v>AFCENT</v>
          </cell>
          <cell r="E14">
            <v>2</v>
          </cell>
          <cell r="F14">
            <v>2</v>
          </cell>
          <cell r="G14">
            <v>4.5</v>
          </cell>
          <cell r="H14">
            <v>3.15</v>
          </cell>
          <cell r="I14">
            <v>4</v>
          </cell>
          <cell r="J14">
            <v>2.5</v>
          </cell>
          <cell r="L14">
            <v>18.149999999999999</v>
          </cell>
          <cell r="N14">
            <v>3.0249999999999999</v>
          </cell>
        </row>
        <row r="15">
          <cell r="B15" t="str">
            <v>CAF</v>
          </cell>
          <cell r="C15" t="str">
            <v>RCA</v>
          </cell>
          <cell r="D15" t="str">
            <v>AFCENT</v>
          </cell>
          <cell r="E15">
            <v>1</v>
          </cell>
          <cell r="F15">
            <v>1</v>
          </cell>
          <cell r="G15">
            <v>1.5</v>
          </cell>
          <cell r="H15">
            <v>3.15</v>
          </cell>
          <cell r="I15">
            <v>4</v>
          </cell>
          <cell r="J15">
            <v>2</v>
          </cell>
          <cell r="L15">
            <v>12.65</v>
          </cell>
          <cell r="N15">
            <v>2.1083333333333334</v>
          </cell>
        </row>
        <row r="16">
          <cell r="B16" t="str">
            <v>TCD</v>
          </cell>
          <cell r="C16" t="str">
            <v>TCHAD</v>
          </cell>
          <cell r="D16" t="str">
            <v>AFCENT</v>
          </cell>
          <cell r="E16">
            <v>1</v>
          </cell>
          <cell r="F16">
            <v>1</v>
          </cell>
          <cell r="G16">
            <v>2</v>
          </cell>
          <cell r="H16">
            <v>3.15</v>
          </cell>
          <cell r="I16">
            <v>4</v>
          </cell>
          <cell r="J16">
            <v>1.5</v>
          </cell>
          <cell r="L16">
            <v>12.65</v>
          </cell>
          <cell r="N16">
            <v>2.1083333333333334</v>
          </cell>
        </row>
        <row r="17">
          <cell r="B17" t="str">
            <v>BEN</v>
          </cell>
          <cell r="C17" t="str">
            <v>BENIN</v>
          </cell>
          <cell r="D17" t="str">
            <v>AFOC</v>
          </cell>
          <cell r="E17">
            <v>1</v>
          </cell>
          <cell r="F17">
            <v>1</v>
          </cell>
          <cell r="G17">
            <v>2.5</v>
          </cell>
          <cell r="H17">
            <v>3</v>
          </cell>
          <cell r="I17">
            <v>5</v>
          </cell>
          <cell r="J17">
            <v>3.5</v>
          </cell>
          <cell r="L17">
            <v>16</v>
          </cell>
          <cell r="N17">
            <v>2.6666666666666665</v>
          </cell>
        </row>
        <row r="18">
          <cell r="B18" t="str">
            <v>GIN</v>
          </cell>
          <cell r="C18" t="str">
            <v>GUINEE</v>
          </cell>
          <cell r="D18" t="str">
            <v>AFOC</v>
          </cell>
          <cell r="E18">
            <v>1</v>
          </cell>
          <cell r="F18">
            <v>2</v>
          </cell>
          <cell r="G18">
            <v>3.5</v>
          </cell>
          <cell r="H18">
            <v>3</v>
          </cell>
          <cell r="I18">
            <v>4</v>
          </cell>
          <cell r="J18">
            <v>2</v>
          </cell>
          <cell r="L18">
            <v>15.5</v>
          </cell>
          <cell r="N18">
            <v>2.5833333333333335</v>
          </cell>
        </row>
        <row r="19">
          <cell r="B19" t="str">
            <v>TGO</v>
          </cell>
          <cell r="C19" t="str">
            <v>TOGO</v>
          </cell>
          <cell r="D19" t="str">
            <v>AFOC</v>
          </cell>
          <cell r="E19">
            <v>1</v>
          </cell>
          <cell r="F19">
            <v>1</v>
          </cell>
          <cell r="G19">
            <v>2.25</v>
          </cell>
          <cell r="H19">
            <v>3</v>
          </cell>
          <cell r="I19">
            <v>4</v>
          </cell>
          <cell r="J19">
            <v>2</v>
          </cell>
          <cell r="L19">
            <v>13.25</v>
          </cell>
          <cell r="N19">
            <v>2.2083333333333335</v>
          </cell>
        </row>
        <row r="20">
          <cell r="B20" t="str">
            <v>MDG</v>
          </cell>
          <cell r="C20" t="str">
            <v>MADAGASCAR</v>
          </cell>
          <cell r="D20" t="str">
            <v>AFAUS</v>
          </cell>
          <cell r="E20">
            <v>2</v>
          </cell>
          <cell r="F20">
            <v>1</v>
          </cell>
          <cell r="G20">
            <v>4</v>
          </cell>
          <cell r="H20">
            <v>2.85</v>
          </cell>
          <cell r="I20">
            <v>5</v>
          </cell>
          <cell r="J20">
            <v>2.5</v>
          </cell>
          <cell r="L20">
            <v>17.350000000000001</v>
          </cell>
          <cell r="N20">
            <v>2.8916666666666671</v>
          </cell>
        </row>
        <row r="21">
          <cell r="B21" t="str">
            <v>SDN</v>
          </cell>
          <cell r="C21" t="str">
            <v>SOUDAN</v>
          </cell>
          <cell r="D21" t="str">
            <v>AFOR</v>
          </cell>
          <cell r="E21">
            <v>2</v>
          </cell>
          <cell r="F21">
            <v>2</v>
          </cell>
          <cell r="G21">
            <v>1.25</v>
          </cell>
          <cell r="H21">
            <v>2.85</v>
          </cell>
          <cell r="I21">
            <v>1</v>
          </cell>
          <cell r="J21">
            <v>0.5</v>
          </cell>
          <cell r="L21">
            <v>9.6</v>
          </cell>
          <cell r="N21">
            <v>1.5999999999999999</v>
          </cell>
        </row>
        <row r="22">
          <cell r="B22" t="str">
            <v>COG</v>
          </cell>
          <cell r="C22" t="str">
            <v>REPUBLIQUE DU CONGO</v>
          </cell>
          <cell r="D22" t="str">
            <v>AFCENT</v>
          </cell>
          <cell r="E22">
            <v>1</v>
          </cell>
          <cell r="F22">
            <v>1</v>
          </cell>
          <cell r="G22">
            <v>3.25</v>
          </cell>
          <cell r="H22">
            <v>2.65</v>
          </cell>
          <cell r="I22">
            <v>4</v>
          </cell>
          <cell r="J22">
            <v>2</v>
          </cell>
          <cell r="L22">
            <v>13.9</v>
          </cell>
          <cell r="N22">
            <v>2.3166666666666669</v>
          </cell>
        </row>
        <row r="23">
          <cell r="B23" t="str">
            <v>DJI</v>
          </cell>
          <cell r="C23" t="str">
            <v>DJIBOUTI</v>
          </cell>
          <cell r="D23" t="str">
            <v>AFOR</v>
          </cell>
          <cell r="E23">
            <v>1</v>
          </cell>
          <cell r="F23">
            <v>1</v>
          </cell>
          <cell r="G23">
            <v>1.25</v>
          </cell>
          <cell r="H23">
            <v>2.65</v>
          </cell>
          <cell r="I23">
            <v>5</v>
          </cell>
          <cell r="J23">
            <v>3.5</v>
          </cell>
          <cell r="L23">
            <v>14.4</v>
          </cell>
          <cell r="N23">
            <v>2.4</v>
          </cell>
        </row>
        <row r="24">
          <cell r="B24" t="str">
            <v>MRT</v>
          </cell>
          <cell r="C24" t="str">
            <v>MAURITANIE</v>
          </cell>
          <cell r="D24" t="str">
            <v>AFOC</v>
          </cell>
          <cell r="E24">
            <v>1</v>
          </cell>
          <cell r="F24">
            <v>1</v>
          </cell>
          <cell r="G24">
            <v>2</v>
          </cell>
          <cell r="H24">
            <v>2.65</v>
          </cell>
          <cell r="I24">
            <v>5</v>
          </cell>
          <cell r="J24">
            <v>2.5</v>
          </cell>
          <cell r="L24">
            <v>14.15</v>
          </cell>
          <cell r="N24">
            <v>2.3583333333333334</v>
          </cell>
        </row>
        <row r="25">
          <cell r="B25" t="str">
            <v>N.A.</v>
          </cell>
          <cell r="C25" t="str">
            <v>SOMALIE</v>
          </cell>
          <cell r="D25" t="str">
            <v>AFOR</v>
          </cell>
          <cell r="E25">
            <v>1</v>
          </cell>
          <cell r="F25">
            <v>1</v>
          </cell>
          <cell r="G25">
            <v>0.75</v>
          </cell>
          <cell r="H25">
            <v>2.5</v>
          </cell>
          <cell r="I25">
            <v>1</v>
          </cell>
          <cell r="J25">
            <v>1</v>
          </cell>
          <cell r="L25">
            <v>7.25</v>
          </cell>
          <cell r="N25">
            <v>1.2083333333333333</v>
          </cell>
        </row>
        <row r="26">
          <cell r="B26" t="str">
            <v>ZAF</v>
          </cell>
          <cell r="C26" t="str">
            <v xml:space="preserve">AFRIQUE DU SUD </v>
          </cell>
          <cell r="D26" t="str">
            <v>AFAUS</v>
          </cell>
          <cell r="E26">
            <v>2</v>
          </cell>
          <cell r="F26">
            <v>5</v>
          </cell>
          <cell r="G26">
            <v>4.5</v>
          </cell>
          <cell r="H26">
            <v>2.35</v>
          </cell>
          <cell r="I26">
            <v>3</v>
          </cell>
          <cell r="J26">
            <v>3.5</v>
          </cell>
          <cell r="L26">
            <v>20.350000000000001</v>
          </cell>
          <cell r="N26">
            <v>3.3916666666666671</v>
          </cell>
        </row>
        <row r="27">
          <cell r="B27" t="str">
            <v>AGO</v>
          </cell>
          <cell r="C27" t="str">
            <v>ANGOLA</v>
          </cell>
          <cell r="D27" t="str">
            <v>AFCENT</v>
          </cell>
          <cell r="E27">
            <v>2</v>
          </cell>
          <cell r="F27">
            <v>4</v>
          </cell>
          <cell r="G27">
            <v>5</v>
          </cell>
          <cell r="H27">
            <v>2.35</v>
          </cell>
          <cell r="I27">
            <v>3</v>
          </cell>
          <cell r="J27">
            <v>3</v>
          </cell>
          <cell r="L27">
            <v>19.350000000000001</v>
          </cell>
          <cell r="N27">
            <v>3.2250000000000001</v>
          </cell>
        </row>
        <row r="28">
          <cell r="B28" t="str">
            <v>BDI</v>
          </cell>
          <cell r="C28" t="str">
            <v>BURUNDI</v>
          </cell>
          <cell r="D28" t="str">
            <v>AFOR</v>
          </cell>
          <cell r="E28">
            <v>1</v>
          </cell>
          <cell r="F28">
            <v>1</v>
          </cell>
          <cell r="G28">
            <v>0.5</v>
          </cell>
          <cell r="H28">
            <v>2.35</v>
          </cell>
          <cell r="I28">
            <v>4</v>
          </cell>
          <cell r="J28">
            <v>1</v>
          </cell>
          <cell r="L28">
            <v>9.85</v>
          </cell>
          <cell r="N28">
            <v>1.6416666666666666</v>
          </cell>
        </row>
        <row r="29">
          <cell r="B29" t="str">
            <v>MOZ</v>
          </cell>
          <cell r="C29" t="str">
            <v>MOZAMBIQUE</v>
          </cell>
          <cell r="D29" t="str">
            <v>AFAUS</v>
          </cell>
          <cell r="E29">
            <v>2</v>
          </cell>
          <cell r="F29">
            <v>1</v>
          </cell>
          <cell r="G29">
            <v>2.5</v>
          </cell>
          <cell r="H29">
            <v>2.35</v>
          </cell>
          <cell r="I29">
            <v>2</v>
          </cell>
          <cell r="J29">
            <v>2</v>
          </cell>
          <cell r="L29">
            <v>11.85</v>
          </cell>
          <cell r="N29">
            <v>1.9749999999999999</v>
          </cell>
        </row>
        <row r="30">
          <cell r="B30" t="str">
            <v>RWA</v>
          </cell>
          <cell r="C30" t="str">
            <v>RWANDA</v>
          </cell>
          <cell r="D30" t="str">
            <v>AFOR</v>
          </cell>
          <cell r="E30">
            <v>1</v>
          </cell>
          <cell r="F30">
            <v>1</v>
          </cell>
          <cell r="G30">
            <v>1.5</v>
          </cell>
          <cell r="H30">
            <v>2.35</v>
          </cell>
          <cell r="I30">
            <v>5</v>
          </cell>
          <cell r="J30">
            <v>3</v>
          </cell>
          <cell r="L30">
            <v>13.85</v>
          </cell>
          <cell r="N30">
            <v>2.3083333333333331</v>
          </cell>
        </row>
        <row r="31">
          <cell r="B31" t="str">
            <v>ETH</v>
          </cell>
          <cell r="C31" t="str">
            <v>ETHIOPIE</v>
          </cell>
          <cell r="D31" t="str">
            <v>AFOR</v>
          </cell>
          <cell r="E31">
            <v>4</v>
          </cell>
          <cell r="F31">
            <v>4</v>
          </cell>
          <cell r="G31">
            <v>2.75</v>
          </cell>
          <cell r="H31">
            <v>2.15</v>
          </cell>
          <cell r="I31">
            <v>2</v>
          </cell>
          <cell r="J31">
            <v>2.5</v>
          </cell>
          <cell r="L31">
            <v>17.399999999999999</v>
          </cell>
          <cell r="N31">
            <v>2.9</v>
          </cell>
        </row>
        <row r="32">
          <cell r="B32" t="str">
            <v>KEN</v>
          </cell>
          <cell r="C32" t="str">
            <v>KENYA</v>
          </cell>
          <cell r="D32" t="str">
            <v>AFOR</v>
          </cell>
          <cell r="E32">
            <v>2</v>
          </cell>
          <cell r="F32">
            <v>4</v>
          </cell>
          <cell r="G32">
            <v>3.5</v>
          </cell>
          <cell r="H32">
            <v>2.15</v>
          </cell>
          <cell r="I32">
            <v>2</v>
          </cell>
          <cell r="J32">
            <v>4.5</v>
          </cell>
          <cell r="L32">
            <v>18.149999999999999</v>
          </cell>
          <cell r="N32">
            <v>3.0249999999999999</v>
          </cell>
        </row>
        <row r="33">
          <cell r="B33" t="str">
            <v>GHA</v>
          </cell>
          <cell r="C33" t="str">
            <v>GHANA</v>
          </cell>
          <cell r="D33" t="str">
            <v>AFOC</v>
          </cell>
          <cell r="E33">
            <v>2</v>
          </cell>
          <cell r="F33">
            <v>3</v>
          </cell>
          <cell r="G33">
            <v>3.5</v>
          </cell>
          <cell r="H33">
            <v>2</v>
          </cell>
          <cell r="I33">
            <v>4</v>
          </cell>
          <cell r="J33">
            <v>3.5</v>
          </cell>
          <cell r="L33">
            <v>18</v>
          </cell>
          <cell r="N33">
            <v>3</v>
          </cell>
        </row>
        <row r="34">
          <cell r="B34" t="str">
            <v>N.A.</v>
          </cell>
          <cell r="C34" t="str">
            <v>SOUDAN DU SUD</v>
          </cell>
          <cell r="D34" t="str">
            <v>AFOR</v>
          </cell>
          <cell r="E34">
            <v>1</v>
          </cell>
          <cell r="F34">
            <v>0</v>
          </cell>
          <cell r="G34">
            <v>0.5</v>
          </cell>
          <cell r="H34">
            <v>2</v>
          </cell>
          <cell r="I34">
            <v>1</v>
          </cell>
          <cell r="J34">
            <v>1</v>
          </cell>
          <cell r="L34">
            <v>5.5</v>
          </cell>
          <cell r="N34">
            <v>0.91666666666666663</v>
          </cell>
        </row>
        <row r="35">
          <cell r="B35" t="str">
            <v>ERI</v>
          </cell>
          <cell r="C35" t="str">
            <v>ERYTHREE</v>
          </cell>
          <cell r="D35" t="str">
            <v>AFOR</v>
          </cell>
          <cell r="E35">
            <v>1</v>
          </cell>
          <cell r="F35">
            <v>0</v>
          </cell>
          <cell r="G35">
            <v>0.25</v>
          </cell>
          <cell r="H35">
            <v>1.85</v>
          </cell>
          <cell r="I35">
            <v>0</v>
          </cell>
          <cell r="J35">
            <v>0</v>
          </cell>
          <cell r="L35">
            <v>3.1</v>
          </cell>
          <cell r="N35">
            <v>0.51666666666666672</v>
          </cell>
        </row>
        <row r="36">
          <cell r="B36" t="str">
            <v>UGA</v>
          </cell>
          <cell r="C36" t="str">
            <v>OUGANDA</v>
          </cell>
          <cell r="D36" t="str">
            <v>AFOR</v>
          </cell>
          <cell r="E36">
            <v>2</v>
          </cell>
          <cell r="F36">
            <v>2</v>
          </cell>
          <cell r="G36">
            <v>1.75</v>
          </cell>
          <cell r="H36">
            <v>1.85</v>
          </cell>
          <cell r="I36">
            <v>1</v>
          </cell>
          <cell r="J36">
            <v>2.5</v>
          </cell>
          <cell r="L36">
            <v>11.1</v>
          </cell>
          <cell r="N36">
            <v>1.8499999999999999</v>
          </cell>
        </row>
        <row r="37">
          <cell r="B37" t="str">
            <v>TZA</v>
          </cell>
          <cell r="C37" t="str">
            <v>TANZANIE</v>
          </cell>
          <cell r="D37" t="str">
            <v>AFOR</v>
          </cell>
          <cell r="E37">
            <v>3</v>
          </cell>
          <cell r="F37">
            <v>3</v>
          </cell>
          <cell r="G37">
            <v>2</v>
          </cell>
          <cell r="H37">
            <v>1.85</v>
          </cell>
          <cell r="I37">
            <v>2</v>
          </cell>
          <cell r="J37">
            <v>3</v>
          </cell>
          <cell r="L37">
            <v>14.85</v>
          </cell>
          <cell r="N37">
            <v>2.4750000000000001</v>
          </cell>
        </row>
        <row r="38">
          <cell r="B38" t="str">
            <v>GAB</v>
          </cell>
          <cell r="C38" t="str">
            <v>GABON</v>
          </cell>
          <cell r="D38" t="str">
            <v>AFCENT</v>
          </cell>
          <cell r="E38">
            <v>1</v>
          </cell>
          <cell r="F38">
            <v>2</v>
          </cell>
          <cell r="G38">
            <v>3.25</v>
          </cell>
          <cell r="H38">
            <v>1.65</v>
          </cell>
          <cell r="I38">
            <v>4</v>
          </cell>
          <cell r="J38">
            <v>2.5</v>
          </cell>
          <cell r="L38">
            <v>14.4</v>
          </cell>
          <cell r="N38">
            <v>2.4</v>
          </cell>
        </row>
        <row r="39">
          <cell r="B39" t="str">
            <v>GNQ</v>
          </cell>
          <cell r="C39" t="str">
            <v xml:space="preserve">GUINEE EQUATORIALE </v>
          </cell>
          <cell r="D39" t="str">
            <v>AFCENT</v>
          </cell>
          <cell r="E39">
            <v>1</v>
          </cell>
          <cell r="F39">
            <v>1</v>
          </cell>
          <cell r="G39">
            <v>1.25</v>
          </cell>
          <cell r="H39">
            <v>1.65</v>
          </cell>
          <cell r="I39">
            <v>3</v>
          </cell>
          <cell r="J39">
            <v>1</v>
          </cell>
          <cell r="L39">
            <v>8.9</v>
          </cell>
          <cell r="N39">
            <v>1.4833333333333334</v>
          </cell>
        </row>
        <row r="40">
          <cell r="B40" t="str">
            <v>GMB</v>
          </cell>
          <cell r="C40" t="str">
            <v>GAMBIE</v>
          </cell>
          <cell r="D40" t="str">
            <v>AFOC</v>
          </cell>
          <cell r="E40">
            <v>1</v>
          </cell>
          <cell r="F40">
            <v>1</v>
          </cell>
          <cell r="G40">
            <v>0.5</v>
          </cell>
          <cell r="H40">
            <v>1.5</v>
          </cell>
          <cell r="I40">
            <v>3</v>
          </cell>
          <cell r="J40">
            <v>2.5</v>
          </cell>
          <cell r="L40">
            <v>9.5</v>
          </cell>
          <cell r="N40">
            <v>1.5833333333333333</v>
          </cell>
        </row>
        <row r="41">
          <cell r="B41" t="str">
            <v>GNB</v>
          </cell>
          <cell r="C41" t="str">
            <v>GUINEE BISSAU</v>
          </cell>
          <cell r="D41" t="str">
            <v>AFOC</v>
          </cell>
          <cell r="E41">
            <v>1</v>
          </cell>
          <cell r="F41">
            <v>1</v>
          </cell>
          <cell r="G41">
            <v>0.5</v>
          </cell>
          <cell r="H41">
            <v>1.5</v>
          </cell>
          <cell r="I41">
            <v>3</v>
          </cell>
          <cell r="J41">
            <v>2</v>
          </cell>
          <cell r="L41">
            <v>9</v>
          </cell>
          <cell r="N41">
            <v>1.5</v>
          </cell>
        </row>
        <row r="42">
          <cell r="B42" t="str">
            <v>ZWE</v>
          </cell>
          <cell r="C42" t="str">
            <v>ZIMBABWE</v>
          </cell>
          <cell r="D42" t="str">
            <v>AFAUS</v>
          </cell>
          <cell r="E42">
            <v>1</v>
          </cell>
          <cell r="F42">
            <v>2</v>
          </cell>
          <cell r="G42">
            <v>2</v>
          </cell>
          <cell r="H42">
            <v>1.5</v>
          </cell>
          <cell r="I42">
            <v>1</v>
          </cell>
          <cell r="J42">
            <v>1.5</v>
          </cell>
          <cell r="L42">
            <v>9</v>
          </cell>
          <cell r="N42">
            <v>1.5</v>
          </cell>
        </row>
        <row r="43">
          <cell r="B43" t="str">
            <v>N.A.</v>
          </cell>
          <cell r="C43" t="str">
            <v>SAO TOME ET PRINCIPE</v>
          </cell>
          <cell r="D43" t="str">
            <v>AFCENT</v>
          </cell>
          <cell r="E43">
            <v>0</v>
          </cell>
          <cell r="F43">
            <v>0</v>
          </cell>
          <cell r="G43">
            <v>1</v>
          </cell>
          <cell r="H43">
            <v>1.35</v>
          </cell>
          <cell r="I43">
            <v>2</v>
          </cell>
          <cell r="J43">
            <v>2.5</v>
          </cell>
          <cell r="L43">
            <v>6.85</v>
          </cell>
          <cell r="N43">
            <v>1.1416666666666666</v>
          </cell>
        </row>
        <row r="44">
          <cell r="B44" t="str">
            <v>N.A.</v>
          </cell>
          <cell r="C44" t="str">
            <v>SIERRA LEONE</v>
          </cell>
          <cell r="D44" t="str">
            <v>AFOC</v>
          </cell>
          <cell r="E44">
            <v>1</v>
          </cell>
          <cell r="F44">
            <v>1</v>
          </cell>
          <cell r="G44">
            <v>1</v>
          </cell>
          <cell r="H44">
            <v>1.35</v>
          </cell>
          <cell r="I44">
            <v>2</v>
          </cell>
          <cell r="J44">
            <v>2.5</v>
          </cell>
          <cell r="L44">
            <v>8.85</v>
          </cell>
          <cell r="N44">
            <v>1.4749999999999999</v>
          </cell>
        </row>
        <row r="45">
          <cell r="B45" t="str">
            <v>ZMB</v>
          </cell>
          <cell r="C45" t="str">
            <v>ZAMBIE</v>
          </cell>
          <cell r="D45" t="str">
            <v>AFAUS</v>
          </cell>
          <cell r="E45">
            <v>1</v>
          </cell>
          <cell r="F45">
            <v>2</v>
          </cell>
          <cell r="G45">
            <v>1.75</v>
          </cell>
          <cell r="H45">
            <v>1.35</v>
          </cell>
          <cell r="I45">
            <v>2</v>
          </cell>
          <cell r="J45">
            <v>4.5</v>
          </cell>
          <cell r="L45">
            <v>12.6</v>
          </cell>
          <cell r="N45">
            <v>2.1</v>
          </cell>
        </row>
        <row r="46">
          <cell r="B46" t="str">
            <v>CPV</v>
          </cell>
          <cell r="C46" t="str">
            <v>CAP-VERT</v>
          </cell>
          <cell r="D46" t="str">
            <v>AFOC</v>
          </cell>
          <cell r="E46">
            <v>0</v>
          </cell>
          <cell r="F46">
            <v>1</v>
          </cell>
          <cell r="G46">
            <v>1</v>
          </cell>
          <cell r="H46">
            <v>1.1499999999999999</v>
          </cell>
          <cell r="I46">
            <v>5</v>
          </cell>
          <cell r="J46">
            <v>4.5</v>
          </cell>
          <cell r="L46">
            <v>12.65</v>
          </cell>
          <cell r="N46">
            <v>2.1083333333333334</v>
          </cell>
        </row>
        <row r="47">
          <cell r="B47" t="str">
            <v>LBR</v>
          </cell>
          <cell r="C47" t="str">
            <v>LIBERIA</v>
          </cell>
          <cell r="D47" t="str">
            <v>AFOC</v>
          </cell>
          <cell r="E47">
            <v>1</v>
          </cell>
          <cell r="F47">
            <v>1</v>
          </cell>
          <cell r="G47">
            <v>1.5</v>
          </cell>
          <cell r="H47">
            <v>1.1499999999999999</v>
          </cell>
          <cell r="I47">
            <v>3</v>
          </cell>
          <cell r="J47">
            <v>2.5</v>
          </cell>
          <cell r="L47">
            <v>10.15</v>
          </cell>
          <cell r="N47">
            <v>1.6916666666666667</v>
          </cell>
        </row>
        <row r="48">
          <cell r="B48" t="str">
            <v>NAM</v>
          </cell>
          <cell r="C48" t="str">
            <v>NAMIBIE</v>
          </cell>
          <cell r="D48" t="str">
            <v>AFAUS</v>
          </cell>
          <cell r="E48">
            <v>1</v>
          </cell>
          <cell r="F48">
            <v>1</v>
          </cell>
          <cell r="G48">
            <v>2.5</v>
          </cell>
          <cell r="H48">
            <v>1.1499999999999999</v>
          </cell>
          <cell r="I48">
            <v>1</v>
          </cell>
          <cell r="J48">
            <v>3.5</v>
          </cell>
          <cell r="L48">
            <v>10.15</v>
          </cell>
          <cell r="N48">
            <v>1.6916666666666667</v>
          </cell>
        </row>
        <row r="49">
          <cell r="B49" t="str">
            <v>N.A.</v>
          </cell>
          <cell r="C49" t="str">
            <v>MALAWI</v>
          </cell>
          <cell r="D49" t="str">
            <v>AFAUS</v>
          </cell>
          <cell r="E49">
            <v>2</v>
          </cell>
          <cell r="F49">
            <v>1</v>
          </cell>
          <cell r="G49">
            <v>0.75</v>
          </cell>
          <cell r="H49">
            <v>1</v>
          </cell>
          <cell r="I49">
            <v>2</v>
          </cell>
          <cell r="J49">
            <v>4</v>
          </cell>
          <cell r="L49">
            <v>10.75</v>
          </cell>
          <cell r="N49">
            <v>1.7916666666666667</v>
          </cell>
        </row>
        <row r="50">
          <cell r="B50" t="str">
            <v>MUS</v>
          </cell>
          <cell r="C50" t="str">
            <v>MAURICE</v>
          </cell>
          <cell r="D50" t="str">
            <v>AFAUS</v>
          </cell>
          <cell r="E50">
            <v>1</v>
          </cell>
          <cell r="F50">
            <v>1</v>
          </cell>
          <cell r="G50">
            <v>4.25</v>
          </cell>
          <cell r="H50">
            <v>1</v>
          </cell>
          <cell r="I50">
            <v>4</v>
          </cell>
          <cell r="J50">
            <v>4</v>
          </cell>
          <cell r="L50">
            <v>15.25</v>
          </cell>
          <cell r="N50">
            <v>2.5416666666666665</v>
          </cell>
        </row>
        <row r="51">
          <cell r="B51" t="str">
            <v>SYC</v>
          </cell>
          <cell r="C51" t="str">
            <v>SEYCHELLES</v>
          </cell>
          <cell r="D51" t="str">
            <v>AFAUS</v>
          </cell>
          <cell r="E51">
            <v>0</v>
          </cell>
          <cell r="F51">
            <v>1</v>
          </cell>
          <cell r="G51">
            <v>1.25</v>
          </cell>
          <cell r="H51">
            <v>1</v>
          </cell>
          <cell r="I51">
            <v>4</v>
          </cell>
          <cell r="J51">
            <v>4.5</v>
          </cell>
          <cell r="L51">
            <v>11.75</v>
          </cell>
          <cell r="N51">
            <v>1.9583333333333333</v>
          </cell>
        </row>
        <row r="52">
          <cell r="B52" t="str">
            <v>BWA</v>
          </cell>
          <cell r="C52" t="str">
            <v>BOTSWANA</v>
          </cell>
          <cell r="D52" t="str">
            <v>AFAUS</v>
          </cell>
          <cell r="E52">
            <v>1</v>
          </cell>
          <cell r="F52">
            <v>2</v>
          </cell>
          <cell r="G52">
            <v>1</v>
          </cell>
          <cell r="H52">
            <v>0.85</v>
          </cell>
          <cell r="I52">
            <v>1</v>
          </cell>
          <cell r="J52">
            <v>4</v>
          </cell>
          <cell r="L52">
            <v>9.85</v>
          </cell>
          <cell r="N52">
            <v>1.6416666666666666</v>
          </cell>
        </row>
        <row r="53">
          <cell r="B53" t="str">
            <v>N.A.</v>
          </cell>
          <cell r="C53" t="str">
            <v>ESWATINI</v>
          </cell>
          <cell r="D53" t="str">
            <v>AFAUS</v>
          </cell>
          <cell r="E53">
            <v>1</v>
          </cell>
          <cell r="F53">
            <v>1</v>
          </cell>
          <cell r="G53">
            <v>0.75</v>
          </cell>
          <cell r="H53">
            <v>0.5</v>
          </cell>
          <cell r="I53">
            <v>1</v>
          </cell>
          <cell r="J53">
            <v>1</v>
          </cell>
          <cell r="L53">
            <v>5.25</v>
          </cell>
          <cell r="N53">
            <v>0.875</v>
          </cell>
        </row>
        <row r="54">
          <cell r="B54" t="str">
            <v>N.A.</v>
          </cell>
          <cell r="C54" t="str">
            <v>LESOTHO</v>
          </cell>
          <cell r="D54" t="str">
            <v>AFAUS</v>
          </cell>
          <cell r="E54">
            <v>1</v>
          </cell>
          <cell r="F54">
            <v>1</v>
          </cell>
          <cell r="G54">
            <v>1</v>
          </cell>
          <cell r="H54">
            <v>0.5</v>
          </cell>
          <cell r="I54">
            <v>1</v>
          </cell>
          <cell r="J54">
            <v>2</v>
          </cell>
          <cell r="L54">
            <v>6.5</v>
          </cell>
          <cell r="N54">
            <v>1.0833333333333333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0"/>
  <sheetViews>
    <sheetView tabSelected="1" workbookViewId="0">
      <selection activeCell="F9" sqref="F9"/>
    </sheetView>
  </sheetViews>
  <sheetFormatPr baseColWidth="10" defaultRowHeight="15" x14ac:dyDescent="0.25"/>
  <cols>
    <col min="4" max="6" width="11.42578125" style="1"/>
    <col min="7" max="11" width="0" style="1" hidden="1" customWidth="1"/>
    <col min="12" max="18" width="11.42578125" style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s="1">
        <v>2</v>
      </c>
      <c r="E2" s="1">
        <v>1</v>
      </c>
      <c r="F2" s="1">
        <v>2.75</v>
      </c>
      <c r="G2" s="1">
        <v>3.85</v>
      </c>
      <c r="H2" s="1">
        <v>4</v>
      </c>
      <c r="I2" s="1">
        <v>0.5</v>
      </c>
      <c r="J2" s="1">
        <v>4.25</v>
      </c>
      <c r="K2" s="1">
        <v>2</v>
      </c>
      <c r="L2" s="1">
        <v>3.5</v>
      </c>
      <c r="M2" s="1">
        <v>3.15</v>
      </c>
      <c r="N2" s="1">
        <v>4</v>
      </c>
      <c r="O2" s="1">
        <v>3.5</v>
      </c>
      <c r="P2" s="1">
        <v>3.25</v>
      </c>
      <c r="Q2" s="1">
        <f>VLOOKUP(B2,'[1]Scoring DAOI'!$B$6:$N$54,13,0)</f>
        <v>2.35</v>
      </c>
      <c r="R2" s="1">
        <v>3.3916666666666671</v>
      </c>
    </row>
    <row r="3" spans="1:18" x14ac:dyDescent="0.25">
      <c r="A3" t="s">
        <v>21</v>
      </c>
      <c r="B3" t="s">
        <v>22</v>
      </c>
      <c r="C3" t="s">
        <v>20</v>
      </c>
      <c r="D3" s="1">
        <v>2</v>
      </c>
      <c r="E3" s="1">
        <v>1</v>
      </c>
      <c r="F3" s="1">
        <v>2.5</v>
      </c>
      <c r="G3" s="1">
        <v>3.65</v>
      </c>
      <c r="H3" s="1">
        <v>4</v>
      </c>
      <c r="I3" s="1">
        <v>0.5</v>
      </c>
      <c r="J3" s="1">
        <v>3.25</v>
      </c>
      <c r="K3" s="1">
        <v>1</v>
      </c>
      <c r="L3" s="1">
        <v>4.5</v>
      </c>
      <c r="M3" s="1">
        <v>3.65</v>
      </c>
      <c r="N3" s="1">
        <v>4</v>
      </c>
      <c r="O3" s="1">
        <v>4</v>
      </c>
      <c r="P3" s="1">
        <v>1.5</v>
      </c>
      <c r="Q3" s="1">
        <f>VLOOKUP(B3,'[1]Scoring DAOI'!$B$6:$N$54,13,0)</f>
        <v>2.2749999999999999</v>
      </c>
      <c r="R3" s="1">
        <v>3.0249999999999999</v>
      </c>
    </row>
    <row r="4" spans="1:18" hidden="1" x14ac:dyDescent="0.25">
      <c r="A4" t="s">
        <v>23</v>
      </c>
      <c r="B4" t="s">
        <v>24</v>
      </c>
      <c r="C4" t="s">
        <v>25</v>
      </c>
      <c r="D4" s="1">
        <v>0</v>
      </c>
      <c r="E4" s="1">
        <v>1</v>
      </c>
      <c r="F4" s="1">
        <v>1.5</v>
      </c>
      <c r="G4" s="1">
        <v>3.65</v>
      </c>
      <c r="H4" s="1">
        <v>4</v>
      </c>
      <c r="I4" s="1">
        <v>2.5</v>
      </c>
      <c r="J4" s="1">
        <v>3</v>
      </c>
      <c r="K4" s="1">
        <v>2</v>
      </c>
      <c r="L4" s="1">
        <v>2</v>
      </c>
      <c r="M4" s="1">
        <v>2.35</v>
      </c>
      <c r="N4" s="1">
        <v>4</v>
      </c>
      <c r="O4" s="1">
        <v>2.5</v>
      </c>
      <c r="P4" s="1">
        <v>3</v>
      </c>
      <c r="Q4" s="1">
        <f>VLOOKUP(B4,'[1]Scoring DAOI'!$B$6:$N$54,13,0)</f>
        <v>2.1083333333333334</v>
      </c>
      <c r="R4" s="1">
        <v>2.3166666666666669</v>
      </c>
    </row>
    <row r="5" spans="1:18" x14ac:dyDescent="0.25">
      <c r="A5" t="s">
        <v>26</v>
      </c>
      <c r="B5" t="s">
        <v>27</v>
      </c>
      <c r="C5" t="s">
        <v>20</v>
      </c>
      <c r="D5" s="1">
        <v>5</v>
      </c>
      <c r="E5" s="1">
        <v>5</v>
      </c>
      <c r="F5" s="1">
        <v>5</v>
      </c>
      <c r="G5" s="1">
        <v>3.65</v>
      </c>
      <c r="H5" s="1">
        <v>3</v>
      </c>
      <c r="I5" s="1">
        <v>4</v>
      </c>
      <c r="J5" s="1">
        <v>2.75</v>
      </c>
      <c r="K5" s="1">
        <v>2</v>
      </c>
      <c r="L5" s="1">
        <v>3.5</v>
      </c>
      <c r="M5" s="1">
        <v>3.15</v>
      </c>
      <c r="N5" s="1">
        <v>4</v>
      </c>
      <c r="O5" s="1">
        <v>3.5</v>
      </c>
      <c r="P5" s="1">
        <v>3.25</v>
      </c>
      <c r="Q5" s="1">
        <f>VLOOKUP(B5,'[1]Scoring DAOI'!$B$6:$N$54,13,0)</f>
        <v>4.2749999999999995</v>
      </c>
      <c r="R5" s="1">
        <v>2.4</v>
      </c>
    </row>
    <row r="6" spans="1:18" hidden="1" x14ac:dyDescent="0.25">
      <c r="A6" t="s">
        <v>28</v>
      </c>
      <c r="B6" t="s">
        <v>29</v>
      </c>
      <c r="C6" t="s">
        <v>30</v>
      </c>
      <c r="D6" s="1">
        <v>3</v>
      </c>
      <c r="E6" s="1">
        <v>2</v>
      </c>
      <c r="F6" s="1">
        <v>2.5</v>
      </c>
      <c r="G6" s="1">
        <v>3.65</v>
      </c>
      <c r="H6" s="1">
        <v>5</v>
      </c>
      <c r="I6" s="1">
        <v>2.5</v>
      </c>
      <c r="J6" s="1">
        <v>3.5</v>
      </c>
      <c r="K6" s="1">
        <v>2</v>
      </c>
      <c r="L6" s="1">
        <v>2.5</v>
      </c>
      <c r="M6" s="1">
        <v>2.65</v>
      </c>
      <c r="N6" s="1">
        <v>4</v>
      </c>
      <c r="O6" s="1">
        <v>3.5</v>
      </c>
      <c r="P6" s="1">
        <v>4</v>
      </c>
      <c r="Q6" s="1">
        <f>VLOOKUP(B6,'[1]Scoring DAOI'!$B$6:$N$54,13,0)</f>
        <v>3.1083333333333329</v>
      </c>
      <c r="R6" s="1">
        <v>3.0249999999999999</v>
      </c>
    </row>
    <row r="7" spans="1:18" x14ac:dyDescent="0.25">
      <c r="A7" t="s">
        <v>31</v>
      </c>
      <c r="B7" t="s">
        <v>32</v>
      </c>
      <c r="C7" t="s">
        <v>20</v>
      </c>
      <c r="D7" s="1">
        <v>2</v>
      </c>
      <c r="E7" s="1">
        <v>3</v>
      </c>
      <c r="F7" s="1">
        <v>4.75</v>
      </c>
      <c r="G7" s="1">
        <v>3.5</v>
      </c>
      <c r="H7" s="1">
        <v>5</v>
      </c>
      <c r="I7" s="1">
        <v>3.5</v>
      </c>
      <c r="J7" s="1">
        <v>5</v>
      </c>
      <c r="K7" s="1">
        <v>4</v>
      </c>
      <c r="L7" s="1">
        <v>5</v>
      </c>
      <c r="M7" s="1">
        <v>3.65</v>
      </c>
      <c r="N7" s="1">
        <v>5</v>
      </c>
      <c r="O7" s="1">
        <v>4.5</v>
      </c>
      <c r="P7" s="1">
        <v>5</v>
      </c>
      <c r="Q7" s="1">
        <f>VLOOKUP(B7,'[1]Scoring DAOI'!$B$6:$N$54,13,0)</f>
        <v>3.625</v>
      </c>
      <c r="R7" s="1">
        <v>4.2749999999999995</v>
      </c>
    </row>
    <row r="8" spans="1:18" x14ac:dyDescent="0.25">
      <c r="A8" t="s">
        <v>33</v>
      </c>
      <c r="B8" t="s">
        <v>34</v>
      </c>
      <c r="C8" t="s">
        <v>20</v>
      </c>
      <c r="D8" s="1">
        <v>2</v>
      </c>
      <c r="E8" s="1">
        <v>1</v>
      </c>
      <c r="F8" s="1">
        <v>2</v>
      </c>
      <c r="G8" s="1">
        <v>3.35</v>
      </c>
      <c r="H8" s="1">
        <v>4</v>
      </c>
      <c r="I8" s="1">
        <v>0.5</v>
      </c>
      <c r="J8" s="1">
        <v>1</v>
      </c>
      <c r="K8" s="1">
        <v>1</v>
      </c>
      <c r="L8" s="1">
        <v>3.25</v>
      </c>
      <c r="M8" s="1">
        <v>3</v>
      </c>
      <c r="N8" s="1">
        <v>4</v>
      </c>
      <c r="O8" s="1">
        <v>3.5</v>
      </c>
      <c r="P8" s="1">
        <v>0.25</v>
      </c>
      <c r="Q8" s="1">
        <f>VLOOKUP(B8,'[1]Scoring DAOI'!$B$6:$N$54,13,0)</f>
        <v>2.1416666666666666</v>
      </c>
      <c r="R8" s="1">
        <v>1.8499999999999999</v>
      </c>
    </row>
    <row r="9" spans="1:18" x14ac:dyDescent="0.25">
      <c r="A9" t="s">
        <v>35</v>
      </c>
      <c r="B9" t="s">
        <v>36</v>
      </c>
      <c r="C9" t="s">
        <v>20</v>
      </c>
      <c r="D9" s="1">
        <v>1</v>
      </c>
      <c r="E9" s="1">
        <v>2</v>
      </c>
      <c r="F9" s="1">
        <v>4.25</v>
      </c>
      <c r="G9" s="1">
        <v>3.35</v>
      </c>
      <c r="H9" s="1">
        <v>5</v>
      </c>
      <c r="I9" s="1">
        <v>3</v>
      </c>
      <c r="J9" s="1">
        <v>5</v>
      </c>
      <c r="K9" s="1">
        <v>5</v>
      </c>
      <c r="L9" s="1">
        <v>5</v>
      </c>
      <c r="M9" s="1">
        <v>3.85</v>
      </c>
      <c r="N9" s="1">
        <v>5</v>
      </c>
      <c r="O9" s="1">
        <v>4.5</v>
      </c>
      <c r="P9" s="1">
        <v>5</v>
      </c>
      <c r="Q9" s="1">
        <f>VLOOKUP(B9,'[1]Scoring DAOI'!$B$6:$N$54,13,0)</f>
        <v>3.1</v>
      </c>
      <c r="R9" s="1">
        <v>3.2250000000000001</v>
      </c>
    </row>
    <row r="10" spans="1:18" hidden="1" x14ac:dyDescent="0.25">
      <c r="A10" t="s">
        <v>37</v>
      </c>
      <c r="B10" t="s">
        <v>38</v>
      </c>
      <c r="C10" t="s">
        <v>30</v>
      </c>
      <c r="D10" s="1">
        <v>2</v>
      </c>
      <c r="E10" s="1">
        <v>2</v>
      </c>
      <c r="F10" s="1">
        <v>4.5</v>
      </c>
      <c r="G10" s="1">
        <v>3.15</v>
      </c>
      <c r="H10" s="1">
        <v>4</v>
      </c>
      <c r="I10" s="1">
        <v>2.5</v>
      </c>
      <c r="J10" s="1">
        <v>5</v>
      </c>
      <c r="K10" s="1">
        <v>3</v>
      </c>
      <c r="L10" s="1">
        <v>4.5</v>
      </c>
      <c r="M10" s="1">
        <v>3.65</v>
      </c>
      <c r="N10" s="1">
        <v>5</v>
      </c>
      <c r="O10" s="1">
        <v>4</v>
      </c>
      <c r="P10" s="1">
        <v>4</v>
      </c>
      <c r="Q10" s="1">
        <f>VLOOKUP(B10,'[1]Scoring DAOI'!$B$6:$N$54,13,0)</f>
        <v>3.0249999999999999</v>
      </c>
      <c r="R10" s="1">
        <v>3.625</v>
      </c>
    </row>
    <row r="11" spans="1:18" hidden="1" x14ac:dyDescent="0.25">
      <c r="A11" t="s">
        <v>39</v>
      </c>
      <c r="B11" t="s">
        <v>40</v>
      </c>
      <c r="C11" t="s">
        <v>30</v>
      </c>
      <c r="D11" s="1">
        <v>1</v>
      </c>
      <c r="E11" s="1">
        <v>1</v>
      </c>
      <c r="F11" s="1">
        <v>1.5</v>
      </c>
      <c r="G11" s="1">
        <v>3.15</v>
      </c>
      <c r="H11" s="1">
        <v>4</v>
      </c>
      <c r="I11" s="1">
        <v>2</v>
      </c>
      <c r="J11" s="1">
        <v>1.5</v>
      </c>
      <c r="K11" s="1">
        <v>1</v>
      </c>
      <c r="L11" s="1">
        <v>1.75</v>
      </c>
      <c r="M11" s="1">
        <v>2.15</v>
      </c>
      <c r="N11" s="1">
        <v>4</v>
      </c>
      <c r="O11" s="1">
        <v>2.5</v>
      </c>
      <c r="P11" s="1">
        <v>3</v>
      </c>
      <c r="Q11" s="1">
        <f>VLOOKUP(B11,'[1]Scoring DAOI'!$B$6:$N$54,13,0)</f>
        <v>2.1083333333333334</v>
      </c>
      <c r="R11" s="1">
        <v>3.1</v>
      </c>
    </row>
    <row r="12" spans="1:18" hidden="1" x14ac:dyDescent="0.25">
      <c r="A12" t="s">
        <v>41</v>
      </c>
      <c r="B12" t="s">
        <v>42</v>
      </c>
      <c r="C12" t="s">
        <v>30</v>
      </c>
      <c r="D12" s="1">
        <v>1</v>
      </c>
      <c r="E12" s="1">
        <v>1</v>
      </c>
      <c r="F12" s="1">
        <v>2</v>
      </c>
      <c r="G12" s="1">
        <v>3.15</v>
      </c>
      <c r="H12" s="1">
        <v>4</v>
      </c>
      <c r="I12" s="1">
        <v>1.5</v>
      </c>
      <c r="J12" s="1">
        <v>3.25</v>
      </c>
      <c r="K12" s="1">
        <v>2</v>
      </c>
      <c r="L12" s="1">
        <v>2</v>
      </c>
      <c r="M12" s="1">
        <v>2.35</v>
      </c>
      <c r="N12" s="1">
        <v>5</v>
      </c>
      <c r="O12" s="1">
        <v>3.5</v>
      </c>
      <c r="P12" s="1">
        <v>4</v>
      </c>
      <c r="Q12" s="1">
        <f>VLOOKUP(B12,'[1]Scoring DAOI'!$B$6:$N$54,13,0)</f>
        <v>2.1083333333333334</v>
      </c>
      <c r="R12" s="1">
        <v>3.1083333333333329</v>
      </c>
    </row>
    <row r="13" spans="1:18" x14ac:dyDescent="0.25">
      <c r="A13" t="s">
        <v>43</v>
      </c>
      <c r="B13" t="s">
        <v>44</v>
      </c>
      <c r="C13" t="s">
        <v>20</v>
      </c>
      <c r="D13" s="1">
        <v>1</v>
      </c>
      <c r="E13" s="1">
        <v>1</v>
      </c>
      <c r="F13" s="1">
        <v>2.5</v>
      </c>
      <c r="G13" s="1">
        <v>3</v>
      </c>
      <c r="H13" s="1">
        <v>5</v>
      </c>
      <c r="I13" s="1">
        <v>3.5</v>
      </c>
      <c r="J13" s="1">
        <v>4</v>
      </c>
      <c r="K13" s="1">
        <v>2</v>
      </c>
      <c r="L13" s="1">
        <v>4.25</v>
      </c>
      <c r="M13" s="1">
        <v>3.35</v>
      </c>
      <c r="N13" s="1">
        <v>5</v>
      </c>
      <c r="O13" s="1">
        <v>4.5</v>
      </c>
      <c r="P13" s="1">
        <v>5</v>
      </c>
      <c r="Q13" s="1">
        <f>VLOOKUP(B13,'[1]Scoring DAOI'!$B$6:$N$54,13,0)</f>
        <v>2.6666666666666665</v>
      </c>
      <c r="R13" s="1">
        <v>2.2083333333333335</v>
      </c>
    </row>
    <row r="14" spans="1:18" x14ac:dyDescent="0.25">
      <c r="A14" t="s">
        <v>45</v>
      </c>
      <c r="B14" t="s">
        <v>46</v>
      </c>
      <c r="C14" t="s">
        <v>20</v>
      </c>
      <c r="D14" s="1">
        <v>1</v>
      </c>
      <c r="E14" s="1">
        <v>2</v>
      </c>
      <c r="F14" s="1">
        <v>3.5</v>
      </c>
      <c r="G14" s="1">
        <v>3</v>
      </c>
      <c r="H14" s="1">
        <v>4</v>
      </c>
      <c r="I14" s="1">
        <v>2</v>
      </c>
      <c r="J14" s="1">
        <v>4</v>
      </c>
      <c r="K14" s="1">
        <v>2</v>
      </c>
      <c r="L14" s="1">
        <v>2.5</v>
      </c>
      <c r="M14" s="1">
        <v>2.5</v>
      </c>
      <c r="N14" s="1">
        <v>5</v>
      </c>
      <c r="O14" s="1">
        <v>3</v>
      </c>
      <c r="P14" s="1">
        <v>3.75</v>
      </c>
      <c r="Q14" s="1">
        <f>VLOOKUP(B14,'[1]Scoring DAOI'!$B$6:$N$54,13,0)</f>
        <v>2.5833333333333335</v>
      </c>
      <c r="R14" s="1">
        <v>3</v>
      </c>
    </row>
    <row r="15" spans="1:18" x14ac:dyDescent="0.25">
      <c r="A15" t="s">
        <v>47</v>
      </c>
      <c r="B15" t="s">
        <v>48</v>
      </c>
      <c r="C15" t="s">
        <v>20</v>
      </c>
      <c r="D15" s="1">
        <v>1</v>
      </c>
      <c r="E15" s="1">
        <v>1</v>
      </c>
      <c r="F15" s="1">
        <v>2.25</v>
      </c>
      <c r="G15" s="1">
        <v>3</v>
      </c>
      <c r="H15" s="1">
        <v>4</v>
      </c>
      <c r="I15" s="1">
        <v>2</v>
      </c>
      <c r="J15" s="1">
        <v>3.5</v>
      </c>
      <c r="K15" s="1">
        <v>2</v>
      </c>
      <c r="L15" s="1">
        <v>2</v>
      </c>
      <c r="M15" s="1">
        <v>2.15</v>
      </c>
      <c r="N15" s="1">
        <v>4</v>
      </c>
      <c r="O15" s="1">
        <v>2.5</v>
      </c>
      <c r="P15" s="1">
        <v>3.5</v>
      </c>
      <c r="Q15" s="1">
        <f>VLOOKUP(B15,'[1]Scoring DAOI'!$B$6:$N$54,13,0)</f>
        <v>2.2083333333333335</v>
      </c>
      <c r="R15" s="1">
        <v>2.2749999999999999</v>
      </c>
    </row>
    <row r="16" spans="1:18" hidden="1" x14ac:dyDescent="0.25">
      <c r="A16" t="s">
        <v>49</v>
      </c>
      <c r="B16" t="s">
        <v>50</v>
      </c>
      <c r="C16" t="s">
        <v>25</v>
      </c>
      <c r="D16" s="1">
        <v>2</v>
      </c>
      <c r="E16" s="1">
        <v>1</v>
      </c>
      <c r="F16" s="1">
        <v>4</v>
      </c>
      <c r="G16" s="1">
        <v>2.85</v>
      </c>
      <c r="H16" s="1">
        <v>5</v>
      </c>
      <c r="I16" s="1">
        <v>2.5</v>
      </c>
      <c r="J16" s="1">
        <v>5</v>
      </c>
      <c r="K16" s="1">
        <v>3</v>
      </c>
      <c r="L16" s="1">
        <v>4.75</v>
      </c>
      <c r="M16" s="1">
        <v>3.65</v>
      </c>
      <c r="N16" s="1">
        <v>4</v>
      </c>
      <c r="O16" s="1">
        <v>4.5</v>
      </c>
      <c r="P16" s="1">
        <v>4</v>
      </c>
      <c r="Q16" s="1">
        <f>VLOOKUP(B16,'[1]Scoring DAOI'!$B$6:$N$54,13,0)</f>
        <v>2.8916666666666671</v>
      </c>
      <c r="R16" s="1">
        <v>2.4750000000000001</v>
      </c>
    </row>
    <row r="17" spans="1:18" hidden="1" x14ac:dyDescent="0.25">
      <c r="A17" t="s">
        <v>51</v>
      </c>
      <c r="B17" t="s">
        <v>52</v>
      </c>
      <c r="C17" t="s">
        <v>53</v>
      </c>
      <c r="D17" s="1">
        <v>2</v>
      </c>
      <c r="E17" s="1">
        <v>2</v>
      </c>
      <c r="F17" s="1">
        <v>1.25</v>
      </c>
      <c r="G17" s="1">
        <v>2.85</v>
      </c>
      <c r="H17" s="1">
        <v>1</v>
      </c>
      <c r="I17" s="1">
        <v>0.5</v>
      </c>
      <c r="J17" s="1">
        <v>0</v>
      </c>
      <c r="K17" s="1">
        <v>1</v>
      </c>
      <c r="L17" s="1">
        <v>0.75</v>
      </c>
      <c r="M17" s="1">
        <v>1</v>
      </c>
      <c r="N17" s="1">
        <v>3</v>
      </c>
      <c r="O17" s="1">
        <v>0.5</v>
      </c>
      <c r="P17" s="1">
        <v>0</v>
      </c>
      <c r="Q17" s="1">
        <f>VLOOKUP(B17,'[1]Scoring DAOI'!$B$6:$N$54,13,0)</f>
        <v>1.5999999999999999</v>
      </c>
      <c r="R17" s="1">
        <v>1.5</v>
      </c>
    </row>
    <row r="18" spans="1:18" hidden="1" x14ac:dyDescent="0.25">
      <c r="A18" t="s">
        <v>54</v>
      </c>
      <c r="B18" t="s">
        <v>55</v>
      </c>
      <c r="C18" t="s">
        <v>30</v>
      </c>
      <c r="D18" s="1">
        <v>1</v>
      </c>
      <c r="E18" s="1">
        <v>1</v>
      </c>
      <c r="F18" s="1">
        <v>3.25</v>
      </c>
      <c r="G18" s="1">
        <v>2.65</v>
      </c>
      <c r="H18" s="1">
        <v>4</v>
      </c>
      <c r="I18" s="1">
        <v>2</v>
      </c>
      <c r="J18" s="1">
        <v>3.75</v>
      </c>
      <c r="K18" s="1">
        <v>2</v>
      </c>
      <c r="L18" s="1">
        <v>2.75</v>
      </c>
      <c r="M18" s="1">
        <v>2.85</v>
      </c>
      <c r="N18" s="1">
        <v>4</v>
      </c>
      <c r="O18" s="1">
        <v>3</v>
      </c>
      <c r="P18" s="1">
        <v>3.5</v>
      </c>
      <c r="Q18" s="1">
        <f>VLOOKUP(B18,'[1]Scoring DAOI'!$B$6:$N$54,13,0)</f>
        <v>2.3166666666666669</v>
      </c>
      <c r="R18" s="1">
        <v>2.5416666666666665</v>
      </c>
    </row>
    <row r="19" spans="1:18" hidden="1" x14ac:dyDescent="0.25">
      <c r="A19" t="s">
        <v>56</v>
      </c>
      <c r="B19" t="s">
        <v>57</v>
      </c>
      <c r="C19" t="s">
        <v>53</v>
      </c>
      <c r="D19" s="1">
        <v>1</v>
      </c>
      <c r="E19" s="1">
        <v>1</v>
      </c>
      <c r="F19" s="1">
        <v>1.25</v>
      </c>
      <c r="G19" s="1">
        <v>2.65</v>
      </c>
      <c r="H19" s="1">
        <v>5</v>
      </c>
      <c r="I19" s="1">
        <v>3.5</v>
      </c>
      <c r="J19" s="1">
        <v>3.25</v>
      </c>
      <c r="K19" s="1">
        <v>1</v>
      </c>
      <c r="L19" s="1">
        <v>1.75</v>
      </c>
      <c r="M19" s="1">
        <v>2.15</v>
      </c>
      <c r="N19" s="1">
        <v>5</v>
      </c>
      <c r="O19" s="1">
        <v>2.5</v>
      </c>
      <c r="P19" s="1">
        <v>4.25</v>
      </c>
      <c r="Q19" s="1">
        <f>VLOOKUP(B19,'[1]Scoring DAOI'!$B$6:$N$54,13,0)</f>
        <v>2.4</v>
      </c>
      <c r="R19" s="1">
        <v>2.9</v>
      </c>
    </row>
    <row r="20" spans="1:18" x14ac:dyDescent="0.25">
      <c r="A20" t="s">
        <v>58</v>
      </c>
      <c r="B20" t="s">
        <v>59</v>
      </c>
      <c r="C20" t="s">
        <v>20</v>
      </c>
      <c r="D20" s="1">
        <v>1</v>
      </c>
      <c r="E20" s="1">
        <v>1</v>
      </c>
      <c r="F20" s="1">
        <v>2</v>
      </c>
      <c r="G20" s="1">
        <v>2.65</v>
      </c>
      <c r="H20" s="1">
        <v>5</v>
      </c>
      <c r="I20" s="1">
        <v>2.5</v>
      </c>
      <c r="J20" s="1">
        <v>3.5</v>
      </c>
      <c r="K20" s="1">
        <v>2</v>
      </c>
      <c r="L20" s="1">
        <v>2.25</v>
      </c>
      <c r="M20" s="1">
        <v>2.35</v>
      </c>
      <c r="N20" s="1">
        <v>5</v>
      </c>
      <c r="O20" s="1">
        <v>3</v>
      </c>
      <c r="P20" s="1">
        <v>4.5</v>
      </c>
      <c r="Q20" s="1">
        <f>VLOOKUP(B20,'[1]Scoring DAOI'!$B$6:$N$54,13,0)</f>
        <v>2.3583333333333334</v>
      </c>
      <c r="R20" s="1">
        <v>2.4</v>
      </c>
    </row>
    <row r="21" spans="1:18" hidden="1" x14ac:dyDescent="0.25">
      <c r="A21" t="s">
        <v>60</v>
      </c>
      <c r="B21" t="s">
        <v>61</v>
      </c>
      <c r="C21" t="s">
        <v>53</v>
      </c>
      <c r="D21" s="1">
        <v>1</v>
      </c>
      <c r="E21" s="1">
        <v>1</v>
      </c>
      <c r="F21" s="1">
        <v>0.75</v>
      </c>
      <c r="G21" s="1">
        <v>2.5</v>
      </c>
      <c r="H21" s="1">
        <v>1</v>
      </c>
      <c r="I21" s="1">
        <v>1</v>
      </c>
      <c r="J21" s="1">
        <v>0</v>
      </c>
      <c r="K21" s="1">
        <v>1</v>
      </c>
      <c r="L21" s="1">
        <v>0.5</v>
      </c>
      <c r="M21" s="1">
        <v>1</v>
      </c>
      <c r="N21" s="1">
        <v>2</v>
      </c>
      <c r="O21" s="1">
        <v>1.5</v>
      </c>
      <c r="P21" s="1">
        <v>0</v>
      </c>
      <c r="Q21" s="1">
        <f>VLOOKUP(B21,'[1]Scoring DAOI'!$B$6:$N$54,13,0)</f>
        <v>1.2083333333333333</v>
      </c>
      <c r="R21" s="1">
        <v>1.4833333333333334</v>
      </c>
    </row>
    <row r="22" spans="1:18" hidden="1" x14ac:dyDescent="0.25">
      <c r="A22" t="s">
        <v>62</v>
      </c>
      <c r="B22" t="s">
        <v>63</v>
      </c>
      <c r="C22" t="s">
        <v>25</v>
      </c>
      <c r="D22" s="1">
        <v>2</v>
      </c>
      <c r="E22" s="1">
        <v>5</v>
      </c>
      <c r="F22" s="1">
        <v>4.5</v>
      </c>
      <c r="G22" s="1">
        <v>2.35</v>
      </c>
      <c r="H22" s="1">
        <v>3</v>
      </c>
      <c r="I22" s="1">
        <v>3.5</v>
      </c>
      <c r="J22" s="1">
        <v>4.5</v>
      </c>
      <c r="K22" s="1">
        <v>2</v>
      </c>
      <c r="L22" s="1">
        <v>4.25</v>
      </c>
      <c r="M22" s="1">
        <v>3.5</v>
      </c>
      <c r="N22" s="1">
        <v>4</v>
      </c>
      <c r="O22" s="1">
        <v>4</v>
      </c>
      <c r="P22" s="1">
        <v>3.25</v>
      </c>
      <c r="Q22" s="1">
        <f>VLOOKUP(B22,'[1]Scoring DAOI'!$B$6:$N$54,13,0)</f>
        <v>3.3916666666666671</v>
      </c>
      <c r="R22" s="1">
        <v>2.6666666666666665</v>
      </c>
    </row>
    <row r="23" spans="1:18" hidden="1" x14ac:dyDescent="0.25">
      <c r="A23" t="s">
        <v>64</v>
      </c>
      <c r="B23" t="s">
        <v>65</v>
      </c>
      <c r="C23" t="s">
        <v>30</v>
      </c>
      <c r="D23" s="1">
        <v>2</v>
      </c>
      <c r="E23" s="1">
        <v>4</v>
      </c>
      <c r="F23" s="1">
        <v>5</v>
      </c>
      <c r="G23" s="1">
        <v>2.35</v>
      </c>
      <c r="H23" s="1">
        <v>3</v>
      </c>
      <c r="I23" s="1">
        <v>3</v>
      </c>
      <c r="J23" s="1">
        <v>1.5</v>
      </c>
      <c r="K23" s="1">
        <v>1</v>
      </c>
      <c r="L23" s="1">
        <v>2.5</v>
      </c>
      <c r="M23" s="1">
        <v>2.65</v>
      </c>
      <c r="N23" s="1">
        <v>3</v>
      </c>
      <c r="O23" s="1">
        <v>2.5</v>
      </c>
      <c r="P23" s="1">
        <v>2.5</v>
      </c>
      <c r="Q23" s="1">
        <f>VLOOKUP(B23,'[1]Scoring DAOI'!$B$6:$N$54,13,0)</f>
        <v>3.2250000000000001</v>
      </c>
      <c r="R23" s="1">
        <v>2.35</v>
      </c>
    </row>
    <row r="24" spans="1:18" hidden="1" x14ac:dyDescent="0.25">
      <c r="A24" t="s">
        <v>66</v>
      </c>
      <c r="B24" t="s">
        <v>67</v>
      </c>
      <c r="C24" t="s">
        <v>53</v>
      </c>
      <c r="D24" s="1">
        <v>1</v>
      </c>
      <c r="E24" s="1">
        <v>1</v>
      </c>
      <c r="F24" s="1">
        <v>0.5</v>
      </c>
      <c r="G24" s="1">
        <v>2.35</v>
      </c>
      <c r="H24" s="1">
        <v>4</v>
      </c>
      <c r="I24" s="1">
        <v>1</v>
      </c>
      <c r="J24" s="1">
        <v>1.5</v>
      </c>
      <c r="K24" s="1">
        <v>1</v>
      </c>
      <c r="L24" s="1">
        <v>1.25</v>
      </c>
      <c r="M24" s="1">
        <v>1.65</v>
      </c>
      <c r="N24" s="1">
        <v>3</v>
      </c>
      <c r="O24" s="1">
        <v>2.5</v>
      </c>
      <c r="P24" s="1">
        <v>1.5</v>
      </c>
      <c r="Q24" s="1">
        <f>VLOOKUP(B24,'[1]Scoring DAOI'!$B$6:$N$54,13,0)</f>
        <v>1.6416666666666666</v>
      </c>
      <c r="R24" s="1">
        <v>2.1083333333333334</v>
      </c>
    </row>
    <row r="25" spans="1:18" hidden="1" x14ac:dyDescent="0.25">
      <c r="A25" t="s">
        <v>68</v>
      </c>
      <c r="B25" t="s">
        <v>69</v>
      </c>
      <c r="C25" t="s">
        <v>25</v>
      </c>
      <c r="D25" s="1">
        <v>2</v>
      </c>
      <c r="E25" s="1">
        <v>1</v>
      </c>
      <c r="F25" s="1">
        <v>2.5</v>
      </c>
      <c r="G25" s="1">
        <v>2.35</v>
      </c>
      <c r="H25" s="1">
        <v>2</v>
      </c>
      <c r="I25" s="1">
        <v>2</v>
      </c>
      <c r="J25" s="1">
        <v>1.5</v>
      </c>
      <c r="K25" s="1">
        <v>1</v>
      </c>
      <c r="L25" s="1">
        <v>2.5</v>
      </c>
      <c r="M25" s="1">
        <v>2.65</v>
      </c>
      <c r="N25" s="1">
        <v>3</v>
      </c>
      <c r="O25" s="1">
        <v>2.5</v>
      </c>
      <c r="P25" s="1">
        <v>2.5</v>
      </c>
      <c r="Q25" s="1">
        <f>VLOOKUP(B25,'[1]Scoring DAOI'!$B$6:$N$54,13,0)</f>
        <v>1.9749999999999999</v>
      </c>
      <c r="R25" s="1">
        <v>2.1083333333333334</v>
      </c>
    </row>
    <row r="26" spans="1:18" hidden="1" x14ac:dyDescent="0.25">
      <c r="A26" t="s">
        <v>70</v>
      </c>
      <c r="B26" t="s">
        <v>71</v>
      </c>
      <c r="C26" t="s">
        <v>53</v>
      </c>
      <c r="D26" s="1">
        <v>1</v>
      </c>
      <c r="E26" s="1">
        <v>1</v>
      </c>
      <c r="F26" s="1">
        <v>1.5</v>
      </c>
      <c r="G26" s="1">
        <v>2.35</v>
      </c>
      <c r="H26" s="1">
        <v>5</v>
      </c>
      <c r="I26" s="1">
        <v>3</v>
      </c>
      <c r="J26" s="1">
        <v>3</v>
      </c>
      <c r="K26" s="1">
        <v>1</v>
      </c>
      <c r="L26" s="1">
        <v>2</v>
      </c>
      <c r="M26" s="1">
        <v>2.35</v>
      </c>
      <c r="N26" s="1">
        <v>3</v>
      </c>
      <c r="O26" s="1">
        <v>2.5</v>
      </c>
      <c r="P26" s="1">
        <v>2.75</v>
      </c>
      <c r="Q26" s="1">
        <f>VLOOKUP(B26,'[1]Scoring DAOI'!$B$6:$N$54,13,0)</f>
        <v>2.3083333333333331</v>
      </c>
      <c r="R26" s="1">
        <v>2.1083333333333334</v>
      </c>
    </row>
    <row r="27" spans="1:18" hidden="1" x14ac:dyDescent="0.25">
      <c r="A27" t="s">
        <v>72</v>
      </c>
      <c r="B27" t="s">
        <v>73</v>
      </c>
      <c r="C27" t="s">
        <v>53</v>
      </c>
      <c r="D27" s="1">
        <v>4</v>
      </c>
      <c r="E27" s="1">
        <v>4</v>
      </c>
      <c r="F27" s="1">
        <v>2.75</v>
      </c>
      <c r="G27" s="1">
        <v>2.15</v>
      </c>
      <c r="H27" s="1">
        <v>2</v>
      </c>
      <c r="I27" s="1">
        <v>2.5</v>
      </c>
      <c r="J27" s="1">
        <v>3.25</v>
      </c>
      <c r="K27" s="1">
        <v>2</v>
      </c>
      <c r="L27" s="1">
        <v>3.5</v>
      </c>
      <c r="M27" s="1">
        <v>3.15</v>
      </c>
      <c r="N27" s="1">
        <v>4</v>
      </c>
      <c r="O27" s="1">
        <v>2.5</v>
      </c>
      <c r="P27" s="1">
        <v>3.5</v>
      </c>
      <c r="Q27" s="1">
        <f>VLOOKUP(B27,'[1]Scoring DAOI'!$B$6:$N$54,13,0)</f>
        <v>2.9</v>
      </c>
      <c r="R27" s="1">
        <v>2.5833333333333335</v>
      </c>
    </row>
    <row r="28" spans="1:18" hidden="1" x14ac:dyDescent="0.25">
      <c r="A28" t="s">
        <v>74</v>
      </c>
      <c r="B28" t="s">
        <v>75</v>
      </c>
      <c r="C28" t="s">
        <v>53</v>
      </c>
      <c r="D28" s="1">
        <v>2</v>
      </c>
      <c r="E28" s="1">
        <v>4</v>
      </c>
      <c r="F28" s="1">
        <v>3.5</v>
      </c>
      <c r="G28" s="1">
        <v>2.15</v>
      </c>
      <c r="H28" s="1">
        <v>2</v>
      </c>
      <c r="I28" s="1">
        <v>4.5</v>
      </c>
      <c r="J28" s="1">
        <v>2.5</v>
      </c>
      <c r="K28" s="1">
        <v>2</v>
      </c>
      <c r="L28" s="1">
        <v>4</v>
      </c>
      <c r="M28" s="1">
        <v>3.35</v>
      </c>
      <c r="N28" s="1">
        <v>4</v>
      </c>
      <c r="O28" s="1">
        <v>4</v>
      </c>
      <c r="P28" s="1">
        <v>3.25</v>
      </c>
      <c r="Q28" s="1">
        <f>VLOOKUP(B28,'[1]Scoring DAOI'!$B$6:$N$54,13,0)</f>
        <v>3.0249999999999999</v>
      </c>
      <c r="R28" s="1">
        <v>2.3583333333333334</v>
      </c>
    </row>
    <row r="29" spans="1:18" x14ac:dyDescent="0.25">
      <c r="A29" t="s">
        <v>76</v>
      </c>
      <c r="B29" t="s">
        <v>77</v>
      </c>
      <c r="C29" t="s">
        <v>20</v>
      </c>
      <c r="D29" s="1">
        <v>2</v>
      </c>
      <c r="E29" s="1">
        <v>3</v>
      </c>
      <c r="F29" s="1">
        <v>3.5</v>
      </c>
      <c r="G29" s="1">
        <v>2</v>
      </c>
      <c r="H29" s="1">
        <v>4</v>
      </c>
      <c r="I29" s="1">
        <v>3.5</v>
      </c>
      <c r="J29" s="1">
        <v>2.5</v>
      </c>
      <c r="K29" s="1">
        <v>1</v>
      </c>
      <c r="L29" s="1">
        <v>2.75</v>
      </c>
      <c r="M29" s="1">
        <v>3</v>
      </c>
      <c r="N29" s="1">
        <v>3</v>
      </c>
      <c r="O29" s="1">
        <v>3</v>
      </c>
      <c r="P29" s="1">
        <v>2.5</v>
      </c>
      <c r="Q29" s="1">
        <f>VLOOKUP(B29,'[1]Scoring DAOI'!$B$6:$N$54,13,0)</f>
        <v>3</v>
      </c>
      <c r="R29" s="1">
        <v>2.3083333333333331</v>
      </c>
    </row>
    <row r="30" spans="1:18" hidden="1" x14ac:dyDescent="0.25">
      <c r="A30" t="s">
        <v>78</v>
      </c>
      <c r="B30" t="s">
        <v>61</v>
      </c>
      <c r="C30" t="s">
        <v>53</v>
      </c>
      <c r="D30" s="1">
        <v>1</v>
      </c>
      <c r="E30" s="1">
        <v>0</v>
      </c>
      <c r="F30" s="1">
        <v>0.5</v>
      </c>
      <c r="G30" s="1">
        <v>2</v>
      </c>
      <c r="H30" s="1">
        <v>1</v>
      </c>
      <c r="I30" s="1">
        <v>1</v>
      </c>
      <c r="J30" s="1">
        <v>0</v>
      </c>
      <c r="K30" s="1">
        <v>1</v>
      </c>
      <c r="L30" s="1">
        <v>0.5</v>
      </c>
      <c r="M30" s="1">
        <v>1</v>
      </c>
      <c r="N30" s="1">
        <v>2</v>
      </c>
      <c r="O30" s="1">
        <v>1.5</v>
      </c>
      <c r="P30" s="1">
        <v>0</v>
      </c>
      <c r="Q30" s="1">
        <f>VLOOKUP(B30,'[1]Scoring DAOI'!$B$6:$N$54,13,0)</f>
        <v>1.2083333333333333</v>
      </c>
      <c r="R30" s="1">
        <v>1.4833333333333334</v>
      </c>
    </row>
    <row r="31" spans="1:18" hidden="1" x14ac:dyDescent="0.25">
      <c r="A31" t="s">
        <v>79</v>
      </c>
      <c r="B31" t="s">
        <v>80</v>
      </c>
      <c r="C31" t="s">
        <v>53</v>
      </c>
      <c r="D31" s="1">
        <v>1</v>
      </c>
      <c r="E31" s="1">
        <v>0</v>
      </c>
      <c r="F31" s="1">
        <v>0.25</v>
      </c>
      <c r="G31" s="1">
        <v>1.85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1.35</v>
      </c>
      <c r="N31" s="1">
        <v>2</v>
      </c>
      <c r="O31" s="1">
        <v>2</v>
      </c>
      <c r="P31" s="1">
        <v>0</v>
      </c>
      <c r="Q31" s="1">
        <f>VLOOKUP(B31,'[1]Scoring DAOI'!$B$6:$N$54,13,0)</f>
        <v>0.51666666666666672</v>
      </c>
      <c r="R31" s="1">
        <v>1.6416666666666666</v>
      </c>
    </row>
    <row r="32" spans="1:18" hidden="1" x14ac:dyDescent="0.25">
      <c r="A32" t="s">
        <v>81</v>
      </c>
      <c r="B32" t="s">
        <v>82</v>
      </c>
      <c r="C32" t="s">
        <v>53</v>
      </c>
      <c r="D32" s="1">
        <v>2</v>
      </c>
      <c r="E32" s="1">
        <v>2</v>
      </c>
      <c r="F32" s="1">
        <v>1.75</v>
      </c>
      <c r="G32" s="1">
        <v>1.85</v>
      </c>
      <c r="H32" s="1">
        <v>1</v>
      </c>
      <c r="I32" s="1">
        <v>2.5</v>
      </c>
      <c r="J32" s="1">
        <v>1.75</v>
      </c>
      <c r="K32" s="1">
        <v>1</v>
      </c>
      <c r="L32" s="1">
        <v>1.5</v>
      </c>
      <c r="M32" s="1">
        <v>1.85</v>
      </c>
      <c r="N32" s="1">
        <v>4</v>
      </c>
      <c r="O32" s="1">
        <v>2</v>
      </c>
      <c r="P32" s="1">
        <v>2.5</v>
      </c>
      <c r="Q32" s="1">
        <f>VLOOKUP(B32,'[1]Scoring DAOI'!$B$6:$N$54,13,0)</f>
        <v>1.8499999999999999</v>
      </c>
      <c r="R32" s="1">
        <v>2.1416666666666666</v>
      </c>
    </row>
    <row r="33" spans="1:18" hidden="1" x14ac:dyDescent="0.25">
      <c r="A33" t="s">
        <v>83</v>
      </c>
      <c r="B33" t="s">
        <v>84</v>
      </c>
      <c r="C33" t="s">
        <v>53</v>
      </c>
      <c r="D33" s="1">
        <v>3</v>
      </c>
      <c r="E33" s="1">
        <v>3</v>
      </c>
      <c r="F33" s="1">
        <v>2</v>
      </c>
      <c r="G33" s="1">
        <v>1.85</v>
      </c>
      <c r="H33" s="1">
        <v>2</v>
      </c>
      <c r="I33" s="1">
        <v>3</v>
      </c>
      <c r="J33" s="1">
        <v>1.5</v>
      </c>
      <c r="K33" s="1">
        <v>1</v>
      </c>
      <c r="L33" s="1">
        <v>1.75</v>
      </c>
      <c r="M33" s="1">
        <v>2.15</v>
      </c>
      <c r="N33" s="1">
        <v>3</v>
      </c>
      <c r="O33" s="1">
        <v>2.5</v>
      </c>
      <c r="P33" s="1">
        <v>1</v>
      </c>
      <c r="Q33" s="1">
        <f>VLOOKUP(B33,'[1]Scoring DAOI'!$B$6:$N$54,13,0)</f>
        <v>2.4750000000000001</v>
      </c>
      <c r="R33" s="1">
        <v>1.9749999999999999</v>
      </c>
    </row>
    <row r="34" spans="1:18" hidden="1" x14ac:dyDescent="0.25">
      <c r="A34" t="s">
        <v>85</v>
      </c>
      <c r="B34" t="s">
        <v>86</v>
      </c>
      <c r="C34" t="s">
        <v>30</v>
      </c>
      <c r="D34" s="1">
        <v>1</v>
      </c>
      <c r="E34" s="1">
        <v>2</v>
      </c>
      <c r="F34" s="1">
        <v>3.25</v>
      </c>
      <c r="G34" s="1">
        <v>1.65</v>
      </c>
      <c r="H34" s="1">
        <v>4</v>
      </c>
      <c r="I34" s="1">
        <v>2.5</v>
      </c>
      <c r="J34" s="1">
        <v>4</v>
      </c>
      <c r="K34" s="1">
        <v>2</v>
      </c>
      <c r="L34" s="1">
        <v>2.5</v>
      </c>
      <c r="M34" s="1">
        <v>2.85</v>
      </c>
      <c r="N34" s="1">
        <v>5</v>
      </c>
      <c r="O34" s="1">
        <v>2.5</v>
      </c>
      <c r="P34" s="1">
        <v>5</v>
      </c>
      <c r="Q34" s="1">
        <f>VLOOKUP(B34,'[1]Scoring DAOI'!$B$6:$N$54,13,0)</f>
        <v>2.4</v>
      </c>
      <c r="R34" s="1">
        <v>2.8916666666666671</v>
      </c>
    </row>
    <row r="35" spans="1:18" hidden="1" x14ac:dyDescent="0.25">
      <c r="A35" t="s">
        <v>87</v>
      </c>
      <c r="B35" t="s">
        <v>88</v>
      </c>
      <c r="C35" t="s">
        <v>30</v>
      </c>
      <c r="D35" s="1">
        <v>1</v>
      </c>
      <c r="E35" s="1">
        <v>1</v>
      </c>
      <c r="F35" s="1">
        <v>1.25</v>
      </c>
      <c r="G35" s="1">
        <v>1.65</v>
      </c>
      <c r="H35" s="1">
        <v>3</v>
      </c>
      <c r="I35" s="1">
        <v>1</v>
      </c>
      <c r="J35" s="1">
        <v>0.25</v>
      </c>
      <c r="K35" s="1">
        <v>1</v>
      </c>
      <c r="L35" s="1">
        <v>1</v>
      </c>
      <c r="M35" s="1">
        <v>1.35</v>
      </c>
      <c r="N35" s="1">
        <v>4</v>
      </c>
      <c r="O35" s="1">
        <v>2</v>
      </c>
      <c r="P35" s="1">
        <v>1.5</v>
      </c>
      <c r="Q35" s="1">
        <f>VLOOKUP(B35,'[1]Scoring DAOI'!$B$6:$N$54,13,0)</f>
        <v>1.4833333333333334</v>
      </c>
      <c r="R35" s="1">
        <v>2.1</v>
      </c>
    </row>
    <row r="36" spans="1:18" x14ac:dyDescent="0.25">
      <c r="A36" t="s">
        <v>89</v>
      </c>
      <c r="B36" t="s">
        <v>90</v>
      </c>
      <c r="C36" t="s">
        <v>20</v>
      </c>
      <c r="D36" s="1">
        <v>1</v>
      </c>
      <c r="E36" s="1">
        <v>1</v>
      </c>
      <c r="F36" s="1">
        <v>0.5</v>
      </c>
      <c r="G36" s="1">
        <v>1.5</v>
      </c>
      <c r="H36" s="1">
        <v>3</v>
      </c>
      <c r="I36" s="1">
        <v>2.5</v>
      </c>
      <c r="J36" s="1">
        <v>0</v>
      </c>
      <c r="K36" s="1">
        <v>1</v>
      </c>
      <c r="L36" s="1">
        <v>1</v>
      </c>
      <c r="M36" s="1">
        <v>1.35</v>
      </c>
      <c r="N36" s="1">
        <v>2</v>
      </c>
      <c r="O36" s="1">
        <v>2</v>
      </c>
      <c r="P36" s="1">
        <v>0</v>
      </c>
      <c r="Q36" s="1">
        <f>VLOOKUP(B36,'[1]Scoring DAOI'!$B$6:$N$54,13,0)</f>
        <v>1.5833333333333333</v>
      </c>
      <c r="R36" s="1">
        <v>1.4833333333333334</v>
      </c>
    </row>
    <row r="37" spans="1:18" x14ac:dyDescent="0.25">
      <c r="A37" t="s">
        <v>91</v>
      </c>
      <c r="B37" t="s">
        <v>92</v>
      </c>
      <c r="C37" t="s">
        <v>20</v>
      </c>
      <c r="D37" s="1">
        <v>1</v>
      </c>
      <c r="E37" s="1">
        <v>1</v>
      </c>
      <c r="F37" s="1">
        <v>0.5</v>
      </c>
      <c r="G37" s="1">
        <v>1.5</v>
      </c>
      <c r="H37" s="1">
        <v>3</v>
      </c>
      <c r="I37" s="1">
        <v>2</v>
      </c>
      <c r="J37" s="1">
        <v>0.25</v>
      </c>
      <c r="K37" s="1">
        <v>1</v>
      </c>
      <c r="L37" s="1">
        <v>1</v>
      </c>
      <c r="M37" s="1">
        <v>1.35</v>
      </c>
      <c r="N37" s="1">
        <v>2</v>
      </c>
      <c r="O37" s="1">
        <v>1.5</v>
      </c>
      <c r="P37" s="1">
        <v>0</v>
      </c>
      <c r="Q37" s="1">
        <f>VLOOKUP(B37,'[1]Scoring DAOI'!$B$6:$N$54,13,0)</f>
        <v>1.5</v>
      </c>
      <c r="R37" s="1">
        <v>1.7916666666666667</v>
      </c>
    </row>
    <row r="38" spans="1:18" hidden="1" x14ac:dyDescent="0.25">
      <c r="A38" t="s">
        <v>93</v>
      </c>
      <c r="B38" t="s">
        <v>94</v>
      </c>
      <c r="C38" t="s">
        <v>25</v>
      </c>
      <c r="D38" s="1">
        <v>1</v>
      </c>
      <c r="E38" s="1">
        <v>2</v>
      </c>
      <c r="F38" s="1">
        <v>2</v>
      </c>
      <c r="G38" s="1">
        <v>1.5</v>
      </c>
      <c r="H38" s="1">
        <v>1</v>
      </c>
      <c r="I38" s="1">
        <v>1.5</v>
      </c>
      <c r="J38" s="1">
        <v>1</v>
      </c>
      <c r="K38" s="1">
        <v>1</v>
      </c>
      <c r="L38" s="1">
        <v>3.25</v>
      </c>
      <c r="M38" s="1">
        <v>3</v>
      </c>
      <c r="N38" s="1">
        <v>2</v>
      </c>
      <c r="O38" s="1">
        <v>3.5</v>
      </c>
      <c r="P38" s="1">
        <v>0.25</v>
      </c>
      <c r="Q38" s="1">
        <f>VLOOKUP(B38,'[1]Scoring DAOI'!$B$6:$N$54,13,0)</f>
        <v>1.5</v>
      </c>
      <c r="R38" s="1">
        <v>2.1083333333333334</v>
      </c>
    </row>
    <row r="39" spans="1:18" hidden="1" x14ac:dyDescent="0.25">
      <c r="A39" t="s">
        <v>95</v>
      </c>
      <c r="B39" t="s">
        <v>61</v>
      </c>
      <c r="C39" t="s">
        <v>30</v>
      </c>
      <c r="D39" s="1">
        <v>0</v>
      </c>
      <c r="E39" s="1">
        <v>0</v>
      </c>
      <c r="F39" s="1">
        <v>1</v>
      </c>
      <c r="G39" s="1">
        <v>1.35</v>
      </c>
      <c r="H39" s="1">
        <v>2</v>
      </c>
      <c r="I39" s="1">
        <v>2.5</v>
      </c>
      <c r="J39" s="1">
        <v>0</v>
      </c>
      <c r="K39" s="1">
        <v>1</v>
      </c>
      <c r="L39" s="1">
        <v>0.5</v>
      </c>
      <c r="M39" s="1">
        <v>1</v>
      </c>
      <c r="N39" s="1">
        <v>2</v>
      </c>
      <c r="O39" s="1">
        <v>1.5</v>
      </c>
      <c r="P39" s="1">
        <v>0</v>
      </c>
      <c r="Q39" s="1">
        <f>VLOOKUP(B39,'[1]Scoring DAOI'!$B$6:$N$54,13,0)</f>
        <v>1.2083333333333333</v>
      </c>
      <c r="R39" s="1">
        <v>1.4833333333333334</v>
      </c>
    </row>
    <row r="40" spans="1:18" x14ac:dyDescent="0.25">
      <c r="A40" t="s">
        <v>96</v>
      </c>
      <c r="B40" t="s">
        <v>61</v>
      </c>
      <c r="C40" t="s">
        <v>20</v>
      </c>
      <c r="D40" s="1">
        <v>1</v>
      </c>
      <c r="E40" s="1">
        <v>1</v>
      </c>
      <c r="F40" s="1">
        <v>1</v>
      </c>
      <c r="G40" s="1">
        <v>1.35</v>
      </c>
      <c r="H40" s="1">
        <v>2</v>
      </c>
      <c r="I40" s="1">
        <v>2.5</v>
      </c>
      <c r="J40" s="1">
        <v>0</v>
      </c>
      <c r="K40" s="1">
        <v>1</v>
      </c>
      <c r="L40" s="1">
        <v>0.5</v>
      </c>
      <c r="M40" s="1">
        <v>1</v>
      </c>
      <c r="N40" s="1">
        <v>2</v>
      </c>
      <c r="O40" s="1">
        <v>1.5</v>
      </c>
      <c r="P40" s="1">
        <v>0</v>
      </c>
      <c r="Q40" s="1">
        <f>VLOOKUP(B40,'[1]Scoring DAOI'!$B$6:$N$54,13,0)</f>
        <v>1.2083333333333333</v>
      </c>
      <c r="R40" s="1">
        <v>1.4833333333333334</v>
      </c>
    </row>
    <row r="41" spans="1:18" hidden="1" x14ac:dyDescent="0.25">
      <c r="A41" t="s">
        <v>97</v>
      </c>
      <c r="B41" t="s">
        <v>98</v>
      </c>
      <c r="C41" t="s">
        <v>25</v>
      </c>
      <c r="D41" s="1">
        <v>1</v>
      </c>
      <c r="E41" s="1">
        <v>2</v>
      </c>
      <c r="F41" s="1">
        <v>1.75</v>
      </c>
      <c r="G41" s="1">
        <v>1.35</v>
      </c>
      <c r="H41" s="1">
        <v>2</v>
      </c>
      <c r="I41" s="1">
        <v>4.5</v>
      </c>
      <c r="J41" s="1">
        <v>0.25</v>
      </c>
      <c r="K41" s="1">
        <v>1</v>
      </c>
      <c r="L41" s="1">
        <v>1.5</v>
      </c>
      <c r="M41" s="1">
        <v>1.85</v>
      </c>
      <c r="N41" s="1">
        <v>2</v>
      </c>
      <c r="O41" s="1">
        <v>1.5</v>
      </c>
      <c r="P41" s="1">
        <v>1</v>
      </c>
      <c r="Q41" s="1">
        <f>VLOOKUP(B41,'[1]Scoring DAOI'!$B$6:$N$54,13,0)</f>
        <v>2.1</v>
      </c>
      <c r="R41" s="1">
        <v>1.6916666666666667</v>
      </c>
    </row>
    <row r="42" spans="1:18" x14ac:dyDescent="0.25">
      <c r="A42" t="s">
        <v>99</v>
      </c>
      <c r="B42" t="s">
        <v>100</v>
      </c>
      <c r="C42" t="s">
        <v>20</v>
      </c>
      <c r="D42" s="1">
        <v>0</v>
      </c>
      <c r="E42" s="1">
        <v>1</v>
      </c>
      <c r="F42" s="1">
        <v>1</v>
      </c>
      <c r="G42" s="1">
        <v>1.1499999999999999</v>
      </c>
      <c r="H42" s="1">
        <v>5</v>
      </c>
      <c r="I42" s="1">
        <v>4.5</v>
      </c>
      <c r="J42" s="1">
        <v>0.25</v>
      </c>
      <c r="K42" s="1">
        <v>1</v>
      </c>
      <c r="L42" s="1">
        <v>1</v>
      </c>
      <c r="M42" s="1">
        <v>1.5</v>
      </c>
      <c r="N42" s="1">
        <v>2</v>
      </c>
      <c r="O42" s="1">
        <v>1.5</v>
      </c>
      <c r="P42" s="1">
        <v>0.25</v>
      </c>
      <c r="Q42" s="1">
        <f>VLOOKUP(B42,'[1]Scoring DAOI'!$B$6:$N$54,13,0)</f>
        <v>2.1083333333333334</v>
      </c>
      <c r="R42" s="1">
        <v>1.5</v>
      </c>
    </row>
    <row r="43" spans="1:18" x14ac:dyDescent="0.25">
      <c r="A43" t="s">
        <v>101</v>
      </c>
      <c r="B43" t="s">
        <v>102</v>
      </c>
      <c r="C43" t="s">
        <v>20</v>
      </c>
      <c r="D43" s="1">
        <v>1</v>
      </c>
      <c r="E43" s="1">
        <v>1</v>
      </c>
      <c r="F43" s="1">
        <v>1.5</v>
      </c>
      <c r="G43" s="1">
        <v>1.1499999999999999</v>
      </c>
      <c r="H43" s="1">
        <v>3</v>
      </c>
      <c r="I43" s="1">
        <v>2.5</v>
      </c>
      <c r="J43" s="1">
        <v>0.25</v>
      </c>
      <c r="K43" s="1">
        <v>1</v>
      </c>
      <c r="L43" s="1">
        <v>1.25</v>
      </c>
      <c r="M43" s="1">
        <v>1.65</v>
      </c>
      <c r="N43" s="1">
        <v>2</v>
      </c>
      <c r="O43" s="1">
        <v>1.5</v>
      </c>
      <c r="P43" s="1">
        <v>0.25</v>
      </c>
      <c r="Q43" s="1">
        <f>VLOOKUP(B43,'[1]Scoring DAOI'!$B$6:$N$54,13,0)</f>
        <v>1.6916666666666667</v>
      </c>
      <c r="R43" s="1">
        <v>1.5999999999999999</v>
      </c>
    </row>
    <row r="44" spans="1:18" hidden="1" x14ac:dyDescent="0.25">
      <c r="A44" t="s">
        <v>103</v>
      </c>
      <c r="B44" t="s">
        <v>104</v>
      </c>
      <c r="C44" t="s">
        <v>25</v>
      </c>
      <c r="D44" s="1">
        <v>1</v>
      </c>
      <c r="E44" s="1">
        <v>1</v>
      </c>
      <c r="F44" s="1">
        <v>2.5</v>
      </c>
      <c r="G44" s="1">
        <v>1.1499999999999999</v>
      </c>
      <c r="H44" s="1">
        <v>1</v>
      </c>
      <c r="I44" s="1">
        <v>3.5</v>
      </c>
      <c r="J44" s="1">
        <v>0.25</v>
      </c>
      <c r="K44" s="1">
        <v>1</v>
      </c>
      <c r="L44" s="1">
        <v>1.25</v>
      </c>
      <c r="M44" s="1">
        <v>1.65</v>
      </c>
      <c r="N44" s="1">
        <v>2</v>
      </c>
      <c r="O44" s="1">
        <v>2</v>
      </c>
      <c r="P44" s="1">
        <v>0.25</v>
      </c>
      <c r="Q44" s="1">
        <f>VLOOKUP(B44,'[1]Scoring DAOI'!$B$6:$N$54,13,0)</f>
        <v>1.6916666666666667</v>
      </c>
      <c r="R44" s="1">
        <v>1.6916666666666667</v>
      </c>
    </row>
    <row r="45" spans="1:18" hidden="1" x14ac:dyDescent="0.25">
      <c r="A45" t="s">
        <v>105</v>
      </c>
      <c r="B45" t="s">
        <v>61</v>
      </c>
      <c r="C45" t="s">
        <v>25</v>
      </c>
      <c r="D45" s="1">
        <v>2</v>
      </c>
      <c r="E45" s="1">
        <v>1</v>
      </c>
      <c r="F45" s="1">
        <v>0.75</v>
      </c>
      <c r="G45" s="1">
        <v>1</v>
      </c>
      <c r="H45" s="1">
        <v>2</v>
      </c>
      <c r="I45" s="1">
        <v>4</v>
      </c>
      <c r="J45" s="1">
        <v>0</v>
      </c>
      <c r="K45" s="1">
        <v>1</v>
      </c>
      <c r="L45" s="1">
        <v>0.5</v>
      </c>
      <c r="M45" s="1">
        <v>1</v>
      </c>
      <c r="N45" s="1">
        <v>2</v>
      </c>
      <c r="O45" s="1">
        <v>1.5</v>
      </c>
      <c r="P45" s="1">
        <v>0</v>
      </c>
      <c r="Q45" s="1">
        <f>VLOOKUP(B45,'[1]Scoring DAOI'!$B$6:$N$54,13,0)</f>
        <v>1.2083333333333333</v>
      </c>
      <c r="R45" s="1">
        <v>1.4833333333333334</v>
      </c>
    </row>
    <row r="46" spans="1:18" hidden="1" x14ac:dyDescent="0.25">
      <c r="A46" t="s">
        <v>106</v>
      </c>
      <c r="B46" t="s">
        <v>107</v>
      </c>
      <c r="C46" t="s">
        <v>25</v>
      </c>
      <c r="D46" s="1">
        <v>1</v>
      </c>
      <c r="E46" s="1">
        <v>1</v>
      </c>
      <c r="F46" s="1">
        <v>4.25</v>
      </c>
      <c r="G46" s="1">
        <v>1</v>
      </c>
      <c r="H46" s="1">
        <v>4</v>
      </c>
      <c r="I46" s="1">
        <v>4</v>
      </c>
      <c r="J46" s="1">
        <v>4</v>
      </c>
      <c r="K46" s="1">
        <v>1</v>
      </c>
      <c r="L46" s="1">
        <v>2</v>
      </c>
      <c r="M46" s="1">
        <v>2.35</v>
      </c>
      <c r="N46" s="1">
        <v>3</v>
      </c>
      <c r="O46" s="1">
        <v>2.5</v>
      </c>
      <c r="P46" s="1">
        <v>1.5</v>
      </c>
      <c r="Q46" s="1">
        <f>VLOOKUP(B46,'[1]Scoring DAOI'!$B$6:$N$54,13,0)</f>
        <v>2.5416666666666665</v>
      </c>
      <c r="R46" s="1">
        <v>1.9583333333333333</v>
      </c>
    </row>
    <row r="47" spans="1:18" hidden="1" x14ac:dyDescent="0.25">
      <c r="A47" t="s">
        <v>108</v>
      </c>
      <c r="B47" t="s">
        <v>109</v>
      </c>
      <c r="C47" t="s">
        <v>25</v>
      </c>
      <c r="D47" s="1">
        <v>0</v>
      </c>
      <c r="E47" s="1">
        <v>1</v>
      </c>
      <c r="F47" s="1">
        <v>1.25</v>
      </c>
      <c r="G47" s="1">
        <v>1</v>
      </c>
      <c r="H47" s="1">
        <v>4</v>
      </c>
      <c r="I47" s="1">
        <v>4.5</v>
      </c>
      <c r="J47" s="1">
        <v>0</v>
      </c>
      <c r="K47" s="1">
        <v>1</v>
      </c>
      <c r="L47" s="1">
        <v>1.5</v>
      </c>
      <c r="M47" s="1">
        <v>1.85</v>
      </c>
      <c r="N47" s="1">
        <v>3</v>
      </c>
      <c r="O47" s="1">
        <v>2</v>
      </c>
      <c r="P47" s="1">
        <v>1</v>
      </c>
      <c r="Q47" s="1">
        <f>VLOOKUP(B47,'[1]Scoring DAOI'!$B$6:$N$54,13,0)</f>
        <v>1.9583333333333333</v>
      </c>
      <c r="R47" s="1">
        <v>1.5833333333333333</v>
      </c>
    </row>
    <row r="48" spans="1:18" hidden="1" x14ac:dyDescent="0.25">
      <c r="A48" t="s">
        <v>110</v>
      </c>
      <c r="B48" t="s">
        <v>111</v>
      </c>
      <c r="C48" t="s">
        <v>25</v>
      </c>
      <c r="D48" s="1">
        <v>1</v>
      </c>
      <c r="E48" s="1">
        <v>2</v>
      </c>
      <c r="F48" s="1">
        <v>1</v>
      </c>
      <c r="G48" s="1">
        <v>0.85</v>
      </c>
      <c r="H48" s="1">
        <v>1</v>
      </c>
      <c r="I48" s="1">
        <v>4</v>
      </c>
      <c r="J48" s="1">
        <v>0</v>
      </c>
      <c r="K48" s="1">
        <v>1</v>
      </c>
      <c r="L48" s="1">
        <v>1.25</v>
      </c>
      <c r="M48" s="1">
        <v>1.65</v>
      </c>
      <c r="N48" s="1">
        <v>2</v>
      </c>
      <c r="O48" s="1">
        <v>1.5</v>
      </c>
      <c r="P48" s="1">
        <v>0.25</v>
      </c>
      <c r="Q48" s="1">
        <f>VLOOKUP(B48,'[1]Scoring DAOI'!$B$6:$N$54,13,0)</f>
        <v>1.6416666666666666</v>
      </c>
      <c r="R48" s="1">
        <v>1.6416666666666666</v>
      </c>
    </row>
    <row r="49" spans="1:18" hidden="1" x14ac:dyDescent="0.25">
      <c r="A49" t="s">
        <v>112</v>
      </c>
      <c r="B49" t="s">
        <v>61</v>
      </c>
      <c r="C49" t="s">
        <v>25</v>
      </c>
      <c r="D49" s="1">
        <v>1</v>
      </c>
      <c r="E49" s="1">
        <v>1</v>
      </c>
      <c r="F49" s="1">
        <v>0.75</v>
      </c>
      <c r="G49" s="1">
        <v>0.5</v>
      </c>
      <c r="H49" s="1">
        <v>1</v>
      </c>
      <c r="I49" s="1">
        <v>1</v>
      </c>
      <c r="J49" s="1">
        <v>0</v>
      </c>
      <c r="K49" s="1">
        <v>1</v>
      </c>
      <c r="L49" s="1">
        <v>0.5</v>
      </c>
      <c r="M49" s="1">
        <v>1</v>
      </c>
      <c r="N49" s="1">
        <v>2</v>
      </c>
      <c r="O49" s="1">
        <v>1.5</v>
      </c>
      <c r="P49" s="1">
        <v>0</v>
      </c>
      <c r="Q49" s="1">
        <f>VLOOKUP(B49,'[1]Scoring DAOI'!$B$6:$N$54,13,0)</f>
        <v>1.2083333333333333</v>
      </c>
      <c r="R49" s="1">
        <v>1.4833333333333334</v>
      </c>
    </row>
    <row r="50" spans="1:18" hidden="1" x14ac:dyDescent="0.25">
      <c r="A50" t="s">
        <v>113</v>
      </c>
      <c r="B50" t="s">
        <v>61</v>
      </c>
      <c r="C50" t="s">
        <v>25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2</v>
      </c>
      <c r="J50" s="1">
        <v>0</v>
      </c>
      <c r="K50" s="1">
        <v>1</v>
      </c>
      <c r="L50" s="1">
        <v>0.5</v>
      </c>
      <c r="M50" s="1">
        <v>1</v>
      </c>
      <c r="N50" s="1">
        <v>2</v>
      </c>
      <c r="O50" s="1">
        <v>1.5</v>
      </c>
      <c r="P50" s="1">
        <v>0</v>
      </c>
      <c r="Q50" s="1">
        <f>VLOOKUP(B50,'[1]Scoring DAOI'!$B$6:$N$54,13,0)</f>
        <v>1.2083333333333333</v>
      </c>
      <c r="R50" s="1">
        <v>1.4833333333333334</v>
      </c>
    </row>
  </sheetData>
  <autoFilter ref="A1:R50">
    <filterColumn colId="2">
      <filters>
        <filter val="AFO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M34" sqref="M34"/>
    </sheetView>
  </sheetViews>
  <sheetFormatPr baseColWidth="10" defaultRowHeight="15" x14ac:dyDescent="0.25"/>
  <cols>
    <col min="4" max="18" width="11.42578125" style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s="1">
        <v>2</v>
      </c>
      <c r="E2" s="1">
        <v>1</v>
      </c>
      <c r="F2" s="1">
        <v>2.75</v>
      </c>
      <c r="G2" s="1">
        <v>3.85</v>
      </c>
      <c r="H2" s="1">
        <v>4</v>
      </c>
      <c r="I2" s="1">
        <v>0.5</v>
      </c>
      <c r="J2" s="1">
        <v>4.25</v>
      </c>
      <c r="K2" s="1">
        <v>1</v>
      </c>
      <c r="L2" s="1">
        <v>4.25</v>
      </c>
      <c r="M2" s="1">
        <v>1.65</v>
      </c>
      <c r="N2" s="1">
        <v>4</v>
      </c>
      <c r="O2" s="1">
        <v>4</v>
      </c>
      <c r="P2" s="1">
        <v>4</v>
      </c>
      <c r="Q2" s="1">
        <v>2.35</v>
      </c>
      <c r="R2" s="1">
        <v>3.3916666666666671</v>
      </c>
    </row>
    <row r="3" spans="1:18" x14ac:dyDescent="0.25">
      <c r="A3" t="s">
        <v>21</v>
      </c>
      <c r="B3" t="s">
        <v>22</v>
      </c>
      <c r="C3" t="s">
        <v>20</v>
      </c>
      <c r="D3" s="1">
        <v>2</v>
      </c>
      <c r="E3" s="1">
        <v>1</v>
      </c>
      <c r="F3" s="1">
        <v>2.5</v>
      </c>
      <c r="G3" s="1">
        <v>3.65</v>
      </c>
      <c r="H3" s="1">
        <v>4</v>
      </c>
      <c r="I3" s="1">
        <v>0.5</v>
      </c>
      <c r="J3" s="1">
        <v>3.25</v>
      </c>
      <c r="K3" s="1">
        <v>2</v>
      </c>
      <c r="L3" s="1">
        <v>2</v>
      </c>
      <c r="M3" s="1">
        <v>2.15</v>
      </c>
      <c r="N3" s="1">
        <v>4</v>
      </c>
      <c r="O3" s="1">
        <v>2.5</v>
      </c>
      <c r="P3" s="1">
        <v>3.75</v>
      </c>
      <c r="Q3" s="1">
        <v>2.2749999999999999</v>
      </c>
      <c r="R3" s="1">
        <v>3.0249999999999999</v>
      </c>
    </row>
    <row r="4" spans="1:18" x14ac:dyDescent="0.25">
      <c r="A4" t="s">
        <v>23</v>
      </c>
      <c r="B4" t="s">
        <v>24</v>
      </c>
      <c r="C4" t="s">
        <v>25</v>
      </c>
      <c r="D4" s="1">
        <v>0</v>
      </c>
      <c r="E4" s="1">
        <v>1</v>
      </c>
      <c r="F4" s="1">
        <v>1.5</v>
      </c>
      <c r="G4" s="1">
        <v>3.65</v>
      </c>
      <c r="H4" s="1">
        <v>4</v>
      </c>
      <c r="I4" s="1">
        <v>2.5</v>
      </c>
      <c r="J4" s="1">
        <v>3</v>
      </c>
      <c r="K4" s="1">
        <v>2</v>
      </c>
      <c r="L4" s="1">
        <v>4.25</v>
      </c>
      <c r="M4" s="1">
        <v>3</v>
      </c>
      <c r="N4" s="1">
        <v>4</v>
      </c>
      <c r="O4" s="1">
        <v>4</v>
      </c>
      <c r="P4" s="1">
        <v>4</v>
      </c>
      <c r="Q4" s="1">
        <v>2.1083333333333334</v>
      </c>
      <c r="R4" s="1">
        <v>2.3166666666666669</v>
      </c>
    </row>
    <row r="5" spans="1:18" x14ac:dyDescent="0.25">
      <c r="A5" t="s">
        <v>26</v>
      </c>
      <c r="B5" t="s">
        <v>27</v>
      </c>
      <c r="C5" t="s">
        <v>20</v>
      </c>
      <c r="D5" s="1">
        <v>5</v>
      </c>
      <c r="E5" s="1">
        <v>5</v>
      </c>
      <c r="F5" s="1">
        <v>5</v>
      </c>
      <c r="G5" s="1">
        <v>3.65</v>
      </c>
      <c r="H5" s="1">
        <v>3</v>
      </c>
      <c r="I5" s="1">
        <v>4</v>
      </c>
      <c r="J5" s="1">
        <v>2.75</v>
      </c>
      <c r="K5" s="1">
        <v>2</v>
      </c>
      <c r="L5" s="1">
        <v>4.75</v>
      </c>
      <c r="M5" s="1">
        <v>2.65</v>
      </c>
      <c r="N5" s="1">
        <v>5</v>
      </c>
      <c r="O5" s="1">
        <v>4.5</v>
      </c>
      <c r="P5" s="1">
        <v>4.5</v>
      </c>
      <c r="Q5" s="1">
        <v>4.2749999999999995</v>
      </c>
      <c r="R5" s="1">
        <v>2.4</v>
      </c>
    </row>
    <row r="6" spans="1:18" x14ac:dyDescent="0.25">
      <c r="A6" t="s">
        <v>28</v>
      </c>
      <c r="B6" t="s">
        <v>29</v>
      </c>
      <c r="C6" t="s">
        <v>30</v>
      </c>
      <c r="D6" s="1">
        <v>3</v>
      </c>
      <c r="E6" s="1">
        <v>2</v>
      </c>
      <c r="F6" s="1">
        <v>2.5</v>
      </c>
      <c r="G6" s="1">
        <v>3.65</v>
      </c>
      <c r="H6" s="1">
        <v>5</v>
      </c>
      <c r="I6" s="1">
        <v>2.5</v>
      </c>
      <c r="J6" s="1">
        <v>3.5</v>
      </c>
      <c r="K6" s="1">
        <v>4</v>
      </c>
      <c r="L6" s="1">
        <v>5</v>
      </c>
      <c r="M6" s="1">
        <v>3.15</v>
      </c>
      <c r="N6" s="1">
        <v>5</v>
      </c>
      <c r="O6" s="1">
        <v>4.5</v>
      </c>
      <c r="P6" s="1">
        <v>3.5</v>
      </c>
      <c r="Q6" s="1">
        <v>3.1083333333333329</v>
      </c>
      <c r="R6" s="1">
        <v>3.0249999999999999</v>
      </c>
    </row>
    <row r="7" spans="1:18" x14ac:dyDescent="0.25">
      <c r="A7" t="s">
        <v>31</v>
      </c>
      <c r="B7" t="s">
        <v>32</v>
      </c>
      <c r="C7" t="s">
        <v>20</v>
      </c>
      <c r="D7" s="1">
        <v>2</v>
      </c>
      <c r="E7" s="1">
        <v>3</v>
      </c>
      <c r="F7" s="1">
        <v>4.75</v>
      </c>
      <c r="G7" s="1">
        <v>3.5</v>
      </c>
      <c r="H7" s="1">
        <v>5</v>
      </c>
      <c r="I7" s="1">
        <v>3.5</v>
      </c>
      <c r="J7" s="1">
        <v>5</v>
      </c>
      <c r="K7" s="1">
        <v>3</v>
      </c>
      <c r="L7" s="1">
        <v>2.75</v>
      </c>
      <c r="M7" s="1">
        <v>3.85</v>
      </c>
      <c r="N7" s="1">
        <v>5</v>
      </c>
      <c r="O7" s="1">
        <v>3.5</v>
      </c>
      <c r="P7" s="1">
        <v>5</v>
      </c>
      <c r="Q7" s="1">
        <v>3.625</v>
      </c>
      <c r="R7" s="1">
        <v>4.2749999999999995</v>
      </c>
    </row>
    <row r="8" spans="1:18" x14ac:dyDescent="0.25">
      <c r="A8" t="s">
        <v>33</v>
      </c>
      <c r="B8" t="s">
        <v>34</v>
      </c>
      <c r="C8" t="s">
        <v>20</v>
      </c>
      <c r="D8" s="1">
        <v>2</v>
      </c>
      <c r="E8" s="1">
        <v>1</v>
      </c>
      <c r="F8" s="1">
        <v>2</v>
      </c>
      <c r="G8" s="1">
        <v>3.35</v>
      </c>
      <c r="H8" s="1">
        <v>4</v>
      </c>
      <c r="I8" s="1">
        <v>0.5</v>
      </c>
      <c r="J8" s="1">
        <v>1</v>
      </c>
      <c r="K8" s="1">
        <v>1</v>
      </c>
      <c r="L8" s="1">
        <v>0.75</v>
      </c>
      <c r="M8" s="1">
        <v>2.35</v>
      </c>
      <c r="N8" s="1">
        <v>2</v>
      </c>
      <c r="O8" s="1">
        <v>1</v>
      </c>
      <c r="P8" s="1">
        <v>0.25</v>
      </c>
      <c r="Q8" s="1">
        <v>2.1416666666666666</v>
      </c>
      <c r="R8" s="1">
        <v>1.8499999999999999</v>
      </c>
    </row>
    <row r="9" spans="1:18" x14ac:dyDescent="0.25">
      <c r="A9" t="s">
        <v>35</v>
      </c>
      <c r="B9" t="s">
        <v>36</v>
      </c>
      <c r="C9" t="s">
        <v>20</v>
      </c>
      <c r="D9" s="1">
        <v>1</v>
      </c>
      <c r="E9" s="1">
        <v>2</v>
      </c>
      <c r="F9" s="1">
        <v>4.25</v>
      </c>
      <c r="G9" s="1">
        <v>3.35</v>
      </c>
      <c r="H9" s="1">
        <v>5</v>
      </c>
      <c r="I9" s="1">
        <v>3</v>
      </c>
      <c r="J9" s="1">
        <v>5</v>
      </c>
      <c r="K9" s="1">
        <v>5</v>
      </c>
      <c r="L9" s="1">
        <v>4.5</v>
      </c>
      <c r="M9" s="1">
        <v>3.65</v>
      </c>
      <c r="N9" s="1">
        <v>5</v>
      </c>
      <c r="O9" s="1">
        <v>4</v>
      </c>
      <c r="P9" s="1">
        <v>5</v>
      </c>
      <c r="Q9" s="1">
        <v>3.1</v>
      </c>
      <c r="R9" s="1">
        <v>3.2250000000000001</v>
      </c>
    </row>
    <row r="10" spans="1:18" x14ac:dyDescent="0.25">
      <c r="A10" t="s">
        <v>37</v>
      </c>
      <c r="B10" t="s">
        <v>38</v>
      </c>
      <c r="C10" t="s">
        <v>30</v>
      </c>
      <c r="D10" s="1">
        <v>2</v>
      </c>
      <c r="E10" s="1">
        <v>2</v>
      </c>
      <c r="F10" s="1">
        <v>4.5</v>
      </c>
      <c r="G10" s="1">
        <v>3.15</v>
      </c>
      <c r="H10" s="1">
        <v>4</v>
      </c>
      <c r="I10" s="1">
        <v>2.5</v>
      </c>
      <c r="J10" s="1">
        <v>5</v>
      </c>
      <c r="K10" s="1">
        <v>2</v>
      </c>
      <c r="L10" s="1">
        <v>3.25</v>
      </c>
      <c r="M10" s="1">
        <v>3.15</v>
      </c>
      <c r="N10" s="1">
        <v>5</v>
      </c>
      <c r="O10" s="1">
        <v>3.5</v>
      </c>
      <c r="P10" s="1">
        <v>5</v>
      </c>
      <c r="Q10" s="1">
        <v>3.0249999999999999</v>
      </c>
      <c r="R10" s="1">
        <v>3.625</v>
      </c>
    </row>
    <row r="11" spans="1:18" x14ac:dyDescent="0.25">
      <c r="A11" t="s">
        <v>39</v>
      </c>
      <c r="B11" t="s">
        <v>40</v>
      </c>
      <c r="C11" t="s">
        <v>30</v>
      </c>
      <c r="D11" s="1">
        <v>1</v>
      </c>
      <c r="E11" s="1">
        <v>1</v>
      </c>
      <c r="F11" s="1">
        <v>1.5</v>
      </c>
      <c r="G11" s="1">
        <v>3.15</v>
      </c>
      <c r="H11" s="1">
        <v>4</v>
      </c>
      <c r="I11" s="1">
        <v>2</v>
      </c>
      <c r="J11" s="1">
        <v>1.5</v>
      </c>
      <c r="K11" s="1">
        <v>2</v>
      </c>
      <c r="L11" s="1">
        <v>4.5</v>
      </c>
      <c r="M11" s="1">
        <v>2.65</v>
      </c>
      <c r="N11" s="1">
        <v>4</v>
      </c>
      <c r="O11" s="1">
        <v>4.5</v>
      </c>
      <c r="P11" s="1">
        <v>3.5</v>
      </c>
      <c r="Q11" s="1">
        <v>2.1083333333333334</v>
      </c>
      <c r="R11" s="1">
        <v>3.1</v>
      </c>
    </row>
    <row r="12" spans="1:18" x14ac:dyDescent="0.25">
      <c r="A12" t="s">
        <v>41</v>
      </c>
      <c r="B12" t="s">
        <v>42</v>
      </c>
      <c r="C12" t="s">
        <v>30</v>
      </c>
      <c r="D12" s="1">
        <v>1</v>
      </c>
      <c r="E12" s="1">
        <v>1</v>
      </c>
      <c r="F12" s="1">
        <v>2</v>
      </c>
      <c r="G12" s="1">
        <v>3.15</v>
      </c>
      <c r="H12" s="1">
        <v>4</v>
      </c>
      <c r="I12" s="1">
        <v>1.5</v>
      </c>
      <c r="J12" s="1">
        <v>3.25</v>
      </c>
      <c r="K12" s="1">
        <v>3</v>
      </c>
      <c r="L12" s="1">
        <v>3.25</v>
      </c>
      <c r="M12" s="1">
        <v>3.65</v>
      </c>
      <c r="N12" s="1">
        <v>5</v>
      </c>
      <c r="O12" s="1">
        <v>3.5</v>
      </c>
      <c r="P12" s="1">
        <v>3.25</v>
      </c>
      <c r="Q12" s="1">
        <v>2.1083333333333334</v>
      </c>
      <c r="R12" s="1">
        <v>3.1083333333333329</v>
      </c>
    </row>
    <row r="13" spans="1:18" x14ac:dyDescent="0.25">
      <c r="A13" t="s">
        <v>43</v>
      </c>
      <c r="B13" t="s">
        <v>44</v>
      </c>
      <c r="C13" t="s">
        <v>20</v>
      </c>
      <c r="D13" s="1">
        <v>1</v>
      </c>
      <c r="E13" s="1">
        <v>1</v>
      </c>
      <c r="F13" s="1">
        <v>2.5</v>
      </c>
      <c r="G13" s="1">
        <v>3</v>
      </c>
      <c r="H13" s="1">
        <v>5</v>
      </c>
      <c r="I13" s="1">
        <v>3.5</v>
      </c>
      <c r="J13" s="1">
        <v>4</v>
      </c>
      <c r="K13" s="1">
        <v>2</v>
      </c>
      <c r="L13" s="1">
        <v>2.5</v>
      </c>
      <c r="M13" s="1">
        <v>3.5</v>
      </c>
      <c r="N13" s="1">
        <v>4</v>
      </c>
      <c r="O13" s="1">
        <v>3</v>
      </c>
      <c r="P13" s="1">
        <v>2.75</v>
      </c>
      <c r="Q13" s="1">
        <v>2.6666666666666665</v>
      </c>
      <c r="R13" s="1">
        <v>2.2083333333333335</v>
      </c>
    </row>
    <row r="14" spans="1:18" x14ac:dyDescent="0.25">
      <c r="A14" t="s">
        <v>45</v>
      </c>
      <c r="B14" t="s">
        <v>46</v>
      </c>
      <c r="C14" t="s">
        <v>20</v>
      </c>
      <c r="D14" s="1">
        <v>1</v>
      </c>
      <c r="E14" s="1">
        <v>2</v>
      </c>
      <c r="F14" s="1">
        <v>3.5</v>
      </c>
      <c r="G14" s="1">
        <v>3</v>
      </c>
      <c r="H14" s="1">
        <v>4</v>
      </c>
      <c r="I14" s="1">
        <v>2</v>
      </c>
      <c r="J14" s="1">
        <v>4</v>
      </c>
      <c r="K14" s="1">
        <v>2</v>
      </c>
      <c r="L14" s="1">
        <v>2.75</v>
      </c>
      <c r="M14" s="1">
        <v>3.35</v>
      </c>
      <c r="N14" s="1">
        <v>4</v>
      </c>
      <c r="O14" s="1">
        <v>3</v>
      </c>
      <c r="P14" s="1">
        <v>4</v>
      </c>
      <c r="Q14" s="1">
        <v>2.5833333333333335</v>
      </c>
      <c r="R14" s="1">
        <v>3</v>
      </c>
    </row>
    <row r="15" spans="1:18" x14ac:dyDescent="0.25">
      <c r="A15" t="s">
        <v>47</v>
      </c>
      <c r="B15" t="s">
        <v>48</v>
      </c>
      <c r="C15" t="s">
        <v>20</v>
      </c>
      <c r="D15" s="1">
        <v>1</v>
      </c>
      <c r="E15" s="1">
        <v>1</v>
      </c>
      <c r="F15" s="1">
        <v>2.25</v>
      </c>
      <c r="G15" s="1">
        <v>3</v>
      </c>
      <c r="H15" s="1">
        <v>4</v>
      </c>
      <c r="I15" s="1">
        <v>2</v>
      </c>
      <c r="J15" s="1">
        <v>3.5</v>
      </c>
      <c r="K15" s="1">
        <v>1</v>
      </c>
      <c r="L15" s="1">
        <v>1.75</v>
      </c>
      <c r="M15" s="1">
        <v>3</v>
      </c>
      <c r="N15" s="1">
        <v>3</v>
      </c>
      <c r="O15" s="1">
        <v>2.5</v>
      </c>
      <c r="P15" s="1">
        <v>3.25</v>
      </c>
      <c r="Q15" s="1">
        <v>2.2083333333333335</v>
      </c>
      <c r="R15" s="1">
        <v>2.2749999999999999</v>
      </c>
    </row>
    <row r="16" spans="1:18" x14ac:dyDescent="0.25">
      <c r="A16" t="s">
        <v>49</v>
      </c>
      <c r="B16" t="s">
        <v>50</v>
      </c>
      <c r="C16" t="s">
        <v>25</v>
      </c>
      <c r="D16" s="1">
        <v>2</v>
      </c>
      <c r="E16" s="1">
        <v>1</v>
      </c>
      <c r="F16" s="1">
        <v>4</v>
      </c>
      <c r="G16" s="1">
        <v>2.85</v>
      </c>
      <c r="H16" s="1">
        <v>5</v>
      </c>
      <c r="I16" s="1">
        <v>2.5</v>
      </c>
      <c r="J16" s="1">
        <v>5</v>
      </c>
      <c r="K16" s="1">
        <v>2</v>
      </c>
      <c r="L16" s="1">
        <v>3.5</v>
      </c>
      <c r="M16" s="1">
        <v>3.15</v>
      </c>
      <c r="N16" s="1">
        <v>5</v>
      </c>
      <c r="O16" s="1">
        <v>3.5</v>
      </c>
      <c r="P16" s="1">
        <v>5</v>
      </c>
      <c r="Q16" s="1">
        <v>2.8916666666666671</v>
      </c>
      <c r="R16" s="1">
        <v>2.4750000000000001</v>
      </c>
    </row>
    <row r="17" spans="1:18" x14ac:dyDescent="0.25">
      <c r="A17" t="s">
        <v>51</v>
      </c>
      <c r="B17" t="s">
        <v>52</v>
      </c>
      <c r="C17" t="s">
        <v>53</v>
      </c>
      <c r="D17" s="1">
        <v>2</v>
      </c>
      <c r="E17" s="1">
        <v>2</v>
      </c>
      <c r="F17" s="1">
        <v>1.25</v>
      </c>
      <c r="G17" s="1">
        <v>2.85</v>
      </c>
      <c r="H17" s="1">
        <v>1</v>
      </c>
      <c r="I17" s="1">
        <v>0.5</v>
      </c>
      <c r="J17" s="1">
        <v>0</v>
      </c>
      <c r="K17" s="1">
        <v>1</v>
      </c>
      <c r="L17" s="1">
        <v>0.75</v>
      </c>
      <c r="M17" s="1">
        <v>1.5</v>
      </c>
      <c r="N17" s="1">
        <v>1</v>
      </c>
      <c r="O17" s="1">
        <v>1</v>
      </c>
      <c r="P17" s="1">
        <v>0</v>
      </c>
      <c r="Q17" s="1">
        <v>1.5999999999999999</v>
      </c>
      <c r="R17" s="1">
        <v>1.4833333333333334</v>
      </c>
    </row>
    <row r="18" spans="1:18" x14ac:dyDescent="0.25">
      <c r="A18" t="s">
        <v>54</v>
      </c>
      <c r="B18" t="s">
        <v>55</v>
      </c>
      <c r="C18" t="s">
        <v>30</v>
      </c>
      <c r="D18" s="1">
        <v>1</v>
      </c>
      <c r="E18" s="1">
        <v>1</v>
      </c>
      <c r="F18" s="1">
        <v>3.25</v>
      </c>
      <c r="G18" s="1">
        <v>2.65</v>
      </c>
      <c r="H18" s="1">
        <v>4</v>
      </c>
      <c r="I18" s="1">
        <v>2</v>
      </c>
      <c r="J18" s="1">
        <v>3.75</v>
      </c>
      <c r="K18" s="1">
        <v>2</v>
      </c>
      <c r="L18" s="1">
        <v>2.5</v>
      </c>
      <c r="M18" s="1">
        <v>3</v>
      </c>
      <c r="N18" s="1">
        <v>4</v>
      </c>
      <c r="O18" s="1">
        <v>2.5</v>
      </c>
      <c r="P18" s="1">
        <v>4.25</v>
      </c>
      <c r="Q18" s="1">
        <v>2.3166666666666669</v>
      </c>
      <c r="R18" s="1">
        <v>2.5416666666666665</v>
      </c>
    </row>
    <row r="19" spans="1:18" x14ac:dyDescent="0.25">
      <c r="A19" t="s">
        <v>56</v>
      </c>
      <c r="B19" t="s">
        <v>57</v>
      </c>
      <c r="C19" t="s">
        <v>53</v>
      </c>
      <c r="D19" s="1">
        <v>1</v>
      </c>
      <c r="E19" s="1">
        <v>1</v>
      </c>
      <c r="F19" s="1">
        <v>1.25</v>
      </c>
      <c r="G19" s="1">
        <v>2.65</v>
      </c>
      <c r="H19" s="1">
        <v>5</v>
      </c>
      <c r="I19" s="1">
        <v>3.5</v>
      </c>
      <c r="J19" s="1">
        <v>3.25</v>
      </c>
      <c r="K19" s="1">
        <v>2</v>
      </c>
      <c r="L19" s="1">
        <v>2.5</v>
      </c>
      <c r="M19" s="1">
        <v>3.65</v>
      </c>
      <c r="N19" s="1">
        <v>4</v>
      </c>
      <c r="O19" s="1">
        <v>3</v>
      </c>
      <c r="P19" s="1">
        <v>3.25</v>
      </c>
      <c r="Q19" s="1">
        <v>2.4</v>
      </c>
      <c r="R19" s="1">
        <v>2.9</v>
      </c>
    </row>
    <row r="20" spans="1:18" x14ac:dyDescent="0.25">
      <c r="A20" t="s">
        <v>58</v>
      </c>
      <c r="B20" t="s">
        <v>59</v>
      </c>
      <c r="C20" t="s">
        <v>20</v>
      </c>
      <c r="D20" s="1">
        <v>1</v>
      </c>
      <c r="E20" s="1">
        <v>1</v>
      </c>
      <c r="F20" s="1">
        <v>2</v>
      </c>
      <c r="G20" s="1">
        <v>2.65</v>
      </c>
      <c r="H20" s="1">
        <v>5</v>
      </c>
      <c r="I20" s="1">
        <v>2.5</v>
      </c>
      <c r="J20" s="1">
        <v>3.5</v>
      </c>
      <c r="K20" s="1">
        <v>1</v>
      </c>
      <c r="L20" s="1">
        <v>3.5</v>
      </c>
      <c r="M20" s="1">
        <v>3.35</v>
      </c>
      <c r="N20" s="1">
        <v>4</v>
      </c>
      <c r="O20" s="1">
        <v>3.5</v>
      </c>
      <c r="P20" s="1">
        <v>3.25</v>
      </c>
      <c r="Q20" s="1">
        <v>2.3583333333333334</v>
      </c>
      <c r="R20" s="1">
        <v>2.4</v>
      </c>
    </row>
    <row r="21" spans="1:18" x14ac:dyDescent="0.25">
      <c r="A21" t="s">
        <v>60</v>
      </c>
      <c r="B21" t="s">
        <v>61</v>
      </c>
      <c r="C21" t="s">
        <v>53</v>
      </c>
      <c r="D21" s="1">
        <v>1</v>
      </c>
      <c r="E21" s="1">
        <v>1</v>
      </c>
      <c r="F21" s="1">
        <v>0.75</v>
      </c>
      <c r="G21" s="1">
        <v>2.5</v>
      </c>
      <c r="H21" s="1">
        <v>1</v>
      </c>
      <c r="I21" s="1">
        <v>1</v>
      </c>
      <c r="J21" s="1">
        <v>0</v>
      </c>
      <c r="K21" s="1">
        <v>1</v>
      </c>
      <c r="L21" s="1">
        <v>0.75</v>
      </c>
      <c r="M21" s="1">
        <v>1.5</v>
      </c>
      <c r="N21" s="1">
        <v>1</v>
      </c>
      <c r="O21" s="1">
        <v>1</v>
      </c>
      <c r="P21" s="1">
        <v>0</v>
      </c>
      <c r="Q21" s="1">
        <v>1.2083333333333333</v>
      </c>
      <c r="R21" s="1">
        <v>1.4749999999999999</v>
      </c>
    </row>
    <row r="22" spans="1:18" x14ac:dyDescent="0.25">
      <c r="A22" t="s">
        <v>62</v>
      </c>
      <c r="B22" t="s">
        <v>63</v>
      </c>
      <c r="C22" t="s">
        <v>25</v>
      </c>
      <c r="D22" s="1">
        <v>2</v>
      </c>
      <c r="E22" s="1">
        <v>5</v>
      </c>
      <c r="F22" s="1">
        <v>4.5</v>
      </c>
      <c r="G22" s="1">
        <v>2.35</v>
      </c>
      <c r="H22" s="1">
        <v>3</v>
      </c>
      <c r="I22" s="1">
        <v>3.5</v>
      </c>
      <c r="J22" s="1">
        <v>4.5</v>
      </c>
      <c r="K22" s="1">
        <v>2</v>
      </c>
      <c r="L22" s="1">
        <v>4</v>
      </c>
      <c r="M22" s="1">
        <v>2.35</v>
      </c>
      <c r="N22" s="1">
        <v>5</v>
      </c>
      <c r="O22" s="1">
        <v>4</v>
      </c>
      <c r="P22" s="1">
        <v>4</v>
      </c>
      <c r="Q22" s="1">
        <v>3.3916666666666671</v>
      </c>
      <c r="R22" s="1">
        <v>2.6666666666666665</v>
      </c>
    </row>
    <row r="23" spans="1:18" x14ac:dyDescent="0.25">
      <c r="A23" t="s">
        <v>64</v>
      </c>
      <c r="B23" t="s">
        <v>65</v>
      </c>
      <c r="C23" t="s">
        <v>30</v>
      </c>
      <c r="D23" s="1">
        <v>2</v>
      </c>
      <c r="E23" s="1">
        <v>4</v>
      </c>
      <c r="F23" s="1">
        <v>5</v>
      </c>
      <c r="G23" s="1">
        <v>2.35</v>
      </c>
      <c r="H23" s="1">
        <v>3</v>
      </c>
      <c r="I23" s="1">
        <v>3</v>
      </c>
      <c r="J23" s="1">
        <v>1.5</v>
      </c>
      <c r="K23" s="1">
        <v>1</v>
      </c>
      <c r="L23" s="1">
        <v>2.5</v>
      </c>
      <c r="M23" s="1">
        <v>1.85</v>
      </c>
      <c r="N23" s="1">
        <v>3</v>
      </c>
      <c r="O23" s="1">
        <v>3</v>
      </c>
      <c r="P23" s="1">
        <v>1.75</v>
      </c>
      <c r="Q23" s="1">
        <v>3.2250000000000001</v>
      </c>
      <c r="R23" s="1">
        <v>2.35</v>
      </c>
    </row>
    <row r="24" spans="1:18" x14ac:dyDescent="0.25">
      <c r="A24" t="s">
        <v>66</v>
      </c>
      <c r="B24" t="s">
        <v>67</v>
      </c>
      <c r="C24" t="s">
        <v>53</v>
      </c>
      <c r="D24" s="1">
        <v>1</v>
      </c>
      <c r="E24" s="1">
        <v>1</v>
      </c>
      <c r="F24" s="1">
        <v>0.5</v>
      </c>
      <c r="G24" s="1">
        <v>2.35</v>
      </c>
      <c r="H24" s="1">
        <v>4</v>
      </c>
      <c r="I24" s="1">
        <v>1</v>
      </c>
      <c r="J24" s="1">
        <v>1.5</v>
      </c>
      <c r="K24" s="1">
        <v>1</v>
      </c>
      <c r="L24" s="1">
        <v>1.25</v>
      </c>
      <c r="M24" s="1">
        <v>2</v>
      </c>
      <c r="N24" s="1">
        <v>4</v>
      </c>
      <c r="O24" s="1">
        <v>2</v>
      </c>
      <c r="P24" s="1">
        <v>1.5</v>
      </c>
      <c r="Q24" s="1">
        <v>1.6416666666666666</v>
      </c>
      <c r="R24" s="1">
        <v>2.1083333333333334</v>
      </c>
    </row>
    <row r="25" spans="1:18" x14ac:dyDescent="0.25">
      <c r="A25" t="s">
        <v>68</v>
      </c>
      <c r="B25" t="s">
        <v>69</v>
      </c>
      <c r="C25" t="s">
        <v>25</v>
      </c>
      <c r="D25" s="1">
        <v>2</v>
      </c>
      <c r="E25" s="1">
        <v>1</v>
      </c>
      <c r="F25" s="1">
        <v>2.5</v>
      </c>
      <c r="G25" s="1">
        <v>2.35</v>
      </c>
      <c r="H25" s="1">
        <v>2</v>
      </c>
      <c r="I25" s="1">
        <v>2</v>
      </c>
      <c r="J25" s="1">
        <v>1.5</v>
      </c>
      <c r="K25" s="1">
        <v>1</v>
      </c>
      <c r="L25" s="1">
        <v>2</v>
      </c>
      <c r="M25" s="1">
        <v>1.85</v>
      </c>
      <c r="N25" s="1">
        <v>4</v>
      </c>
      <c r="O25" s="1">
        <v>2.5</v>
      </c>
      <c r="P25" s="1">
        <v>2.5</v>
      </c>
      <c r="Q25" s="1">
        <v>1.9749999999999999</v>
      </c>
      <c r="R25" s="1">
        <v>2.1083333333333334</v>
      </c>
    </row>
    <row r="26" spans="1:18" x14ac:dyDescent="0.25">
      <c r="A26" t="s">
        <v>70</v>
      </c>
      <c r="B26" t="s">
        <v>71</v>
      </c>
      <c r="C26" t="s">
        <v>53</v>
      </c>
      <c r="D26" s="1">
        <v>1</v>
      </c>
      <c r="E26" s="1">
        <v>1</v>
      </c>
      <c r="F26" s="1">
        <v>1.5</v>
      </c>
      <c r="G26" s="1">
        <v>2.35</v>
      </c>
      <c r="H26" s="1">
        <v>5</v>
      </c>
      <c r="I26" s="1">
        <v>3</v>
      </c>
      <c r="J26" s="1">
        <v>3</v>
      </c>
      <c r="K26" s="1">
        <v>1</v>
      </c>
      <c r="L26" s="1">
        <v>2.25</v>
      </c>
      <c r="M26" s="1">
        <v>2.15</v>
      </c>
      <c r="N26" s="1">
        <v>4</v>
      </c>
      <c r="O26" s="1">
        <v>2.5</v>
      </c>
      <c r="P26" s="1">
        <v>1.5</v>
      </c>
      <c r="Q26" s="1">
        <v>2.3083333333333331</v>
      </c>
      <c r="R26" s="1">
        <v>2.1083333333333334</v>
      </c>
    </row>
    <row r="27" spans="1:18" x14ac:dyDescent="0.25">
      <c r="A27" t="s">
        <v>72</v>
      </c>
      <c r="B27" t="s">
        <v>73</v>
      </c>
      <c r="C27" t="s">
        <v>53</v>
      </c>
      <c r="D27" s="1">
        <v>4</v>
      </c>
      <c r="E27" s="1">
        <v>4</v>
      </c>
      <c r="F27" s="1">
        <v>2.75</v>
      </c>
      <c r="G27" s="1">
        <v>2.15</v>
      </c>
      <c r="H27" s="1">
        <v>2</v>
      </c>
      <c r="I27" s="1">
        <v>2.5</v>
      </c>
      <c r="J27" s="1">
        <v>3.25</v>
      </c>
      <c r="K27" s="1">
        <v>2</v>
      </c>
      <c r="L27" s="1">
        <v>5</v>
      </c>
      <c r="M27" s="1">
        <v>2.85</v>
      </c>
      <c r="N27" s="1">
        <v>5</v>
      </c>
      <c r="O27" s="1">
        <v>4.5</v>
      </c>
      <c r="P27" s="1">
        <v>3</v>
      </c>
      <c r="Q27" s="1">
        <v>2.9</v>
      </c>
      <c r="R27" s="1">
        <v>2.5833333333333335</v>
      </c>
    </row>
    <row r="28" spans="1:18" x14ac:dyDescent="0.25">
      <c r="A28" t="s">
        <v>74</v>
      </c>
      <c r="B28" t="s">
        <v>75</v>
      </c>
      <c r="C28" t="s">
        <v>53</v>
      </c>
      <c r="D28" s="1">
        <v>2</v>
      </c>
      <c r="E28" s="1">
        <v>4</v>
      </c>
      <c r="F28" s="1">
        <v>3.5</v>
      </c>
      <c r="G28" s="1">
        <v>2.15</v>
      </c>
      <c r="H28" s="1">
        <v>2</v>
      </c>
      <c r="I28" s="1">
        <v>4.5</v>
      </c>
      <c r="J28" s="1">
        <v>2.5</v>
      </c>
      <c r="K28" s="1">
        <v>2</v>
      </c>
      <c r="L28" s="1">
        <v>3.5</v>
      </c>
      <c r="M28" s="1">
        <v>2.35</v>
      </c>
      <c r="N28" s="1">
        <v>4</v>
      </c>
      <c r="O28" s="1">
        <v>3.5</v>
      </c>
      <c r="P28" s="1">
        <v>2.5</v>
      </c>
      <c r="Q28" s="1">
        <v>3.0249999999999999</v>
      </c>
      <c r="R28" s="1">
        <v>2.3583333333333334</v>
      </c>
    </row>
    <row r="29" spans="1:18" x14ac:dyDescent="0.25">
      <c r="A29" t="s">
        <v>76</v>
      </c>
      <c r="B29" t="s">
        <v>77</v>
      </c>
      <c r="C29" t="s">
        <v>20</v>
      </c>
      <c r="D29" s="1">
        <v>2</v>
      </c>
      <c r="E29" s="1">
        <v>3</v>
      </c>
      <c r="F29" s="1">
        <v>3.5</v>
      </c>
      <c r="G29" s="1">
        <v>2</v>
      </c>
      <c r="H29" s="1">
        <v>4</v>
      </c>
      <c r="I29" s="1">
        <v>3.5</v>
      </c>
      <c r="J29" s="1">
        <v>2.5</v>
      </c>
      <c r="K29" s="1">
        <v>1</v>
      </c>
      <c r="L29" s="1">
        <v>2</v>
      </c>
      <c r="M29" s="1">
        <v>2.65</v>
      </c>
      <c r="N29" s="1">
        <v>4</v>
      </c>
      <c r="O29" s="1">
        <v>2.5</v>
      </c>
      <c r="P29" s="1">
        <v>1.5</v>
      </c>
      <c r="Q29" s="1">
        <v>3</v>
      </c>
      <c r="R29" s="1">
        <v>2.3083333333333331</v>
      </c>
    </row>
    <row r="30" spans="1:18" x14ac:dyDescent="0.25">
      <c r="A30" t="s">
        <v>78</v>
      </c>
      <c r="B30" t="s">
        <v>61</v>
      </c>
      <c r="C30" t="s">
        <v>53</v>
      </c>
      <c r="D30" s="1">
        <v>1</v>
      </c>
      <c r="E30" s="1">
        <v>0</v>
      </c>
      <c r="F30" s="1">
        <v>0.5</v>
      </c>
      <c r="G30" s="1">
        <v>2</v>
      </c>
      <c r="H30" s="1">
        <v>1</v>
      </c>
      <c r="I30" s="1">
        <v>1</v>
      </c>
      <c r="J30" s="1">
        <v>0</v>
      </c>
      <c r="K30" s="1">
        <v>1</v>
      </c>
      <c r="L30" s="1">
        <v>0.75</v>
      </c>
      <c r="M30" s="1">
        <v>1.5</v>
      </c>
      <c r="N30" s="1">
        <v>1</v>
      </c>
      <c r="O30" s="1">
        <v>1</v>
      </c>
      <c r="P30" s="1">
        <v>0</v>
      </c>
      <c r="Q30" s="1">
        <v>1.2083333333333333</v>
      </c>
      <c r="R30" s="1">
        <v>1.4749999999999999</v>
      </c>
    </row>
    <row r="31" spans="1:18" x14ac:dyDescent="0.25">
      <c r="A31" t="s">
        <v>79</v>
      </c>
      <c r="B31" t="s">
        <v>80</v>
      </c>
      <c r="C31" t="s">
        <v>53</v>
      </c>
      <c r="D31" s="1">
        <v>1</v>
      </c>
      <c r="E31" s="1">
        <v>0</v>
      </c>
      <c r="F31" s="1">
        <v>0.25</v>
      </c>
      <c r="G31" s="1">
        <v>1.85</v>
      </c>
      <c r="H31" s="1">
        <v>0</v>
      </c>
      <c r="I31" s="1">
        <v>0</v>
      </c>
      <c r="J31" s="1">
        <v>0</v>
      </c>
      <c r="K31" s="1">
        <v>1</v>
      </c>
      <c r="L31" s="1">
        <v>1.25</v>
      </c>
      <c r="M31" s="1">
        <v>1.5</v>
      </c>
      <c r="N31" s="1">
        <v>1</v>
      </c>
      <c r="O31" s="1">
        <v>2</v>
      </c>
      <c r="P31" s="1">
        <v>0</v>
      </c>
      <c r="Q31" s="1">
        <v>0.51666666666666672</v>
      </c>
      <c r="R31" s="1">
        <v>1.5999999999999999</v>
      </c>
    </row>
    <row r="32" spans="1:18" x14ac:dyDescent="0.25">
      <c r="A32" t="s">
        <v>81</v>
      </c>
      <c r="B32" t="s">
        <v>82</v>
      </c>
      <c r="C32" t="s">
        <v>53</v>
      </c>
      <c r="D32" s="1">
        <v>2</v>
      </c>
      <c r="E32" s="1">
        <v>2</v>
      </c>
      <c r="F32" s="1">
        <v>1.75</v>
      </c>
      <c r="G32" s="1">
        <v>1.85</v>
      </c>
      <c r="H32" s="1">
        <v>1</v>
      </c>
      <c r="I32" s="1">
        <v>2.5</v>
      </c>
      <c r="J32" s="1">
        <v>1.75</v>
      </c>
      <c r="K32" s="1">
        <v>1</v>
      </c>
      <c r="L32" s="1">
        <v>1.5</v>
      </c>
      <c r="M32" s="1">
        <v>2.5</v>
      </c>
      <c r="N32" s="1">
        <v>3</v>
      </c>
      <c r="O32" s="1">
        <v>2.5</v>
      </c>
      <c r="P32" s="1">
        <v>1.5</v>
      </c>
      <c r="Q32" s="1">
        <v>1.8499999999999999</v>
      </c>
      <c r="R32" s="1">
        <v>2.1416666666666666</v>
      </c>
    </row>
    <row r="33" spans="1:18" x14ac:dyDescent="0.25">
      <c r="A33" t="s">
        <v>83</v>
      </c>
      <c r="B33" t="s">
        <v>84</v>
      </c>
      <c r="C33" t="s">
        <v>53</v>
      </c>
      <c r="D33" s="1">
        <v>3</v>
      </c>
      <c r="E33" s="1">
        <v>3</v>
      </c>
      <c r="F33" s="1">
        <v>2</v>
      </c>
      <c r="G33" s="1">
        <v>1.85</v>
      </c>
      <c r="H33" s="1">
        <v>2</v>
      </c>
      <c r="I33" s="1">
        <v>3</v>
      </c>
      <c r="J33" s="1">
        <v>1.5</v>
      </c>
      <c r="K33" s="1">
        <v>1</v>
      </c>
      <c r="L33" s="1">
        <v>1.5</v>
      </c>
      <c r="M33" s="1">
        <v>2.35</v>
      </c>
      <c r="N33" s="1">
        <v>3</v>
      </c>
      <c r="O33" s="1">
        <v>2.5</v>
      </c>
      <c r="P33" s="1">
        <v>1</v>
      </c>
      <c r="Q33" s="1">
        <v>2.4750000000000001</v>
      </c>
      <c r="R33" s="1">
        <v>1.9749999999999999</v>
      </c>
    </row>
    <row r="34" spans="1:18" x14ac:dyDescent="0.25">
      <c r="A34" t="s">
        <v>85</v>
      </c>
      <c r="B34" t="s">
        <v>86</v>
      </c>
      <c r="C34" t="s">
        <v>30</v>
      </c>
      <c r="D34" s="1">
        <v>1</v>
      </c>
      <c r="E34" s="1">
        <v>2</v>
      </c>
      <c r="F34" s="1">
        <v>3.25</v>
      </c>
      <c r="G34" s="1">
        <v>1.65</v>
      </c>
      <c r="H34" s="1">
        <v>4</v>
      </c>
      <c r="I34" s="1">
        <v>2.5</v>
      </c>
      <c r="J34" s="1">
        <v>4</v>
      </c>
      <c r="K34" s="1">
        <v>2</v>
      </c>
      <c r="L34" s="1">
        <v>2.5</v>
      </c>
      <c r="M34" s="1">
        <v>3.65</v>
      </c>
      <c r="N34" s="1">
        <v>4</v>
      </c>
      <c r="O34" s="1">
        <v>2.5</v>
      </c>
      <c r="P34" s="1">
        <v>3.5</v>
      </c>
      <c r="Q34" s="1">
        <v>2.4</v>
      </c>
      <c r="R34" s="1">
        <v>2.8916666666666671</v>
      </c>
    </row>
    <row r="35" spans="1:18" x14ac:dyDescent="0.25">
      <c r="A35" t="s">
        <v>87</v>
      </c>
      <c r="B35" t="s">
        <v>88</v>
      </c>
      <c r="C35" t="s">
        <v>30</v>
      </c>
      <c r="D35" s="1">
        <v>1</v>
      </c>
      <c r="E35" s="1">
        <v>1</v>
      </c>
      <c r="F35" s="1">
        <v>1.25</v>
      </c>
      <c r="G35" s="1">
        <v>1.65</v>
      </c>
      <c r="H35" s="1">
        <v>3</v>
      </c>
      <c r="I35" s="1">
        <v>1</v>
      </c>
      <c r="J35" s="1">
        <v>0.25</v>
      </c>
      <c r="K35" s="1">
        <v>1</v>
      </c>
      <c r="L35" s="1">
        <v>1.25</v>
      </c>
      <c r="M35" s="1">
        <v>2.85</v>
      </c>
      <c r="N35" s="1">
        <v>3</v>
      </c>
      <c r="O35" s="1">
        <v>2</v>
      </c>
      <c r="P35" s="1">
        <v>1.5</v>
      </c>
      <c r="Q35" s="1">
        <v>1.4833333333333334</v>
      </c>
      <c r="R35" s="1">
        <v>2.1</v>
      </c>
    </row>
    <row r="36" spans="1:18" x14ac:dyDescent="0.25">
      <c r="A36" t="s">
        <v>89</v>
      </c>
      <c r="B36" t="s">
        <v>90</v>
      </c>
      <c r="C36" t="s">
        <v>20</v>
      </c>
      <c r="D36" s="1">
        <v>1</v>
      </c>
      <c r="E36" s="1">
        <v>1</v>
      </c>
      <c r="F36" s="1">
        <v>0.5</v>
      </c>
      <c r="G36" s="1">
        <v>1.5</v>
      </c>
      <c r="H36" s="1">
        <v>3</v>
      </c>
      <c r="I36" s="1">
        <v>2.5</v>
      </c>
      <c r="J36" s="1">
        <v>0</v>
      </c>
      <c r="K36" s="1">
        <v>1</v>
      </c>
      <c r="L36" s="1">
        <v>0.75</v>
      </c>
      <c r="M36" s="1">
        <v>1.5</v>
      </c>
      <c r="N36" s="1">
        <v>1</v>
      </c>
      <c r="O36" s="1">
        <v>1</v>
      </c>
      <c r="P36" s="1">
        <v>0</v>
      </c>
      <c r="Q36" s="1">
        <v>1.5833333333333333</v>
      </c>
      <c r="R36" s="1">
        <v>1.4749999999999999</v>
      </c>
    </row>
    <row r="37" spans="1:18" x14ac:dyDescent="0.25">
      <c r="A37" t="s">
        <v>91</v>
      </c>
      <c r="B37" t="s">
        <v>92</v>
      </c>
      <c r="C37" t="s">
        <v>20</v>
      </c>
      <c r="D37" s="1">
        <v>1</v>
      </c>
      <c r="E37" s="1">
        <v>1</v>
      </c>
      <c r="F37" s="1">
        <v>0.5</v>
      </c>
      <c r="G37" s="1">
        <v>1.5</v>
      </c>
      <c r="H37" s="1">
        <v>3</v>
      </c>
      <c r="I37" s="1">
        <v>2</v>
      </c>
      <c r="J37" s="1">
        <v>0.25</v>
      </c>
      <c r="K37" s="1">
        <v>1</v>
      </c>
      <c r="L37" s="1">
        <v>1</v>
      </c>
      <c r="M37" s="1">
        <v>1.5</v>
      </c>
      <c r="N37" s="1">
        <v>2</v>
      </c>
      <c r="O37" s="1">
        <v>1</v>
      </c>
      <c r="P37" s="1">
        <v>0</v>
      </c>
      <c r="Q37" s="1">
        <v>1.5</v>
      </c>
      <c r="R37" s="1">
        <v>1.6916666666666667</v>
      </c>
    </row>
    <row r="38" spans="1:18" x14ac:dyDescent="0.25">
      <c r="A38" t="s">
        <v>93</v>
      </c>
      <c r="B38" t="s">
        <v>94</v>
      </c>
      <c r="C38" t="s">
        <v>25</v>
      </c>
      <c r="D38" s="1">
        <v>1</v>
      </c>
      <c r="E38" s="1">
        <v>2</v>
      </c>
      <c r="F38" s="1">
        <v>2</v>
      </c>
      <c r="G38" s="1">
        <v>1.5</v>
      </c>
      <c r="H38" s="1">
        <v>1</v>
      </c>
      <c r="I38" s="1">
        <v>1.5</v>
      </c>
      <c r="J38" s="1">
        <v>1</v>
      </c>
      <c r="K38" s="1">
        <v>1</v>
      </c>
      <c r="L38" s="1">
        <v>1.75</v>
      </c>
      <c r="M38" s="1">
        <v>1.65</v>
      </c>
      <c r="N38" s="1">
        <v>3</v>
      </c>
      <c r="O38" s="1">
        <v>2.5</v>
      </c>
      <c r="P38" s="1">
        <v>1</v>
      </c>
      <c r="Q38" s="1">
        <v>1.5</v>
      </c>
      <c r="R38" s="1">
        <v>2.1083333333333334</v>
      </c>
    </row>
    <row r="39" spans="1:18" x14ac:dyDescent="0.25">
      <c r="A39" t="s">
        <v>95</v>
      </c>
      <c r="B39" t="s">
        <v>61</v>
      </c>
      <c r="C39" t="s">
        <v>30</v>
      </c>
      <c r="D39" s="1">
        <v>0</v>
      </c>
      <c r="E39" s="1">
        <v>0</v>
      </c>
      <c r="F39" s="1">
        <v>1</v>
      </c>
      <c r="G39" s="1">
        <v>1.35</v>
      </c>
      <c r="H39" s="1">
        <v>2</v>
      </c>
      <c r="I39" s="1">
        <v>2.5</v>
      </c>
      <c r="J39" s="1">
        <v>0</v>
      </c>
      <c r="K39" s="1">
        <v>1</v>
      </c>
      <c r="L39" s="1">
        <v>0.75</v>
      </c>
      <c r="M39" s="1">
        <v>1.5</v>
      </c>
      <c r="N39" s="1">
        <v>1</v>
      </c>
      <c r="O39" s="1">
        <v>1</v>
      </c>
      <c r="P39" s="1">
        <v>0</v>
      </c>
      <c r="Q39" s="1">
        <v>1.2083333333333333</v>
      </c>
      <c r="R39" s="1">
        <v>1.4749999999999999</v>
      </c>
    </row>
    <row r="40" spans="1:18" x14ac:dyDescent="0.25">
      <c r="A40" t="s">
        <v>96</v>
      </c>
      <c r="B40" t="s">
        <v>61</v>
      </c>
      <c r="C40" t="s">
        <v>20</v>
      </c>
      <c r="D40" s="1">
        <v>1</v>
      </c>
      <c r="E40" s="1">
        <v>1</v>
      </c>
      <c r="F40" s="1">
        <v>1</v>
      </c>
      <c r="G40" s="1">
        <v>1.35</v>
      </c>
      <c r="H40" s="1">
        <v>2</v>
      </c>
      <c r="I40" s="1">
        <v>2.5</v>
      </c>
      <c r="J40" s="1">
        <v>0</v>
      </c>
      <c r="K40" s="1">
        <v>1</v>
      </c>
      <c r="L40" s="1">
        <v>0.75</v>
      </c>
      <c r="M40" s="1">
        <v>1.5</v>
      </c>
      <c r="N40" s="1">
        <v>1</v>
      </c>
      <c r="O40" s="1">
        <v>1</v>
      </c>
      <c r="P40" s="1">
        <v>0</v>
      </c>
      <c r="Q40" s="1">
        <v>1.2083333333333333</v>
      </c>
      <c r="R40" s="1">
        <v>1.4749999999999999</v>
      </c>
    </row>
    <row r="41" spans="1:18" x14ac:dyDescent="0.25">
      <c r="A41" t="s">
        <v>97</v>
      </c>
      <c r="B41" t="s">
        <v>98</v>
      </c>
      <c r="C41" t="s">
        <v>25</v>
      </c>
      <c r="D41" s="1">
        <v>1</v>
      </c>
      <c r="E41" s="1">
        <v>2</v>
      </c>
      <c r="F41" s="1">
        <v>1.75</v>
      </c>
      <c r="G41" s="1">
        <v>1.35</v>
      </c>
      <c r="H41" s="1">
        <v>2</v>
      </c>
      <c r="I41" s="1">
        <v>4.5</v>
      </c>
      <c r="J41" s="1">
        <v>0.25</v>
      </c>
      <c r="K41" s="1">
        <v>1</v>
      </c>
      <c r="L41" s="1">
        <v>1.25</v>
      </c>
      <c r="M41" s="1">
        <v>1.5</v>
      </c>
      <c r="N41" s="1">
        <v>2</v>
      </c>
      <c r="O41" s="1">
        <v>2</v>
      </c>
      <c r="P41" s="1">
        <v>0.25</v>
      </c>
      <c r="Q41" s="1">
        <v>2.1</v>
      </c>
      <c r="R41" s="1">
        <v>1.6416666666666666</v>
      </c>
    </row>
    <row r="42" spans="1:18" x14ac:dyDescent="0.25">
      <c r="A42" t="s">
        <v>99</v>
      </c>
      <c r="B42" t="s">
        <v>100</v>
      </c>
      <c r="C42" t="s">
        <v>20</v>
      </c>
      <c r="D42" s="1">
        <v>0</v>
      </c>
      <c r="E42" s="1">
        <v>1</v>
      </c>
      <c r="F42" s="1">
        <v>1</v>
      </c>
      <c r="G42" s="1">
        <v>1.1499999999999999</v>
      </c>
      <c r="H42" s="1">
        <v>5</v>
      </c>
      <c r="I42" s="1">
        <v>4.5</v>
      </c>
      <c r="J42" s="1">
        <v>0.25</v>
      </c>
      <c r="K42" s="1">
        <v>1</v>
      </c>
      <c r="L42" s="1">
        <v>1</v>
      </c>
      <c r="M42" s="1">
        <v>1.5</v>
      </c>
      <c r="N42" s="1">
        <v>1</v>
      </c>
      <c r="O42" s="1">
        <v>2</v>
      </c>
      <c r="P42" s="1">
        <v>0</v>
      </c>
      <c r="Q42" s="1">
        <v>2.1083333333333334</v>
      </c>
      <c r="R42" s="1">
        <v>1.5</v>
      </c>
    </row>
    <row r="43" spans="1:18" x14ac:dyDescent="0.25">
      <c r="A43" t="s">
        <v>101</v>
      </c>
      <c r="B43" t="s">
        <v>102</v>
      </c>
      <c r="C43" t="s">
        <v>20</v>
      </c>
      <c r="D43" s="1">
        <v>1</v>
      </c>
      <c r="E43" s="1">
        <v>1</v>
      </c>
      <c r="F43" s="1">
        <v>1.5</v>
      </c>
      <c r="G43" s="1">
        <v>1.1499999999999999</v>
      </c>
      <c r="H43" s="1">
        <v>3</v>
      </c>
      <c r="I43" s="1">
        <v>2.5</v>
      </c>
      <c r="J43" s="1">
        <v>0.25</v>
      </c>
      <c r="K43" s="1">
        <v>1</v>
      </c>
      <c r="L43" s="1">
        <v>2</v>
      </c>
      <c r="M43" s="1">
        <v>1.5</v>
      </c>
      <c r="N43" s="1">
        <v>2</v>
      </c>
      <c r="O43" s="1">
        <v>2.5</v>
      </c>
      <c r="P43" s="1">
        <v>0.25</v>
      </c>
      <c r="Q43" s="1">
        <v>1.6916666666666667</v>
      </c>
      <c r="R43" s="1">
        <v>1.5833333333333333</v>
      </c>
    </row>
    <row r="44" spans="1:18" x14ac:dyDescent="0.25">
      <c r="A44" t="s">
        <v>103</v>
      </c>
      <c r="B44" t="s">
        <v>104</v>
      </c>
      <c r="C44" t="s">
        <v>25</v>
      </c>
      <c r="D44" s="1">
        <v>1</v>
      </c>
      <c r="E44" s="1">
        <v>1</v>
      </c>
      <c r="F44" s="1">
        <v>2.5</v>
      </c>
      <c r="G44" s="1">
        <v>1.1499999999999999</v>
      </c>
      <c r="H44" s="1">
        <v>1</v>
      </c>
      <c r="I44" s="1">
        <v>3.5</v>
      </c>
      <c r="J44" s="1">
        <v>0.25</v>
      </c>
      <c r="K44" s="1">
        <v>1</v>
      </c>
      <c r="L44" s="1">
        <v>1.5</v>
      </c>
      <c r="M44" s="1">
        <v>1.85</v>
      </c>
      <c r="N44" s="1">
        <v>2</v>
      </c>
      <c r="O44" s="1">
        <v>2</v>
      </c>
      <c r="P44" s="1">
        <v>0.25</v>
      </c>
      <c r="Q44" s="1">
        <v>1.6916666666666667</v>
      </c>
      <c r="R44" s="1">
        <v>1.6916666666666667</v>
      </c>
    </row>
    <row r="45" spans="1:18" x14ac:dyDescent="0.25">
      <c r="A45" t="s">
        <v>105</v>
      </c>
      <c r="B45" t="s">
        <v>61</v>
      </c>
      <c r="C45" t="s">
        <v>25</v>
      </c>
      <c r="D45" s="1">
        <v>2</v>
      </c>
      <c r="E45" s="1">
        <v>1</v>
      </c>
      <c r="F45" s="1">
        <v>0.75</v>
      </c>
      <c r="G45" s="1">
        <v>1</v>
      </c>
      <c r="H45" s="1">
        <v>2</v>
      </c>
      <c r="I45" s="1">
        <v>4</v>
      </c>
      <c r="J45" s="1">
        <v>0</v>
      </c>
      <c r="K45" s="1">
        <v>1</v>
      </c>
      <c r="L45" s="1">
        <v>0.75</v>
      </c>
      <c r="M45" s="1">
        <v>1.5</v>
      </c>
      <c r="N45" s="1">
        <v>1</v>
      </c>
      <c r="O45" s="1">
        <v>1</v>
      </c>
      <c r="P45" s="1">
        <v>0</v>
      </c>
      <c r="Q45" s="1">
        <v>1.2083333333333333</v>
      </c>
      <c r="R45" s="1">
        <v>1.4749999999999999</v>
      </c>
    </row>
    <row r="46" spans="1:18" x14ac:dyDescent="0.25">
      <c r="A46" t="s">
        <v>106</v>
      </c>
      <c r="B46" t="s">
        <v>107</v>
      </c>
      <c r="C46" t="s">
        <v>25</v>
      </c>
      <c r="D46" s="1">
        <v>1</v>
      </c>
      <c r="E46" s="1">
        <v>1</v>
      </c>
      <c r="F46" s="1">
        <v>4.25</v>
      </c>
      <c r="G46" s="1">
        <v>1</v>
      </c>
      <c r="H46" s="1">
        <v>4</v>
      </c>
      <c r="I46" s="1">
        <v>4</v>
      </c>
      <c r="J46" s="1">
        <v>4</v>
      </c>
      <c r="K46" s="1">
        <v>1</v>
      </c>
      <c r="L46" s="1">
        <v>1.5</v>
      </c>
      <c r="M46" s="1">
        <v>2</v>
      </c>
      <c r="N46" s="1">
        <v>3</v>
      </c>
      <c r="O46" s="1">
        <v>2</v>
      </c>
      <c r="P46" s="1">
        <v>3</v>
      </c>
      <c r="Q46" s="1">
        <v>2.5416666666666665</v>
      </c>
      <c r="R46" s="1">
        <v>1.9583333333333333</v>
      </c>
    </row>
    <row r="47" spans="1:18" x14ac:dyDescent="0.25">
      <c r="A47" t="s">
        <v>108</v>
      </c>
      <c r="B47" t="s">
        <v>109</v>
      </c>
      <c r="C47" t="s">
        <v>25</v>
      </c>
      <c r="D47" s="1">
        <v>0</v>
      </c>
      <c r="E47" s="1">
        <v>1</v>
      </c>
      <c r="F47" s="1">
        <v>1.25</v>
      </c>
      <c r="G47" s="1">
        <v>1</v>
      </c>
      <c r="H47" s="1">
        <v>4</v>
      </c>
      <c r="I47" s="1">
        <v>4.5</v>
      </c>
      <c r="J47" s="1">
        <v>0</v>
      </c>
      <c r="K47" s="1">
        <v>1</v>
      </c>
      <c r="L47" s="1">
        <v>1</v>
      </c>
      <c r="M47" s="1">
        <v>2.35</v>
      </c>
      <c r="N47" s="1">
        <v>2</v>
      </c>
      <c r="O47" s="1">
        <v>1.5</v>
      </c>
      <c r="P47" s="1">
        <v>0.25</v>
      </c>
      <c r="Q47" s="1">
        <v>1.9583333333333333</v>
      </c>
      <c r="R47" s="1">
        <v>1.5</v>
      </c>
    </row>
    <row r="48" spans="1:18" x14ac:dyDescent="0.25">
      <c r="A48" t="s">
        <v>110</v>
      </c>
      <c r="B48" t="s">
        <v>111</v>
      </c>
      <c r="C48" t="s">
        <v>25</v>
      </c>
      <c r="D48" s="1">
        <v>1</v>
      </c>
      <c r="E48" s="1">
        <v>2</v>
      </c>
      <c r="F48" s="1">
        <v>1</v>
      </c>
      <c r="G48" s="1">
        <v>0.85</v>
      </c>
      <c r="H48" s="1">
        <v>1</v>
      </c>
      <c r="I48" s="1">
        <v>4</v>
      </c>
      <c r="J48" s="1">
        <v>0</v>
      </c>
      <c r="K48" s="1">
        <v>1</v>
      </c>
      <c r="L48" s="1">
        <v>1</v>
      </c>
      <c r="M48" s="1">
        <v>1.5</v>
      </c>
      <c r="N48" s="1">
        <v>2</v>
      </c>
      <c r="O48" s="1">
        <v>1.5</v>
      </c>
      <c r="P48" s="1">
        <v>0.25</v>
      </c>
      <c r="Q48" s="1">
        <v>1.6416666666666666</v>
      </c>
      <c r="R48" s="1">
        <v>1.6416666666666666</v>
      </c>
    </row>
    <row r="49" spans="1:18" x14ac:dyDescent="0.25">
      <c r="A49" t="s">
        <v>112</v>
      </c>
      <c r="B49" t="s">
        <v>61</v>
      </c>
      <c r="C49" t="s">
        <v>25</v>
      </c>
      <c r="D49" s="1">
        <v>1</v>
      </c>
      <c r="E49" s="1">
        <v>1</v>
      </c>
      <c r="F49" s="1">
        <v>0.75</v>
      </c>
      <c r="G49" s="1">
        <v>0.5</v>
      </c>
      <c r="H49" s="1">
        <v>1</v>
      </c>
      <c r="I49" s="1">
        <v>1</v>
      </c>
      <c r="J49" s="1">
        <v>0</v>
      </c>
      <c r="K49" s="1">
        <v>1</v>
      </c>
      <c r="L49" s="1">
        <v>0.75</v>
      </c>
      <c r="M49" s="1">
        <v>1.5</v>
      </c>
      <c r="N49" s="1">
        <v>1</v>
      </c>
      <c r="O49" s="1">
        <v>1</v>
      </c>
      <c r="P49" s="1">
        <v>0</v>
      </c>
      <c r="Q49" s="1">
        <v>1.2083333333333333</v>
      </c>
      <c r="R49" s="1">
        <v>1.4749999999999999</v>
      </c>
    </row>
    <row r="50" spans="1:18" x14ac:dyDescent="0.25">
      <c r="A50" t="s">
        <v>113</v>
      </c>
      <c r="B50" t="s">
        <v>61</v>
      </c>
      <c r="C50" t="s">
        <v>25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2</v>
      </c>
      <c r="J50" s="1">
        <v>0</v>
      </c>
      <c r="K50" s="1">
        <v>1</v>
      </c>
      <c r="L50" s="1">
        <v>0.75</v>
      </c>
      <c r="M50" s="1">
        <v>1.5</v>
      </c>
      <c r="N50" s="1">
        <v>1</v>
      </c>
      <c r="O50" s="1">
        <v>1</v>
      </c>
      <c r="P50" s="1">
        <v>0</v>
      </c>
      <c r="Q50" s="1">
        <v>1.2083333333333333</v>
      </c>
      <c r="R50" s="1">
        <v>1.4749999999999999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0"/>
  <sheetViews>
    <sheetView workbookViewId="0">
      <selection activeCell="G1" sqref="G1:K1048576"/>
    </sheetView>
  </sheetViews>
  <sheetFormatPr baseColWidth="10" defaultRowHeight="15" x14ac:dyDescent="0.25"/>
  <cols>
    <col min="4" max="6" width="11.42578125" style="1"/>
    <col min="7" max="11" width="0" style="1" hidden="1" customWidth="1"/>
    <col min="12" max="18" width="11.42578125" style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s="1">
        <v>2</v>
      </c>
      <c r="E2" s="1">
        <v>1</v>
      </c>
      <c r="F2" s="1">
        <v>2.75</v>
      </c>
      <c r="G2" s="1">
        <v>3.85</v>
      </c>
      <c r="H2" s="1">
        <v>4</v>
      </c>
      <c r="I2" s="1">
        <v>0.5</v>
      </c>
      <c r="J2" s="1">
        <v>4.25</v>
      </c>
      <c r="K2" s="1">
        <v>2</v>
      </c>
      <c r="L2" s="1">
        <v>5</v>
      </c>
      <c r="M2" s="1">
        <v>3.5</v>
      </c>
      <c r="N2" s="1">
        <v>3</v>
      </c>
      <c r="O2" s="1">
        <v>3.5</v>
      </c>
      <c r="P2" s="1">
        <v>4.25</v>
      </c>
      <c r="Q2" s="1">
        <v>2.35</v>
      </c>
      <c r="R2" s="1">
        <v>3.3916666666666671</v>
      </c>
    </row>
    <row r="3" spans="1:18" x14ac:dyDescent="0.25">
      <c r="A3" t="s">
        <v>21</v>
      </c>
      <c r="B3" t="s">
        <v>22</v>
      </c>
      <c r="C3" t="s">
        <v>20</v>
      </c>
      <c r="D3" s="1">
        <v>2</v>
      </c>
      <c r="E3" s="1">
        <v>1</v>
      </c>
      <c r="F3" s="1">
        <v>2.5</v>
      </c>
      <c r="G3" s="1">
        <v>3.65</v>
      </c>
      <c r="H3" s="1">
        <v>4</v>
      </c>
      <c r="I3" s="1">
        <v>0.5</v>
      </c>
      <c r="J3" s="1">
        <v>3.25</v>
      </c>
      <c r="K3" s="1">
        <v>1</v>
      </c>
      <c r="L3" s="1">
        <v>5</v>
      </c>
      <c r="M3" s="1">
        <v>2.35</v>
      </c>
      <c r="N3" s="1">
        <v>3</v>
      </c>
      <c r="O3" s="1">
        <v>2.5</v>
      </c>
      <c r="P3" s="1">
        <v>2.5</v>
      </c>
      <c r="Q3" s="1">
        <v>2.2749999999999999</v>
      </c>
      <c r="R3" s="1">
        <v>3.0249999999999999</v>
      </c>
    </row>
    <row r="4" spans="1:18" hidden="1" x14ac:dyDescent="0.25">
      <c r="A4" t="s">
        <v>23</v>
      </c>
      <c r="B4" t="s">
        <v>24</v>
      </c>
      <c r="C4" t="s">
        <v>25</v>
      </c>
      <c r="D4" s="1">
        <v>0</v>
      </c>
      <c r="E4" s="1">
        <v>1</v>
      </c>
      <c r="F4" s="1">
        <v>1.5</v>
      </c>
      <c r="G4" s="1">
        <v>3.65</v>
      </c>
      <c r="H4" s="1">
        <v>4</v>
      </c>
      <c r="I4" s="1">
        <v>2.5</v>
      </c>
      <c r="J4" s="1">
        <v>3</v>
      </c>
      <c r="K4" s="1">
        <v>2</v>
      </c>
      <c r="L4" s="1">
        <v>5</v>
      </c>
      <c r="M4" s="1">
        <v>3.65</v>
      </c>
      <c r="N4" s="1">
        <v>4</v>
      </c>
      <c r="O4" s="1">
        <v>3.5</v>
      </c>
      <c r="P4" s="1">
        <v>4.5</v>
      </c>
      <c r="Q4" s="1">
        <v>2.1083333333333334</v>
      </c>
      <c r="R4" s="1">
        <v>2.3166666666666669</v>
      </c>
    </row>
    <row r="5" spans="1:18" x14ac:dyDescent="0.25">
      <c r="A5" t="s">
        <v>26</v>
      </c>
      <c r="B5" t="s">
        <v>27</v>
      </c>
      <c r="C5" t="s">
        <v>20</v>
      </c>
      <c r="D5" s="1">
        <v>5</v>
      </c>
      <c r="E5" s="1">
        <v>5</v>
      </c>
      <c r="F5" s="1">
        <v>5</v>
      </c>
      <c r="G5" s="1">
        <v>3.65</v>
      </c>
      <c r="H5" s="1">
        <v>3</v>
      </c>
      <c r="I5" s="1">
        <v>4</v>
      </c>
      <c r="J5" s="1">
        <v>2.75</v>
      </c>
      <c r="K5" s="1">
        <v>2</v>
      </c>
      <c r="L5" s="1">
        <v>5</v>
      </c>
      <c r="M5" s="1">
        <v>3.65</v>
      </c>
      <c r="N5" s="1">
        <v>4</v>
      </c>
      <c r="O5" s="1">
        <v>4</v>
      </c>
      <c r="P5" s="1">
        <v>5</v>
      </c>
      <c r="Q5" s="1">
        <v>4.2749999999999995</v>
      </c>
      <c r="R5" s="1">
        <v>2.4</v>
      </c>
    </row>
    <row r="6" spans="1:18" hidden="1" x14ac:dyDescent="0.25">
      <c r="A6" t="s">
        <v>28</v>
      </c>
      <c r="B6" t="s">
        <v>29</v>
      </c>
      <c r="C6" t="s">
        <v>30</v>
      </c>
      <c r="D6" s="1">
        <v>3</v>
      </c>
      <c r="E6" s="1">
        <v>2</v>
      </c>
      <c r="F6" s="1">
        <v>2.5</v>
      </c>
      <c r="G6" s="1">
        <v>3.65</v>
      </c>
      <c r="H6" s="1">
        <v>5</v>
      </c>
      <c r="I6" s="1">
        <v>2.5</v>
      </c>
      <c r="J6" s="1">
        <v>3.5</v>
      </c>
      <c r="K6" s="1">
        <v>4</v>
      </c>
      <c r="L6" s="1">
        <v>5</v>
      </c>
      <c r="M6" s="1">
        <v>3.85</v>
      </c>
      <c r="N6" s="1">
        <v>5</v>
      </c>
      <c r="O6" s="1">
        <v>4.5</v>
      </c>
      <c r="P6" s="1">
        <v>5</v>
      </c>
      <c r="Q6" s="1">
        <v>3.1083333333333329</v>
      </c>
      <c r="R6" s="1">
        <v>3.0249999999999999</v>
      </c>
    </row>
    <row r="7" spans="1:18" x14ac:dyDescent="0.25">
      <c r="A7" t="s">
        <v>31</v>
      </c>
      <c r="B7" t="s">
        <v>32</v>
      </c>
      <c r="C7" t="s">
        <v>20</v>
      </c>
      <c r="D7" s="1">
        <v>2</v>
      </c>
      <c r="E7" s="1">
        <v>3</v>
      </c>
      <c r="F7" s="1">
        <v>4.75</v>
      </c>
      <c r="G7" s="1">
        <v>3.5</v>
      </c>
      <c r="H7" s="1">
        <v>5</v>
      </c>
      <c r="I7" s="1">
        <v>3.5</v>
      </c>
      <c r="J7" s="1">
        <v>5</v>
      </c>
      <c r="K7" s="1">
        <v>3</v>
      </c>
      <c r="L7" s="1">
        <v>5</v>
      </c>
      <c r="M7" s="1">
        <v>2.85</v>
      </c>
      <c r="N7" s="1">
        <v>5</v>
      </c>
      <c r="O7" s="1">
        <v>4.5</v>
      </c>
      <c r="P7" s="1">
        <v>3.25</v>
      </c>
      <c r="Q7" s="1">
        <v>3.625</v>
      </c>
      <c r="R7" s="1">
        <v>4.2749999999999995</v>
      </c>
    </row>
    <row r="8" spans="1:18" x14ac:dyDescent="0.25">
      <c r="A8" t="s">
        <v>33</v>
      </c>
      <c r="B8" t="s">
        <v>34</v>
      </c>
      <c r="C8" t="s">
        <v>20</v>
      </c>
      <c r="D8" s="1">
        <v>2</v>
      </c>
      <c r="E8" s="1">
        <v>1</v>
      </c>
      <c r="F8" s="1">
        <v>2</v>
      </c>
      <c r="G8" s="1">
        <v>3.35</v>
      </c>
      <c r="H8" s="1">
        <v>4</v>
      </c>
      <c r="I8" s="1">
        <v>0.5</v>
      </c>
      <c r="J8" s="1">
        <v>1</v>
      </c>
      <c r="K8" s="1">
        <v>1</v>
      </c>
      <c r="L8" s="1">
        <v>5</v>
      </c>
      <c r="M8" s="1">
        <v>1.1499999999999999</v>
      </c>
      <c r="N8" s="1">
        <v>4</v>
      </c>
      <c r="O8" s="1">
        <v>1</v>
      </c>
      <c r="P8" s="1">
        <v>0</v>
      </c>
      <c r="Q8" s="1">
        <v>2.1416666666666666</v>
      </c>
      <c r="R8" s="1">
        <v>1.8499999999999999</v>
      </c>
    </row>
    <row r="9" spans="1:18" x14ac:dyDescent="0.25">
      <c r="A9" t="s">
        <v>35</v>
      </c>
      <c r="B9" t="s">
        <v>36</v>
      </c>
      <c r="C9" t="s">
        <v>20</v>
      </c>
      <c r="D9" s="1">
        <v>1</v>
      </c>
      <c r="E9" s="1">
        <v>2</v>
      </c>
      <c r="F9" s="1">
        <v>4.25</v>
      </c>
      <c r="G9" s="1">
        <v>3.35</v>
      </c>
      <c r="H9" s="1">
        <v>5</v>
      </c>
      <c r="I9" s="1">
        <v>3</v>
      </c>
      <c r="J9" s="1">
        <v>5</v>
      </c>
      <c r="K9" s="1">
        <v>5</v>
      </c>
      <c r="L9" s="1">
        <v>5</v>
      </c>
      <c r="M9" s="1">
        <v>3.35</v>
      </c>
      <c r="N9" s="1">
        <v>5</v>
      </c>
      <c r="O9" s="1">
        <v>4.5</v>
      </c>
      <c r="P9" s="1">
        <v>4</v>
      </c>
      <c r="Q9" s="1">
        <v>3.1</v>
      </c>
      <c r="R9" s="1">
        <v>3.2250000000000001</v>
      </c>
    </row>
    <row r="10" spans="1:18" hidden="1" x14ac:dyDescent="0.25">
      <c r="A10" t="s">
        <v>37</v>
      </c>
      <c r="B10" t="s">
        <v>38</v>
      </c>
      <c r="C10" t="s">
        <v>30</v>
      </c>
      <c r="D10" s="1">
        <v>2</v>
      </c>
      <c r="E10" s="1">
        <v>2</v>
      </c>
      <c r="F10" s="1">
        <v>4.5</v>
      </c>
      <c r="G10" s="1">
        <v>3.15</v>
      </c>
      <c r="H10" s="1">
        <v>4</v>
      </c>
      <c r="I10" s="1">
        <v>2.5</v>
      </c>
      <c r="J10" s="1">
        <v>5</v>
      </c>
      <c r="K10" s="1">
        <v>2</v>
      </c>
      <c r="L10" s="1">
        <v>5</v>
      </c>
      <c r="M10" s="1">
        <v>3</v>
      </c>
      <c r="N10" s="1">
        <v>5</v>
      </c>
      <c r="O10" s="1">
        <v>4</v>
      </c>
      <c r="P10" s="1">
        <v>3.5</v>
      </c>
      <c r="Q10" s="1">
        <v>3.0249999999999999</v>
      </c>
      <c r="R10" s="1">
        <v>3.625</v>
      </c>
    </row>
    <row r="11" spans="1:18" hidden="1" x14ac:dyDescent="0.25">
      <c r="A11" t="s">
        <v>39</v>
      </c>
      <c r="B11" t="s">
        <v>40</v>
      </c>
      <c r="C11" t="s">
        <v>30</v>
      </c>
      <c r="D11" s="1">
        <v>1</v>
      </c>
      <c r="E11" s="1">
        <v>1</v>
      </c>
      <c r="F11" s="1">
        <v>1.5</v>
      </c>
      <c r="G11" s="1">
        <v>3.15</v>
      </c>
      <c r="H11" s="1">
        <v>4</v>
      </c>
      <c r="I11" s="1">
        <v>2</v>
      </c>
      <c r="J11" s="1">
        <v>1.5</v>
      </c>
      <c r="K11" s="1">
        <v>2</v>
      </c>
      <c r="L11" s="1">
        <v>5</v>
      </c>
      <c r="M11" s="1">
        <v>3.65</v>
      </c>
      <c r="N11" s="1">
        <v>4</v>
      </c>
      <c r="O11" s="1">
        <v>3.5</v>
      </c>
      <c r="P11" s="1">
        <v>5</v>
      </c>
      <c r="Q11" s="1">
        <v>2.1083333333333334</v>
      </c>
      <c r="R11" s="1">
        <v>3.1</v>
      </c>
    </row>
    <row r="12" spans="1:18" hidden="1" x14ac:dyDescent="0.25">
      <c r="A12" t="s">
        <v>41</v>
      </c>
      <c r="B12" t="s">
        <v>42</v>
      </c>
      <c r="C12" t="s">
        <v>30</v>
      </c>
      <c r="D12" s="1">
        <v>1</v>
      </c>
      <c r="E12" s="1">
        <v>1</v>
      </c>
      <c r="F12" s="1">
        <v>2</v>
      </c>
      <c r="G12" s="1">
        <v>3.15</v>
      </c>
      <c r="H12" s="1">
        <v>4</v>
      </c>
      <c r="I12" s="1">
        <v>1.5</v>
      </c>
      <c r="J12" s="1">
        <v>3.25</v>
      </c>
      <c r="K12" s="1">
        <v>2</v>
      </c>
      <c r="L12" s="1">
        <v>5</v>
      </c>
      <c r="M12" s="1">
        <v>3.15</v>
      </c>
      <c r="N12" s="1">
        <v>5</v>
      </c>
      <c r="O12" s="1">
        <v>3.5</v>
      </c>
      <c r="P12" s="1">
        <v>3.75</v>
      </c>
      <c r="Q12" s="1">
        <v>2.1083333333333334</v>
      </c>
      <c r="R12" s="1">
        <v>3.1083333333333329</v>
      </c>
    </row>
    <row r="13" spans="1:18" x14ac:dyDescent="0.25">
      <c r="A13" t="s">
        <v>43</v>
      </c>
      <c r="B13" t="s">
        <v>44</v>
      </c>
      <c r="C13" t="s">
        <v>20</v>
      </c>
      <c r="D13" s="1">
        <v>1</v>
      </c>
      <c r="E13" s="1">
        <v>1</v>
      </c>
      <c r="F13" s="1">
        <v>2.5</v>
      </c>
      <c r="G13" s="1">
        <v>3</v>
      </c>
      <c r="H13" s="1">
        <v>5</v>
      </c>
      <c r="I13" s="1">
        <v>3.5</v>
      </c>
      <c r="J13" s="1">
        <v>4</v>
      </c>
      <c r="K13" s="1">
        <v>1</v>
      </c>
      <c r="L13" s="1">
        <v>5</v>
      </c>
      <c r="M13" s="1">
        <v>2.5</v>
      </c>
      <c r="N13" s="1">
        <v>4</v>
      </c>
      <c r="O13" s="1">
        <v>3</v>
      </c>
      <c r="P13" s="1">
        <v>3</v>
      </c>
      <c r="Q13" s="1">
        <v>2.6666666666666665</v>
      </c>
      <c r="R13" s="1">
        <v>2.2083333333333335</v>
      </c>
    </row>
    <row r="14" spans="1:18" x14ac:dyDescent="0.25">
      <c r="A14" t="s">
        <v>45</v>
      </c>
      <c r="B14" t="s">
        <v>46</v>
      </c>
      <c r="C14" t="s">
        <v>20</v>
      </c>
      <c r="D14" s="1">
        <v>1</v>
      </c>
      <c r="E14" s="1">
        <v>2</v>
      </c>
      <c r="F14" s="1">
        <v>3.5</v>
      </c>
      <c r="G14" s="1">
        <v>3</v>
      </c>
      <c r="H14" s="1">
        <v>4</v>
      </c>
      <c r="I14" s="1">
        <v>2</v>
      </c>
      <c r="J14" s="1">
        <v>4</v>
      </c>
      <c r="K14" s="1">
        <v>2</v>
      </c>
      <c r="L14" s="1">
        <v>5</v>
      </c>
      <c r="M14" s="1">
        <v>2.85</v>
      </c>
      <c r="N14" s="1">
        <v>5</v>
      </c>
      <c r="O14" s="1">
        <v>3.5</v>
      </c>
      <c r="P14" s="1">
        <v>3.25</v>
      </c>
      <c r="Q14" s="1">
        <v>2.5833333333333335</v>
      </c>
      <c r="R14" s="1">
        <v>3</v>
      </c>
    </row>
    <row r="15" spans="1:18" x14ac:dyDescent="0.25">
      <c r="A15" t="s">
        <v>47</v>
      </c>
      <c r="B15" t="s">
        <v>48</v>
      </c>
      <c r="C15" t="s">
        <v>20</v>
      </c>
      <c r="D15" s="1">
        <v>1</v>
      </c>
      <c r="E15" s="1">
        <v>1</v>
      </c>
      <c r="F15" s="1">
        <v>2.25</v>
      </c>
      <c r="G15" s="1">
        <v>3</v>
      </c>
      <c r="H15" s="1">
        <v>4</v>
      </c>
      <c r="I15" s="1">
        <v>2</v>
      </c>
      <c r="J15" s="1">
        <v>3.5</v>
      </c>
      <c r="K15" s="1">
        <v>1</v>
      </c>
      <c r="L15" s="1">
        <v>5</v>
      </c>
      <c r="M15" s="1">
        <v>1.85</v>
      </c>
      <c r="N15" s="1">
        <v>4</v>
      </c>
      <c r="O15" s="1">
        <v>2.5</v>
      </c>
      <c r="P15" s="1">
        <v>1</v>
      </c>
      <c r="Q15" s="1">
        <v>2.2083333333333335</v>
      </c>
      <c r="R15" s="1">
        <v>2.2749999999999999</v>
      </c>
    </row>
    <row r="16" spans="1:18" hidden="1" x14ac:dyDescent="0.25">
      <c r="A16" t="s">
        <v>49</v>
      </c>
      <c r="B16" t="s">
        <v>50</v>
      </c>
      <c r="C16" t="s">
        <v>25</v>
      </c>
      <c r="D16" s="1">
        <v>2</v>
      </c>
      <c r="E16" s="1">
        <v>1</v>
      </c>
      <c r="F16" s="1">
        <v>4</v>
      </c>
      <c r="G16" s="1">
        <v>2.85</v>
      </c>
      <c r="H16" s="1">
        <v>5</v>
      </c>
      <c r="I16" s="1">
        <v>2.5</v>
      </c>
      <c r="J16" s="1">
        <v>5</v>
      </c>
      <c r="K16" s="1">
        <v>3</v>
      </c>
      <c r="L16" s="1">
        <v>5</v>
      </c>
      <c r="M16" s="1">
        <v>3</v>
      </c>
      <c r="N16" s="1">
        <v>4</v>
      </c>
      <c r="O16" s="1">
        <v>4.5</v>
      </c>
      <c r="P16" s="1">
        <v>3.5</v>
      </c>
      <c r="Q16" s="1">
        <v>2.8916666666666671</v>
      </c>
      <c r="R16" s="1">
        <v>2.4750000000000001</v>
      </c>
    </row>
    <row r="17" spans="1:18" hidden="1" x14ac:dyDescent="0.25">
      <c r="A17" t="s">
        <v>51</v>
      </c>
      <c r="B17" t="s">
        <v>52</v>
      </c>
      <c r="C17" t="s">
        <v>53</v>
      </c>
      <c r="D17" s="1">
        <v>2</v>
      </c>
      <c r="E17" s="1">
        <v>2</v>
      </c>
      <c r="F17" s="1">
        <v>1.25</v>
      </c>
      <c r="G17" s="1">
        <v>2.85</v>
      </c>
      <c r="H17" s="1">
        <v>1</v>
      </c>
      <c r="I17" s="1">
        <v>0.5</v>
      </c>
      <c r="J17" s="1">
        <v>0</v>
      </c>
      <c r="K17" s="1">
        <v>1</v>
      </c>
      <c r="L17" s="1">
        <v>5</v>
      </c>
      <c r="M17" s="1">
        <v>1.1499999999999999</v>
      </c>
      <c r="N17" s="1">
        <v>3</v>
      </c>
      <c r="O17" s="1">
        <v>1</v>
      </c>
      <c r="P17" s="1">
        <v>0</v>
      </c>
      <c r="Q17" s="1">
        <v>1.5999999999999999</v>
      </c>
      <c r="R17" s="1">
        <v>1.5</v>
      </c>
    </row>
    <row r="18" spans="1:18" hidden="1" x14ac:dyDescent="0.25">
      <c r="A18" t="s">
        <v>54</v>
      </c>
      <c r="B18" t="s">
        <v>55</v>
      </c>
      <c r="C18" t="s">
        <v>30</v>
      </c>
      <c r="D18" s="1">
        <v>1</v>
      </c>
      <c r="E18" s="1">
        <v>1</v>
      </c>
      <c r="F18" s="1">
        <v>3.25</v>
      </c>
      <c r="G18" s="1">
        <v>2.65</v>
      </c>
      <c r="H18" s="1">
        <v>4</v>
      </c>
      <c r="I18" s="1">
        <v>2</v>
      </c>
      <c r="J18" s="1">
        <v>3.75</v>
      </c>
      <c r="K18" s="1">
        <v>2</v>
      </c>
      <c r="L18" s="1">
        <v>5</v>
      </c>
      <c r="M18" s="1">
        <v>2.35</v>
      </c>
      <c r="N18" s="1">
        <v>4</v>
      </c>
      <c r="O18" s="1">
        <v>4</v>
      </c>
      <c r="P18" s="1">
        <v>2.5</v>
      </c>
      <c r="Q18" s="1">
        <v>2.3166666666666669</v>
      </c>
      <c r="R18" s="1">
        <v>2.5416666666666665</v>
      </c>
    </row>
    <row r="19" spans="1:18" hidden="1" x14ac:dyDescent="0.25">
      <c r="A19" t="s">
        <v>56</v>
      </c>
      <c r="B19" t="s">
        <v>57</v>
      </c>
      <c r="C19" t="s">
        <v>53</v>
      </c>
      <c r="D19" s="1">
        <v>1</v>
      </c>
      <c r="E19" s="1">
        <v>1</v>
      </c>
      <c r="F19" s="1">
        <v>1.25</v>
      </c>
      <c r="G19" s="1">
        <v>2.65</v>
      </c>
      <c r="H19" s="1">
        <v>5</v>
      </c>
      <c r="I19" s="1">
        <v>3.5</v>
      </c>
      <c r="J19" s="1">
        <v>3.25</v>
      </c>
      <c r="K19" s="1">
        <v>2</v>
      </c>
      <c r="L19" s="1">
        <v>5</v>
      </c>
      <c r="M19" s="1">
        <v>3</v>
      </c>
      <c r="N19" s="1">
        <v>5</v>
      </c>
      <c r="O19" s="1">
        <v>3</v>
      </c>
      <c r="P19" s="1">
        <v>3.5</v>
      </c>
      <c r="Q19" s="1">
        <v>2.4</v>
      </c>
      <c r="R19" s="1">
        <v>2.9</v>
      </c>
    </row>
    <row r="20" spans="1:18" x14ac:dyDescent="0.25">
      <c r="A20" t="s">
        <v>58</v>
      </c>
      <c r="B20" t="s">
        <v>59</v>
      </c>
      <c r="C20" t="s">
        <v>20</v>
      </c>
      <c r="D20" s="1">
        <v>1</v>
      </c>
      <c r="E20" s="1">
        <v>1</v>
      </c>
      <c r="F20" s="1">
        <v>2</v>
      </c>
      <c r="G20" s="1">
        <v>2.65</v>
      </c>
      <c r="H20" s="1">
        <v>5</v>
      </c>
      <c r="I20" s="1">
        <v>2.5</v>
      </c>
      <c r="J20" s="1">
        <v>3.5</v>
      </c>
      <c r="K20" s="1">
        <v>2</v>
      </c>
      <c r="L20" s="1">
        <v>5</v>
      </c>
      <c r="M20" s="1">
        <v>3.35</v>
      </c>
      <c r="N20" s="1">
        <v>5</v>
      </c>
      <c r="O20" s="1">
        <v>3</v>
      </c>
      <c r="P20" s="1">
        <v>4</v>
      </c>
      <c r="Q20" s="1">
        <v>2.3583333333333334</v>
      </c>
      <c r="R20" s="1">
        <v>2.4</v>
      </c>
    </row>
    <row r="21" spans="1:18" hidden="1" x14ac:dyDescent="0.25">
      <c r="A21" t="s">
        <v>60</v>
      </c>
      <c r="B21" t="s">
        <v>61</v>
      </c>
      <c r="C21" t="s">
        <v>53</v>
      </c>
      <c r="D21" s="1">
        <v>1</v>
      </c>
      <c r="E21" s="1">
        <v>1</v>
      </c>
      <c r="F21" s="1">
        <v>0.75</v>
      </c>
      <c r="G21" s="1">
        <v>2.5</v>
      </c>
      <c r="H21" s="1">
        <v>1</v>
      </c>
      <c r="I21" s="1">
        <v>1</v>
      </c>
      <c r="J21" s="1">
        <v>0</v>
      </c>
      <c r="K21" s="1">
        <v>1</v>
      </c>
      <c r="L21" s="1">
        <v>5</v>
      </c>
      <c r="M21" s="1">
        <v>1.1499999999999999</v>
      </c>
      <c r="N21" s="1">
        <v>3</v>
      </c>
      <c r="O21" s="1">
        <v>1</v>
      </c>
      <c r="P21" s="1">
        <v>0</v>
      </c>
      <c r="Q21" s="1">
        <v>1.2083333333333333</v>
      </c>
      <c r="R21" s="1">
        <v>1.4833333333333334</v>
      </c>
    </row>
    <row r="22" spans="1:18" hidden="1" x14ac:dyDescent="0.25">
      <c r="A22" t="s">
        <v>62</v>
      </c>
      <c r="B22" t="s">
        <v>63</v>
      </c>
      <c r="C22" t="s">
        <v>25</v>
      </c>
      <c r="D22" s="1">
        <v>2</v>
      </c>
      <c r="E22" s="1">
        <v>5</v>
      </c>
      <c r="F22" s="1">
        <v>4.5</v>
      </c>
      <c r="G22" s="1">
        <v>2.35</v>
      </c>
      <c r="H22" s="1">
        <v>3</v>
      </c>
      <c r="I22" s="1">
        <v>3.5</v>
      </c>
      <c r="J22" s="1">
        <v>4.5</v>
      </c>
      <c r="K22" s="1">
        <v>2</v>
      </c>
      <c r="L22" s="1">
        <v>5</v>
      </c>
      <c r="M22" s="1">
        <v>3.15</v>
      </c>
      <c r="N22" s="1">
        <v>3</v>
      </c>
      <c r="O22" s="1">
        <v>4</v>
      </c>
      <c r="P22" s="1">
        <v>4</v>
      </c>
      <c r="Q22" s="1">
        <v>3.3916666666666671</v>
      </c>
      <c r="R22" s="1">
        <v>2.6666666666666665</v>
      </c>
    </row>
    <row r="23" spans="1:18" hidden="1" x14ac:dyDescent="0.25">
      <c r="A23" t="s">
        <v>64</v>
      </c>
      <c r="B23" t="s">
        <v>65</v>
      </c>
      <c r="C23" t="s">
        <v>30</v>
      </c>
      <c r="D23" s="1">
        <v>2</v>
      </c>
      <c r="E23" s="1">
        <v>4</v>
      </c>
      <c r="F23" s="1">
        <v>5</v>
      </c>
      <c r="G23" s="1">
        <v>2.35</v>
      </c>
      <c r="H23" s="1">
        <v>3</v>
      </c>
      <c r="I23" s="1">
        <v>3</v>
      </c>
      <c r="J23" s="1">
        <v>1.5</v>
      </c>
      <c r="K23" s="1">
        <v>1</v>
      </c>
      <c r="L23" s="1">
        <v>5</v>
      </c>
      <c r="M23" s="1">
        <v>2.65</v>
      </c>
      <c r="N23" s="1">
        <v>3</v>
      </c>
      <c r="O23" s="1">
        <v>2.5</v>
      </c>
      <c r="P23" s="1">
        <v>3.25</v>
      </c>
      <c r="Q23" s="1">
        <v>3.2250000000000001</v>
      </c>
      <c r="R23" s="1">
        <v>2.35</v>
      </c>
    </row>
    <row r="24" spans="1:18" hidden="1" x14ac:dyDescent="0.25">
      <c r="A24" t="s">
        <v>66</v>
      </c>
      <c r="B24" t="s">
        <v>67</v>
      </c>
      <c r="C24" t="s">
        <v>53</v>
      </c>
      <c r="D24" s="1">
        <v>1</v>
      </c>
      <c r="E24" s="1">
        <v>1</v>
      </c>
      <c r="F24" s="1">
        <v>0.5</v>
      </c>
      <c r="G24" s="1">
        <v>2.35</v>
      </c>
      <c r="H24" s="1">
        <v>4</v>
      </c>
      <c r="I24" s="1">
        <v>1</v>
      </c>
      <c r="J24" s="1">
        <v>1.5</v>
      </c>
      <c r="K24" s="1">
        <v>1</v>
      </c>
      <c r="L24" s="1">
        <v>5</v>
      </c>
      <c r="M24" s="1">
        <v>1.5</v>
      </c>
      <c r="N24" s="1">
        <v>3</v>
      </c>
      <c r="O24" s="1">
        <v>2.5</v>
      </c>
      <c r="P24" s="1">
        <v>0.25</v>
      </c>
      <c r="Q24" s="1">
        <v>1.6416666666666666</v>
      </c>
      <c r="R24" s="1">
        <v>2.1083333333333334</v>
      </c>
    </row>
    <row r="25" spans="1:18" hidden="1" x14ac:dyDescent="0.25">
      <c r="A25" t="s">
        <v>68</v>
      </c>
      <c r="B25" t="s">
        <v>69</v>
      </c>
      <c r="C25" t="s">
        <v>25</v>
      </c>
      <c r="D25" s="1">
        <v>2</v>
      </c>
      <c r="E25" s="1">
        <v>1</v>
      </c>
      <c r="F25" s="1">
        <v>2.5</v>
      </c>
      <c r="G25" s="1">
        <v>2.35</v>
      </c>
      <c r="H25" s="1">
        <v>2</v>
      </c>
      <c r="I25" s="1">
        <v>2</v>
      </c>
      <c r="J25" s="1">
        <v>1.5</v>
      </c>
      <c r="K25" s="1">
        <v>1</v>
      </c>
      <c r="L25" s="1">
        <v>5</v>
      </c>
      <c r="M25" s="1">
        <v>2.35</v>
      </c>
      <c r="N25" s="1">
        <v>3</v>
      </c>
      <c r="O25" s="1">
        <v>2.5</v>
      </c>
      <c r="P25" s="1">
        <v>1.75</v>
      </c>
      <c r="Q25" s="1">
        <v>1.9749999999999999</v>
      </c>
      <c r="R25" s="1">
        <v>2.1083333333333334</v>
      </c>
    </row>
    <row r="26" spans="1:18" hidden="1" x14ac:dyDescent="0.25">
      <c r="A26" t="s">
        <v>70</v>
      </c>
      <c r="B26" t="s">
        <v>71</v>
      </c>
      <c r="C26" t="s">
        <v>53</v>
      </c>
      <c r="D26" s="1">
        <v>1</v>
      </c>
      <c r="E26" s="1">
        <v>1</v>
      </c>
      <c r="F26" s="1">
        <v>1.5</v>
      </c>
      <c r="G26" s="1">
        <v>2.35</v>
      </c>
      <c r="H26" s="1">
        <v>5</v>
      </c>
      <c r="I26" s="1">
        <v>3</v>
      </c>
      <c r="J26" s="1">
        <v>3</v>
      </c>
      <c r="K26" s="1">
        <v>1</v>
      </c>
      <c r="L26" s="1">
        <v>5</v>
      </c>
      <c r="M26" s="1">
        <v>2.35</v>
      </c>
      <c r="N26" s="1">
        <v>3</v>
      </c>
      <c r="O26" s="1">
        <v>2.5</v>
      </c>
      <c r="P26" s="1">
        <v>2.75</v>
      </c>
      <c r="Q26" s="1">
        <v>2.3083333333333331</v>
      </c>
      <c r="R26" s="1">
        <v>2.1083333333333334</v>
      </c>
    </row>
    <row r="27" spans="1:18" hidden="1" x14ac:dyDescent="0.25">
      <c r="A27" t="s">
        <v>72</v>
      </c>
      <c r="B27" t="s">
        <v>73</v>
      </c>
      <c r="C27" t="s">
        <v>53</v>
      </c>
      <c r="D27" s="1">
        <v>4</v>
      </c>
      <c r="E27" s="1">
        <v>4</v>
      </c>
      <c r="F27" s="1">
        <v>2.75</v>
      </c>
      <c r="G27" s="1">
        <v>2.15</v>
      </c>
      <c r="H27" s="1">
        <v>2</v>
      </c>
      <c r="I27" s="1">
        <v>2.5</v>
      </c>
      <c r="J27" s="1">
        <v>3.25</v>
      </c>
      <c r="K27" s="1">
        <v>2</v>
      </c>
      <c r="L27" s="1">
        <v>5</v>
      </c>
      <c r="M27" s="1">
        <v>3.65</v>
      </c>
      <c r="N27" s="1">
        <v>4</v>
      </c>
      <c r="O27" s="1">
        <v>3</v>
      </c>
      <c r="P27" s="1">
        <v>5</v>
      </c>
      <c r="Q27" s="1">
        <v>2.9</v>
      </c>
      <c r="R27" s="1">
        <v>2.5833333333333335</v>
      </c>
    </row>
    <row r="28" spans="1:18" hidden="1" x14ac:dyDescent="0.25">
      <c r="A28" t="s">
        <v>74</v>
      </c>
      <c r="B28" t="s">
        <v>75</v>
      </c>
      <c r="C28" t="s">
        <v>53</v>
      </c>
      <c r="D28" s="1">
        <v>2</v>
      </c>
      <c r="E28" s="1">
        <v>4</v>
      </c>
      <c r="F28" s="1">
        <v>3.5</v>
      </c>
      <c r="G28" s="1">
        <v>2.15</v>
      </c>
      <c r="H28" s="1">
        <v>2</v>
      </c>
      <c r="I28" s="1">
        <v>4.5</v>
      </c>
      <c r="J28" s="1">
        <v>2.5</v>
      </c>
      <c r="K28" s="1">
        <v>2</v>
      </c>
      <c r="L28" s="1">
        <v>5</v>
      </c>
      <c r="M28" s="1">
        <v>3.15</v>
      </c>
      <c r="N28" s="1">
        <v>4</v>
      </c>
      <c r="O28" s="1">
        <v>2.5</v>
      </c>
      <c r="P28" s="1">
        <v>4</v>
      </c>
      <c r="Q28" s="1">
        <v>3.0249999999999999</v>
      </c>
      <c r="R28" s="1">
        <v>2.3583333333333334</v>
      </c>
    </row>
    <row r="29" spans="1:18" x14ac:dyDescent="0.25">
      <c r="A29" t="s">
        <v>76</v>
      </c>
      <c r="B29" t="s">
        <v>77</v>
      </c>
      <c r="C29" t="s">
        <v>20</v>
      </c>
      <c r="D29" s="1">
        <v>2</v>
      </c>
      <c r="E29" s="1">
        <v>3</v>
      </c>
      <c r="F29" s="1">
        <v>3.5</v>
      </c>
      <c r="G29" s="1">
        <v>2</v>
      </c>
      <c r="H29" s="1">
        <v>4</v>
      </c>
      <c r="I29" s="1">
        <v>3.5</v>
      </c>
      <c r="J29" s="1">
        <v>2.5</v>
      </c>
      <c r="K29" s="1">
        <v>1</v>
      </c>
      <c r="L29" s="1">
        <v>5</v>
      </c>
      <c r="M29" s="1">
        <v>2.15</v>
      </c>
      <c r="N29" s="1">
        <v>4</v>
      </c>
      <c r="O29" s="1">
        <v>2.5</v>
      </c>
      <c r="P29" s="1">
        <v>1.5</v>
      </c>
      <c r="Q29" s="1">
        <v>3</v>
      </c>
      <c r="R29" s="1">
        <v>2.3083333333333331</v>
      </c>
    </row>
    <row r="30" spans="1:18" hidden="1" x14ac:dyDescent="0.25">
      <c r="A30" t="s">
        <v>78</v>
      </c>
      <c r="B30" t="s">
        <v>61</v>
      </c>
      <c r="C30" t="s">
        <v>53</v>
      </c>
      <c r="D30" s="1">
        <v>1</v>
      </c>
      <c r="E30" s="1">
        <v>0</v>
      </c>
      <c r="F30" s="1">
        <v>0.5</v>
      </c>
      <c r="G30" s="1">
        <v>2</v>
      </c>
      <c r="H30" s="1">
        <v>1</v>
      </c>
      <c r="I30" s="1">
        <v>1</v>
      </c>
      <c r="J30" s="1">
        <v>0</v>
      </c>
      <c r="K30" s="1">
        <v>1</v>
      </c>
      <c r="L30" s="1">
        <v>5</v>
      </c>
      <c r="M30" s="1">
        <v>1.1499999999999999</v>
      </c>
      <c r="N30" s="1">
        <v>3</v>
      </c>
      <c r="O30" s="1">
        <v>1</v>
      </c>
      <c r="P30" s="1">
        <v>0</v>
      </c>
      <c r="Q30" s="1">
        <v>1.2083333333333333</v>
      </c>
      <c r="R30" s="1">
        <v>1.4833333333333334</v>
      </c>
    </row>
    <row r="31" spans="1:18" hidden="1" x14ac:dyDescent="0.25">
      <c r="A31" t="s">
        <v>79</v>
      </c>
      <c r="B31" t="s">
        <v>80</v>
      </c>
      <c r="C31" t="s">
        <v>53</v>
      </c>
      <c r="D31" s="1">
        <v>1</v>
      </c>
      <c r="E31" s="1">
        <v>0</v>
      </c>
      <c r="F31" s="1">
        <v>0.25</v>
      </c>
      <c r="G31" s="1">
        <v>1.85</v>
      </c>
      <c r="H31" s="1">
        <v>0</v>
      </c>
      <c r="I31" s="1">
        <v>0</v>
      </c>
      <c r="J31" s="1">
        <v>0</v>
      </c>
      <c r="K31" s="1">
        <v>1</v>
      </c>
      <c r="L31" s="1">
        <v>5</v>
      </c>
      <c r="M31" s="1">
        <v>1.85</v>
      </c>
      <c r="N31" s="1">
        <v>3</v>
      </c>
      <c r="O31" s="1">
        <v>1</v>
      </c>
      <c r="P31" s="1">
        <v>1</v>
      </c>
      <c r="Q31" s="1">
        <v>0.51666666666666672</v>
      </c>
      <c r="R31" s="1">
        <v>1.6416666666666666</v>
      </c>
    </row>
    <row r="32" spans="1:18" hidden="1" x14ac:dyDescent="0.25">
      <c r="A32" t="s">
        <v>81</v>
      </c>
      <c r="B32" t="s">
        <v>82</v>
      </c>
      <c r="C32" t="s">
        <v>53</v>
      </c>
      <c r="D32" s="1">
        <v>2</v>
      </c>
      <c r="E32" s="1">
        <v>2</v>
      </c>
      <c r="F32" s="1">
        <v>1.75</v>
      </c>
      <c r="G32" s="1">
        <v>1.85</v>
      </c>
      <c r="H32" s="1">
        <v>1</v>
      </c>
      <c r="I32" s="1">
        <v>2.5</v>
      </c>
      <c r="J32" s="1">
        <v>1.75</v>
      </c>
      <c r="K32" s="1">
        <v>1</v>
      </c>
      <c r="L32" s="1">
        <v>5</v>
      </c>
      <c r="M32" s="1">
        <v>1.85</v>
      </c>
      <c r="N32" s="1">
        <v>4</v>
      </c>
      <c r="O32" s="1">
        <v>2.5</v>
      </c>
      <c r="P32" s="1">
        <v>0.25</v>
      </c>
      <c r="Q32" s="1">
        <v>1.8499999999999999</v>
      </c>
      <c r="R32" s="1">
        <v>2.1416666666666666</v>
      </c>
    </row>
    <row r="33" spans="1:18" hidden="1" x14ac:dyDescent="0.25">
      <c r="A33" t="s">
        <v>83</v>
      </c>
      <c r="B33" t="s">
        <v>84</v>
      </c>
      <c r="C33" t="s">
        <v>53</v>
      </c>
      <c r="D33" s="1">
        <v>3</v>
      </c>
      <c r="E33" s="1">
        <v>3</v>
      </c>
      <c r="F33" s="1">
        <v>2</v>
      </c>
      <c r="G33" s="1">
        <v>1.85</v>
      </c>
      <c r="H33" s="1">
        <v>2</v>
      </c>
      <c r="I33" s="1">
        <v>3</v>
      </c>
      <c r="J33" s="1">
        <v>1.5</v>
      </c>
      <c r="K33" s="1">
        <v>1</v>
      </c>
      <c r="L33" s="1">
        <v>5</v>
      </c>
      <c r="M33" s="1">
        <v>2</v>
      </c>
      <c r="N33" s="1">
        <v>4</v>
      </c>
      <c r="O33" s="1">
        <v>2</v>
      </c>
      <c r="P33" s="1">
        <v>1.5</v>
      </c>
      <c r="Q33" s="1">
        <v>2.4750000000000001</v>
      </c>
      <c r="R33" s="1">
        <v>1.9749999999999999</v>
      </c>
    </row>
    <row r="34" spans="1:18" hidden="1" x14ac:dyDescent="0.25">
      <c r="A34" t="s">
        <v>85</v>
      </c>
      <c r="B34" t="s">
        <v>86</v>
      </c>
      <c r="C34" t="s">
        <v>30</v>
      </c>
      <c r="D34" s="1">
        <v>1</v>
      </c>
      <c r="E34" s="1">
        <v>2</v>
      </c>
      <c r="F34" s="1">
        <v>3.25</v>
      </c>
      <c r="G34" s="1">
        <v>1.65</v>
      </c>
      <c r="H34" s="1">
        <v>4</v>
      </c>
      <c r="I34" s="1">
        <v>2.5</v>
      </c>
      <c r="J34" s="1">
        <v>4</v>
      </c>
      <c r="K34" s="1">
        <v>2</v>
      </c>
      <c r="L34" s="1">
        <v>5</v>
      </c>
      <c r="M34" s="1">
        <v>2.15</v>
      </c>
      <c r="N34" s="1">
        <v>5</v>
      </c>
      <c r="O34" s="1">
        <v>3.5</v>
      </c>
      <c r="P34" s="1">
        <v>1.5</v>
      </c>
      <c r="Q34" s="1">
        <v>2.4</v>
      </c>
      <c r="R34" s="1">
        <v>2.8916666666666671</v>
      </c>
    </row>
    <row r="35" spans="1:18" hidden="1" x14ac:dyDescent="0.25">
      <c r="A35" t="s">
        <v>87</v>
      </c>
      <c r="B35" t="s">
        <v>88</v>
      </c>
      <c r="C35" t="s">
        <v>30</v>
      </c>
      <c r="D35" s="1">
        <v>1</v>
      </c>
      <c r="E35" s="1">
        <v>1</v>
      </c>
      <c r="F35" s="1">
        <v>1.25</v>
      </c>
      <c r="G35" s="1">
        <v>1.65</v>
      </c>
      <c r="H35" s="1">
        <v>3</v>
      </c>
      <c r="I35" s="1">
        <v>1</v>
      </c>
      <c r="J35" s="1">
        <v>0.25</v>
      </c>
      <c r="K35" s="1">
        <v>1</v>
      </c>
      <c r="L35" s="1">
        <v>5</v>
      </c>
      <c r="M35" s="1">
        <v>1.5</v>
      </c>
      <c r="N35" s="1">
        <v>4</v>
      </c>
      <c r="O35" s="1">
        <v>2.5</v>
      </c>
      <c r="P35" s="1">
        <v>0.25</v>
      </c>
      <c r="Q35" s="1">
        <v>1.4833333333333334</v>
      </c>
      <c r="R35" s="1">
        <v>2.1</v>
      </c>
    </row>
    <row r="36" spans="1:18" x14ac:dyDescent="0.25">
      <c r="A36" t="s">
        <v>89</v>
      </c>
      <c r="B36" t="s">
        <v>90</v>
      </c>
      <c r="C36" t="s">
        <v>20</v>
      </c>
      <c r="D36" s="1">
        <v>1</v>
      </c>
      <c r="E36" s="1">
        <v>1</v>
      </c>
      <c r="F36" s="1">
        <v>0.5</v>
      </c>
      <c r="G36" s="1">
        <v>1.5</v>
      </c>
      <c r="H36" s="1">
        <v>3</v>
      </c>
      <c r="I36" s="1">
        <v>2.5</v>
      </c>
      <c r="J36" s="1">
        <v>0</v>
      </c>
      <c r="K36" s="1">
        <v>1</v>
      </c>
      <c r="L36" s="1">
        <v>5</v>
      </c>
      <c r="M36" s="1">
        <v>1.1499999999999999</v>
      </c>
      <c r="N36" s="1">
        <v>3</v>
      </c>
      <c r="O36" s="1">
        <v>1.5</v>
      </c>
      <c r="P36" s="1">
        <v>0</v>
      </c>
      <c r="Q36" s="1">
        <v>1.5833333333333333</v>
      </c>
      <c r="R36" s="1">
        <v>1.4833333333333334</v>
      </c>
    </row>
    <row r="37" spans="1:18" x14ac:dyDescent="0.25">
      <c r="A37" t="s">
        <v>91</v>
      </c>
      <c r="B37" t="s">
        <v>92</v>
      </c>
      <c r="C37" t="s">
        <v>20</v>
      </c>
      <c r="D37" s="1">
        <v>1</v>
      </c>
      <c r="E37" s="1">
        <v>1</v>
      </c>
      <c r="F37" s="1">
        <v>0.5</v>
      </c>
      <c r="G37" s="1">
        <v>1.5</v>
      </c>
      <c r="H37" s="1">
        <v>3</v>
      </c>
      <c r="I37" s="1">
        <v>2</v>
      </c>
      <c r="J37" s="1">
        <v>0.25</v>
      </c>
      <c r="K37" s="1">
        <v>1</v>
      </c>
      <c r="L37" s="1">
        <v>5</v>
      </c>
      <c r="M37" s="1">
        <v>1.1499999999999999</v>
      </c>
      <c r="N37" s="1">
        <v>3</v>
      </c>
      <c r="O37" s="1">
        <v>2</v>
      </c>
      <c r="P37" s="1">
        <v>0</v>
      </c>
      <c r="Q37" s="1">
        <v>1.5</v>
      </c>
      <c r="R37" s="1">
        <v>1.7916666666666667</v>
      </c>
    </row>
    <row r="38" spans="1:18" hidden="1" x14ac:dyDescent="0.25">
      <c r="A38" t="s">
        <v>93</v>
      </c>
      <c r="B38" t="s">
        <v>94</v>
      </c>
      <c r="C38" t="s">
        <v>25</v>
      </c>
      <c r="D38" s="1">
        <v>1</v>
      </c>
      <c r="E38" s="1">
        <v>2</v>
      </c>
      <c r="F38" s="1">
        <v>2</v>
      </c>
      <c r="G38" s="1">
        <v>1.5</v>
      </c>
      <c r="H38" s="1">
        <v>1</v>
      </c>
      <c r="I38" s="1">
        <v>1.5</v>
      </c>
      <c r="J38" s="1">
        <v>1</v>
      </c>
      <c r="K38" s="1">
        <v>1</v>
      </c>
      <c r="L38" s="1">
        <v>5</v>
      </c>
      <c r="M38" s="1">
        <v>2.35</v>
      </c>
      <c r="N38" s="1">
        <v>3</v>
      </c>
      <c r="O38" s="1">
        <v>2.5</v>
      </c>
      <c r="P38" s="1">
        <v>1.5</v>
      </c>
      <c r="Q38" s="1">
        <v>1.5</v>
      </c>
      <c r="R38" s="1">
        <v>2.1083333333333334</v>
      </c>
    </row>
    <row r="39" spans="1:18" hidden="1" x14ac:dyDescent="0.25">
      <c r="A39" t="s">
        <v>95</v>
      </c>
      <c r="B39" t="s">
        <v>61</v>
      </c>
      <c r="C39" t="s">
        <v>30</v>
      </c>
      <c r="D39" s="1">
        <v>0</v>
      </c>
      <c r="E39" s="1">
        <v>0</v>
      </c>
      <c r="F39" s="1">
        <v>1</v>
      </c>
      <c r="G39" s="1">
        <v>1.35</v>
      </c>
      <c r="H39" s="1">
        <v>2</v>
      </c>
      <c r="I39" s="1">
        <v>2.5</v>
      </c>
      <c r="J39" s="1">
        <v>0</v>
      </c>
      <c r="K39" s="1">
        <v>1</v>
      </c>
      <c r="L39" s="1">
        <v>5</v>
      </c>
      <c r="M39" s="1">
        <v>1.1499999999999999</v>
      </c>
      <c r="N39" s="1">
        <v>3</v>
      </c>
      <c r="O39" s="1">
        <v>1</v>
      </c>
      <c r="P39" s="1">
        <v>0</v>
      </c>
      <c r="Q39" s="1">
        <v>1.2083333333333333</v>
      </c>
      <c r="R39" s="1">
        <v>1.4833333333333334</v>
      </c>
    </row>
    <row r="40" spans="1:18" x14ac:dyDescent="0.25">
      <c r="A40" t="s">
        <v>96</v>
      </c>
      <c r="B40" t="s">
        <v>61</v>
      </c>
      <c r="C40" t="s">
        <v>20</v>
      </c>
      <c r="D40" s="1">
        <v>1</v>
      </c>
      <c r="E40" s="1">
        <v>1</v>
      </c>
      <c r="F40" s="1">
        <v>1</v>
      </c>
      <c r="G40" s="1">
        <v>1.35</v>
      </c>
      <c r="H40" s="1">
        <v>2</v>
      </c>
      <c r="I40" s="1">
        <v>2.5</v>
      </c>
      <c r="J40" s="1">
        <v>0</v>
      </c>
      <c r="K40" s="1">
        <v>1</v>
      </c>
      <c r="L40" s="1">
        <v>5</v>
      </c>
      <c r="M40" s="1">
        <v>1.1499999999999999</v>
      </c>
      <c r="N40" s="1">
        <v>3</v>
      </c>
      <c r="O40" s="1">
        <v>1</v>
      </c>
      <c r="P40" s="1">
        <v>0</v>
      </c>
      <c r="Q40" s="1">
        <v>1.2083333333333333</v>
      </c>
      <c r="R40" s="1">
        <v>1.4833333333333334</v>
      </c>
    </row>
    <row r="41" spans="1:18" hidden="1" x14ac:dyDescent="0.25">
      <c r="A41" t="s">
        <v>97</v>
      </c>
      <c r="B41" t="s">
        <v>98</v>
      </c>
      <c r="C41" t="s">
        <v>25</v>
      </c>
      <c r="D41" s="1">
        <v>1</v>
      </c>
      <c r="E41" s="1">
        <v>2</v>
      </c>
      <c r="F41" s="1">
        <v>1.75</v>
      </c>
      <c r="G41" s="1">
        <v>1.35</v>
      </c>
      <c r="H41" s="1">
        <v>2</v>
      </c>
      <c r="I41" s="1">
        <v>4.5</v>
      </c>
      <c r="J41" s="1">
        <v>0.25</v>
      </c>
      <c r="K41" s="1">
        <v>1</v>
      </c>
      <c r="L41" s="1">
        <v>5</v>
      </c>
      <c r="M41" s="1">
        <v>1.65</v>
      </c>
      <c r="N41" s="1">
        <v>3</v>
      </c>
      <c r="O41" s="1">
        <v>1.5</v>
      </c>
      <c r="P41" s="1">
        <v>0.25</v>
      </c>
      <c r="Q41" s="1">
        <v>2.1</v>
      </c>
      <c r="R41" s="1">
        <v>1.6916666666666667</v>
      </c>
    </row>
    <row r="42" spans="1:18" x14ac:dyDescent="0.25">
      <c r="A42" t="s">
        <v>99</v>
      </c>
      <c r="B42" t="s">
        <v>100</v>
      </c>
      <c r="C42" t="s">
        <v>20</v>
      </c>
      <c r="D42" s="1">
        <v>0</v>
      </c>
      <c r="E42" s="1">
        <v>1</v>
      </c>
      <c r="F42" s="1">
        <v>1</v>
      </c>
      <c r="G42" s="1">
        <v>1.1499999999999999</v>
      </c>
      <c r="H42" s="1">
        <v>5</v>
      </c>
      <c r="I42" s="1">
        <v>4.5</v>
      </c>
      <c r="J42" s="1">
        <v>0.25</v>
      </c>
      <c r="K42" s="1">
        <v>1</v>
      </c>
      <c r="L42" s="1">
        <v>5</v>
      </c>
      <c r="M42" s="1">
        <v>1.35</v>
      </c>
      <c r="N42" s="1">
        <v>3</v>
      </c>
      <c r="O42" s="1">
        <v>1</v>
      </c>
      <c r="P42" s="1">
        <v>0</v>
      </c>
      <c r="Q42" s="1">
        <v>2.1083333333333334</v>
      </c>
      <c r="R42" s="1">
        <v>1.5</v>
      </c>
    </row>
    <row r="43" spans="1:18" x14ac:dyDescent="0.25">
      <c r="A43" t="s">
        <v>101</v>
      </c>
      <c r="B43" t="s">
        <v>102</v>
      </c>
      <c r="C43" t="s">
        <v>20</v>
      </c>
      <c r="D43" s="1">
        <v>1</v>
      </c>
      <c r="E43" s="1">
        <v>1</v>
      </c>
      <c r="F43" s="1">
        <v>1.5</v>
      </c>
      <c r="G43" s="1">
        <v>1.1499999999999999</v>
      </c>
      <c r="H43" s="1">
        <v>3</v>
      </c>
      <c r="I43" s="1">
        <v>2.5</v>
      </c>
      <c r="J43" s="1">
        <v>0.25</v>
      </c>
      <c r="K43" s="1">
        <v>1</v>
      </c>
      <c r="L43" s="1">
        <v>5</v>
      </c>
      <c r="M43" s="1">
        <v>2.65</v>
      </c>
      <c r="N43" s="1">
        <v>3</v>
      </c>
      <c r="O43" s="1">
        <v>2</v>
      </c>
      <c r="P43" s="1">
        <v>3.25</v>
      </c>
      <c r="Q43" s="1">
        <v>1.6916666666666667</v>
      </c>
      <c r="R43" s="1">
        <v>1.5999999999999999</v>
      </c>
    </row>
    <row r="44" spans="1:18" hidden="1" x14ac:dyDescent="0.25">
      <c r="A44" t="s">
        <v>103</v>
      </c>
      <c r="B44" t="s">
        <v>104</v>
      </c>
      <c r="C44" t="s">
        <v>25</v>
      </c>
      <c r="D44" s="1">
        <v>1</v>
      </c>
      <c r="E44" s="1">
        <v>1</v>
      </c>
      <c r="F44" s="1">
        <v>2.5</v>
      </c>
      <c r="G44" s="1">
        <v>1.1499999999999999</v>
      </c>
      <c r="H44" s="1">
        <v>1</v>
      </c>
      <c r="I44" s="1">
        <v>3.5</v>
      </c>
      <c r="J44" s="1">
        <v>0.25</v>
      </c>
      <c r="K44" s="1">
        <v>1</v>
      </c>
      <c r="L44" s="1">
        <v>5</v>
      </c>
      <c r="M44" s="1">
        <v>2</v>
      </c>
      <c r="N44" s="1">
        <v>3</v>
      </c>
      <c r="O44" s="1">
        <v>2</v>
      </c>
      <c r="P44" s="1">
        <v>1.5</v>
      </c>
      <c r="Q44" s="1">
        <v>1.6916666666666667</v>
      </c>
      <c r="R44" s="1">
        <v>1.6916666666666667</v>
      </c>
    </row>
    <row r="45" spans="1:18" hidden="1" x14ac:dyDescent="0.25">
      <c r="A45" t="s">
        <v>105</v>
      </c>
      <c r="B45" t="s">
        <v>61</v>
      </c>
      <c r="C45" t="s">
        <v>25</v>
      </c>
      <c r="D45" s="1">
        <v>2</v>
      </c>
      <c r="E45" s="1">
        <v>1</v>
      </c>
      <c r="F45" s="1">
        <v>0.75</v>
      </c>
      <c r="G45" s="1">
        <v>1</v>
      </c>
      <c r="H45" s="1">
        <v>2</v>
      </c>
      <c r="I45" s="1">
        <v>4</v>
      </c>
      <c r="J45" s="1">
        <v>0</v>
      </c>
      <c r="K45" s="1">
        <v>1</v>
      </c>
      <c r="L45" s="1">
        <v>5</v>
      </c>
      <c r="M45" s="1">
        <v>1.1499999999999999</v>
      </c>
      <c r="N45" s="1">
        <v>3</v>
      </c>
      <c r="O45" s="1">
        <v>1</v>
      </c>
      <c r="P45" s="1">
        <v>0</v>
      </c>
      <c r="Q45" s="1">
        <v>1.2083333333333333</v>
      </c>
      <c r="R45" s="1">
        <v>1.4833333333333334</v>
      </c>
    </row>
    <row r="46" spans="1:18" hidden="1" x14ac:dyDescent="0.25">
      <c r="A46" t="s">
        <v>106</v>
      </c>
      <c r="B46" t="s">
        <v>107</v>
      </c>
      <c r="C46" t="s">
        <v>25</v>
      </c>
      <c r="D46" s="1">
        <v>1</v>
      </c>
      <c r="E46" s="1">
        <v>1</v>
      </c>
      <c r="F46" s="1">
        <v>4.25</v>
      </c>
      <c r="G46" s="1">
        <v>1</v>
      </c>
      <c r="H46" s="1">
        <v>4</v>
      </c>
      <c r="I46" s="1">
        <v>4</v>
      </c>
      <c r="J46" s="1">
        <v>4</v>
      </c>
      <c r="K46" s="1">
        <v>1</v>
      </c>
      <c r="L46" s="1">
        <v>5</v>
      </c>
      <c r="M46" s="1">
        <v>1.65</v>
      </c>
      <c r="N46" s="1">
        <v>3</v>
      </c>
      <c r="O46" s="1">
        <v>2.5</v>
      </c>
      <c r="P46" s="1">
        <v>0.25</v>
      </c>
      <c r="Q46" s="1">
        <v>2.5416666666666665</v>
      </c>
      <c r="R46" s="1">
        <v>1.9583333333333333</v>
      </c>
    </row>
    <row r="47" spans="1:18" hidden="1" x14ac:dyDescent="0.25">
      <c r="A47" t="s">
        <v>108</v>
      </c>
      <c r="B47" t="s">
        <v>109</v>
      </c>
      <c r="C47" t="s">
        <v>25</v>
      </c>
      <c r="D47" s="1">
        <v>0</v>
      </c>
      <c r="E47" s="1">
        <v>1</v>
      </c>
      <c r="F47" s="1">
        <v>1.25</v>
      </c>
      <c r="G47" s="1">
        <v>1</v>
      </c>
      <c r="H47" s="1">
        <v>4</v>
      </c>
      <c r="I47" s="1">
        <v>4.5</v>
      </c>
      <c r="J47" s="1">
        <v>0</v>
      </c>
      <c r="K47" s="1">
        <v>1</v>
      </c>
      <c r="L47" s="1">
        <v>5</v>
      </c>
      <c r="M47" s="1">
        <v>1.35</v>
      </c>
      <c r="N47" s="1">
        <v>4</v>
      </c>
      <c r="O47" s="1">
        <v>2</v>
      </c>
      <c r="P47" s="1">
        <v>0</v>
      </c>
      <c r="Q47" s="1">
        <v>1.9583333333333333</v>
      </c>
      <c r="R47" s="1">
        <v>1.5833333333333333</v>
      </c>
    </row>
    <row r="48" spans="1:18" hidden="1" x14ac:dyDescent="0.25">
      <c r="A48" t="s">
        <v>110</v>
      </c>
      <c r="B48" t="s">
        <v>111</v>
      </c>
      <c r="C48" t="s">
        <v>25</v>
      </c>
      <c r="D48" s="1">
        <v>1</v>
      </c>
      <c r="E48" s="1">
        <v>2</v>
      </c>
      <c r="F48" s="1">
        <v>1</v>
      </c>
      <c r="G48" s="1">
        <v>0.85</v>
      </c>
      <c r="H48" s="1">
        <v>1</v>
      </c>
      <c r="I48" s="1">
        <v>4</v>
      </c>
      <c r="J48" s="1">
        <v>0</v>
      </c>
      <c r="K48" s="1">
        <v>1</v>
      </c>
      <c r="L48" s="1">
        <v>5</v>
      </c>
      <c r="M48" s="1">
        <v>1.35</v>
      </c>
      <c r="N48" s="1">
        <v>3</v>
      </c>
      <c r="O48" s="1">
        <v>2</v>
      </c>
      <c r="P48" s="1">
        <v>0</v>
      </c>
      <c r="Q48" s="1">
        <v>1.6416666666666666</v>
      </c>
      <c r="R48" s="1">
        <v>1.6416666666666666</v>
      </c>
    </row>
    <row r="49" spans="1:18" hidden="1" x14ac:dyDescent="0.25">
      <c r="A49" t="s">
        <v>112</v>
      </c>
      <c r="B49" t="s">
        <v>61</v>
      </c>
      <c r="C49" t="s">
        <v>25</v>
      </c>
      <c r="D49" s="1">
        <v>1</v>
      </c>
      <c r="E49" s="1">
        <v>1</v>
      </c>
      <c r="F49" s="1">
        <v>0.75</v>
      </c>
      <c r="G49" s="1">
        <v>0.5</v>
      </c>
      <c r="H49" s="1">
        <v>1</v>
      </c>
      <c r="I49" s="1">
        <v>1</v>
      </c>
      <c r="J49" s="1">
        <v>0</v>
      </c>
      <c r="K49" s="1">
        <v>1</v>
      </c>
      <c r="L49" s="1">
        <v>5</v>
      </c>
      <c r="M49" s="1">
        <v>1.1499999999999999</v>
      </c>
      <c r="N49" s="1">
        <v>3</v>
      </c>
      <c r="O49" s="1">
        <v>1</v>
      </c>
      <c r="P49" s="1">
        <v>0</v>
      </c>
      <c r="Q49" s="1">
        <v>1.2083333333333333</v>
      </c>
      <c r="R49" s="1">
        <v>1.4833333333333334</v>
      </c>
    </row>
    <row r="50" spans="1:18" hidden="1" x14ac:dyDescent="0.25">
      <c r="A50" t="s">
        <v>113</v>
      </c>
      <c r="B50" t="s">
        <v>61</v>
      </c>
      <c r="C50" t="s">
        <v>25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2</v>
      </c>
      <c r="J50" s="1">
        <v>0</v>
      </c>
      <c r="K50" s="1">
        <v>1</v>
      </c>
      <c r="L50" s="1">
        <v>5</v>
      </c>
      <c r="M50" s="1">
        <v>1.1499999999999999</v>
      </c>
      <c r="N50" s="1">
        <v>3</v>
      </c>
      <c r="O50" s="1">
        <v>1</v>
      </c>
      <c r="P50" s="1">
        <v>0</v>
      </c>
      <c r="Q50" s="1">
        <v>1.2083333333333333</v>
      </c>
      <c r="R50" s="1">
        <v>1.4833333333333334</v>
      </c>
    </row>
  </sheetData>
  <autoFilter ref="A1:R50">
    <filterColumn colId="2">
      <filters>
        <filter val="AFO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2" workbookViewId="0">
      <selection activeCell="K7" sqref="K7"/>
    </sheetView>
  </sheetViews>
  <sheetFormatPr baseColWidth="10" defaultRowHeight="15" x14ac:dyDescent="0.25"/>
  <cols>
    <col min="4" max="18" width="11.42578125" style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s="1">
        <v>2</v>
      </c>
      <c r="E2" s="1">
        <v>1</v>
      </c>
      <c r="F2" s="1">
        <v>2.75</v>
      </c>
      <c r="G2" s="1">
        <v>3.85</v>
      </c>
      <c r="H2" s="1">
        <v>4</v>
      </c>
      <c r="I2" s="1">
        <v>0.5</v>
      </c>
      <c r="J2" s="1">
        <v>4.25</v>
      </c>
      <c r="K2" s="1">
        <f>VLOOKUP(B2,'[1]Scoring RES'!$D$6:$O$54,3,0)</f>
        <v>1</v>
      </c>
      <c r="L2" s="1">
        <f>VLOOKUP(B2,'[1]Scoring RES'!$D$6:$O$54,4,0)</f>
        <v>5</v>
      </c>
      <c r="M2" s="1">
        <f>VLOOKUP(B2,'[1]Scoring RES'!$D$6:$O$54,5,0)</f>
        <v>2.85</v>
      </c>
      <c r="N2" s="1">
        <f>VLOOKUP(B2,'[1]Scoring RES'!$D$6:$O$54,6,0)</f>
        <v>2</v>
      </c>
      <c r="O2" s="1">
        <f>VLOOKUP(B2,'[1]Scoring RES'!$D$6:$O$54,7,0)</f>
        <v>2.5</v>
      </c>
      <c r="P2" s="1">
        <f>VLOOKUP(B2,'[1]Scoring RES'!$D$6:$O$54,8,0)</f>
        <v>3.25</v>
      </c>
      <c r="Q2" s="1">
        <v>2.35</v>
      </c>
      <c r="R2" s="1">
        <f>VLOOKUP(B2,'[1]Scoring RES'!$D$6:$O$54,12,0)</f>
        <v>3.3916666666666671</v>
      </c>
    </row>
    <row r="3" spans="1:18" x14ac:dyDescent="0.25">
      <c r="A3" t="s">
        <v>21</v>
      </c>
      <c r="B3" t="s">
        <v>22</v>
      </c>
      <c r="C3" t="s">
        <v>20</v>
      </c>
      <c r="D3" s="1">
        <v>2</v>
      </c>
      <c r="E3" s="1">
        <v>1</v>
      </c>
      <c r="F3" s="1">
        <v>2.5</v>
      </c>
      <c r="G3" s="1">
        <v>3.65</v>
      </c>
      <c r="H3" s="1">
        <v>4</v>
      </c>
      <c r="I3" s="1">
        <v>0.5</v>
      </c>
      <c r="J3" s="1">
        <v>3.25</v>
      </c>
      <c r="K3" s="1">
        <f>VLOOKUP(B3,'[1]Scoring RES'!$D$6:$O$54,3,0)</f>
        <v>2</v>
      </c>
      <c r="L3" s="1">
        <f>VLOOKUP(B3,'[1]Scoring RES'!$D$6:$O$54,4,0)</f>
        <v>5</v>
      </c>
      <c r="M3" s="1">
        <f>VLOOKUP(B3,'[1]Scoring RES'!$D$6:$O$54,5,0)</f>
        <v>2.85</v>
      </c>
      <c r="N3" s="1">
        <f>VLOOKUP(B3,'[1]Scoring RES'!$D$6:$O$54,6,0)</f>
        <v>3</v>
      </c>
      <c r="O3" s="1">
        <f>VLOOKUP(B3,'[1]Scoring RES'!$D$6:$O$54,7,0)</f>
        <v>3</v>
      </c>
      <c r="P3" s="1">
        <f>VLOOKUP(B3,'[1]Scoring RES'!$D$6:$O$54,8,0)</f>
        <v>3.25</v>
      </c>
      <c r="Q3" s="1">
        <v>2.2749999999999999</v>
      </c>
      <c r="R3" s="1">
        <f>VLOOKUP(B3,'[1]Scoring RES'!$D$6:$O$54,12,0)</f>
        <v>3.0249999999999999</v>
      </c>
    </row>
    <row r="4" spans="1:18" x14ac:dyDescent="0.25">
      <c r="A4" t="s">
        <v>23</v>
      </c>
      <c r="B4" t="s">
        <v>24</v>
      </c>
      <c r="C4" t="s">
        <v>25</v>
      </c>
      <c r="D4" s="1">
        <v>0</v>
      </c>
      <c r="E4" s="1">
        <v>1</v>
      </c>
      <c r="F4" s="1">
        <v>1.5</v>
      </c>
      <c r="G4" s="1">
        <v>3.65</v>
      </c>
      <c r="H4" s="1">
        <v>4</v>
      </c>
      <c r="I4" s="1">
        <v>2.5</v>
      </c>
      <c r="J4" s="1">
        <v>3</v>
      </c>
      <c r="K4" s="1">
        <f>VLOOKUP(B4,'[1]Scoring RES'!$D$6:$O$54,3,0)</f>
        <v>2</v>
      </c>
      <c r="L4" s="1">
        <f>VLOOKUP(B4,'[1]Scoring RES'!$D$6:$O$54,4,0)</f>
        <v>5</v>
      </c>
      <c r="M4" s="1">
        <f>VLOOKUP(B4,'[1]Scoring RES'!$D$6:$O$54,5,0)</f>
        <v>2.35</v>
      </c>
      <c r="N4" s="1">
        <f>VLOOKUP(B4,'[1]Scoring RES'!$D$6:$O$54,6,0)</f>
        <v>5</v>
      </c>
      <c r="O4" s="1">
        <f>VLOOKUP(B4,'[1]Scoring RES'!$D$6:$O$54,7,0)</f>
        <v>3</v>
      </c>
      <c r="P4" s="1">
        <f>VLOOKUP(B4,'[1]Scoring RES'!$D$6:$O$54,8,0)</f>
        <v>2.75</v>
      </c>
      <c r="Q4" s="1">
        <v>2.1083333333333334</v>
      </c>
      <c r="R4" s="1">
        <f>VLOOKUP(B4,'[1]Scoring RES'!$D$6:$O$54,12,0)</f>
        <v>2.3166666666666669</v>
      </c>
    </row>
    <row r="5" spans="1:18" x14ac:dyDescent="0.25">
      <c r="A5" t="s">
        <v>26</v>
      </c>
      <c r="B5" t="s">
        <v>27</v>
      </c>
      <c r="C5" t="s">
        <v>20</v>
      </c>
      <c r="D5" s="1">
        <v>5</v>
      </c>
      <c r="E5" s="1">
        <v>5</v>
      </c>
      <c r="F5" s="1">
        <v>5</v>
      </c>
      <c r="G5" s="1">
        <v>3.65</v>
      </c>
      <c r="H5" s="1">
        <v>3</v>
      </c>
      <c r="I5" s="1">
        <v>4</v>
      </c>
      <c r="J5" s="1">
        <v>2.75</v>
      </c>
      <c r="K5" s="1">
        <f>VLOOKUP(B5,'[1]Scoring RES'!$D$6:$O$54,3,0)</f>
        <v>2</v>
      </c>
      <c r="L5" s="1">
        <f>VLOOKUP(B5,'[1]Scoring RES'!$D$6:$O$54,4,0)</f>
        <v>5</v>
      </c>
      <c r="M5" s="1">
        <f>VLOOKUP(B5,'[1]Scoring RES'!$D$6:$O$54,5,0)</f>
        <v>3.15</v>
      </c>
      <c r="N5" s="1">
        <f>VLOOKUP(B5,'[1]Scoring RES'!$D$6:$O$54,6,0)</f>
        <v>4</v>
      </c>
      <c r="O5" s="1">
        <f>VLOOKUP(B5,'[1]Scoring RES'!$D$6:$O$54,7,0)</f>
        <v>4</v>
      </c>
      <c r="P5" s="1">
        <f>VLOOKUP(B5,'[1]Scoring RES'!$D$6:$O$54,8,0)</f>
        <v>4</v>
      </c>
      <c r="Q5" s="1">
        <v>4.2749999999999995</v>
      </c>
      <c r="R5" s="1">
        <f>VLOOKUP(B5,'[1]Scoring RES'!$D$6:$O$54,12,0)</f>
        <v>2.4</v>
      </c>
    </row>
    <row r="6" spans="1:18" x14ac:dyDescent="0.25">
      <c r="A6" t="s">
        <v>28</v>
      </c>
      <c r="B6" t="s">
        <v>29</v>
      </c>
      <c r="C6" t="s">
        <v>30</v>
      </c>
      <c r="D6" s="1">
        <v>3</v>
      </c>
      <c r="E6" s="1">
        <v>2</v>
      </c>
      <c r="F6" s="1">
        <v>2.5</v>
      </c>
      <c r="G6" s="1">
        <v>3.65</v>
      </c>
      <c r="H6" s="1">
        <v>5</v>
      </c>
      <c r="I6" s="1">
        <v>2.5</v>
      </c>
      <c r="J6" s="1">
        <v>3.5</v>
      </c>
      <c r="K6" s="1">
        <f>VLOOKUP(B6,'[1]Scoring RES'!$D$6:$O$54,3,0)</f>
        <v>5</v>
      </c>
      <c r="L6" s="1">
        <f>VLOOKUP(B6,'[1]Scoring RES'!$D$6:$O$54,4,0)</f>
        <v>5</v>
      </c>
      <c r="M6" s="1">
        <f>VLOOKUP(B6,'[1]Scoring RES'!$D$6:$O$54,5,0)</f>
        <v>3.15</v>
      </c>
      <c r="N6" s="1">
        <f>VLOOKUP(B6,'[1]Scoring RES'!$D$6:$O$54,6,0)</f>
        <v>4</v>
      </c>
      <c r="O6" s="1">
        <f>VLOOKUP(B6,'[1]Scoring RES'!$D$6:$O$54,7,0)</f>
        <v>4.5</v>
      </c>
      <c r="P6" s="1">
        <f>VLOOKUP(B6,'[1]Scoring RES'!$D$6:$O$54,8,0)</f>
        <v>4</v>
      </c>
      <c r="Q6" s="1">
        <v>3.1083333333333329</v>
      </c>
      <c r="R6" s="1">
        <f>VLOOKUP(B6,'[1]Scoring RES'!$D$6:$O$54,12,0)</f>
        <v>3.0249999999999999</v>
      </c>
    </row>
    <row r="7" spans="1:18" x14ac:dyDescent="0.25">
      <c r="A7" t="s">
        <v>31</v>
      </c>
      <c r="B7" t="s">
        <v>32</v>
      </c>
      <c r="C7" t="s">
        <v>20</v>
      </c>
      <c r="D7" s="1">
        <v>2</v>
      </c>
      <c r="E7" s="1">
        <v>3</v>
      </c>
      <c r="F7" s="1">
        <v>4.75</v>
      </c>
      <c r="G7" s="1">
        <v>3.5</v>
      </c>
      <c r="H7" s="1">
        <v>5</v>
      </c>
      <c r="I7" s="1">
        <v>3.5</v>
      </c>
      <c r="J7" s="1">
        <v>5</v>
      </c>
      <c r="K7" s="1">
        <f>VLOOKUP(B7,'[1]Scoring RES'!$D$6:$O$54,3,0)</f>
        <v>3</v>
      </c>
      <c r="L7" s="1">
        <f>VLOOKUP(B7,'[1]Scoring RES'!$D$6:$O$54,4,0)</f>
        <v>5</v>
      </c>
      <c r="M7" s="1">
        <f>VLOOKUP(B7,'[1]Scoring RES'!$D$6:$O$54,5,0)</f>
        <v>3.65</v>
      </c>
      <c r="N7" s="1">
        <f>VLOOKUP(B7,'[1]Scoring RES'!$D$6:$O$54,6,0)</f>
        <v>5</v>
      </c>
      <c r="O7" s="1">
        <f>VLOOKUP(B7,'[1]Scoring RES'!$D$6:$O$54,7,0)</f>
        <v>4.5</v>
      </c>
      <c r="P7" s="1">
        <f>VLOOKUP(B7,'[1]Scoring RES'!$D$6:$O$54,8,0)</f>
        <v>5</v>
      </c>
      <c r="Q7" s="1">
        <v>3.625</v>
      </c>
      <c r="R7" s="1">
        <f>VLOOKUP(B7,'[1]Scoring RES'!$D$6:$O$54,12,0)</f>
        <v>4.2749999999999995</v>
      </c>
    </row>
    <row r="8" spans="1:18" x14ac:dyDescent="0.25">
      <c r="A8" t="s">
        <v>33</v>
      </c>
      <c r="B8" t="s">
        <v>34</v>
      </c>
      <c r="C8" t="s">
        <v>20</v>
      </c>
      <c r="D8" s="1">
        <v>2</v>
      </c>
      <c r="E8" s="1">
        <v>1</v>
      </c>
      <c r="F8" s="1">
        <v>2</v>
      </c>
      <c r="G8" s="1">
        <v>3.35</v>
      </c>
      <c r="H8" s="1">
        <v>4</v>
      </c>
      <c r="I8" s="1">
        <v>0.5</v>
      </c>
      <c r="J8" s="1">
        <v>1</v>
      </c>
      <c r="K8" s="1">
        <f>VLOOKUP(B8,'[1]Scoring RES'!$D$6:$O$54,3,0)</f>
        <v>1</v>
      </c>
      <c r="L8" s="1">
        <f>VLOOKUP(B8,'[1]Scoring RES'!$D$6:$O$54,4,0)</f>
        <v>5</v>
      </c>
      <c r="M8" s="1">
        <f>VLOOKUP(B8,'[1]Scoring RES'!$D$6:$O$54,5,0)</f>
        <v>1.1499999999999999</v>
      </c>
      <c r="N8" s="1">
        <f>VLOOKUP(B8,'[1]Scoring RES'!$D$6:$O$54,6,0)</f>
        <v>2</v>
      </c>
      <c r="O8" s="1">
        <f>VLOOKUP(B8,'[1]Scoring RES'!$D$6:$O$54,7,0)</f>
        <v>2</v>
      </c>
      <c r="P8" s="1">
        <f>VLOOKUP(B8,'[1]Scoring RES'!$D$6:$O$54,8,0)</f>
        <v>0</v>
      </c>
      <c r="Q8" s="1">
        <v>2.1416666666666666</v>
      </c>
      <c r="R8" s="1">
        <f>VLOOKUP(B8,'[1]Scoring RES'!$D$6:$O$54,12,0)</f>
        <v>1.8499999999999999</v>
      </c>
    </row>
    <row r="9" spans="1:18" x14ac:dyDescent="0.25">
      <c r="A9" t="s">
        <v>35</v>
      </c>
      <c r="B9" t="s">
        <v>36</v>
      </c>
      <c r="C9" t="s">
        <v>20</v>
      </c>
      <c r="D9" s="1">
        <v>1</v>
      </c>
      <c r="E9" s="1">
        <v>2</v>
      </c>
      <c r="F9" s="1">
        <v>4.25</v>
      </c>
      <c r="G9" s="1">
        <v>3.35</v>
      </c>
      <c r="H9" s="1">
        <v>5</v>
      </c>
      <c r="I9" s="1">
        <v>3</v>
      </c>
      <c r="J9" s="1">
        <v>5</v>
      </c>
      <c r="K9" s="1">
        <f>VLOOKUP(B9,'[1]Scoring RES'!$D$6:$O$54,3,0)</f>
        <v>3</v>
      </c>
      <c r="L9" s="1">
        <f>VLOOKUP(B9,'[1]Scoring RES'!$D$6:$O$54,4,0)</f>
        <v>5</v>
      </c>
      <c r="M9" s="1">
        <f>VLOOKUP(B9,'[1]Scoring RES'!$D$6:$O$54,5,0)</f>
        <v>3.65</v>
      </c>
      <c r="N9" s="1">
        <f>VLOOKUP(B9,'[1]Scoring RES'!$D$6:$O$54,6,0)</f>
        <v>5</v>
      </c>
      <c r="O9" s="1">
        <f>VLOOKUP(B9,'[1]Scoring RES'!$D$6:$O$54,7,0)</f>
        <v>4.5</v>
      </c>
      <c r="P9" s="1">
        <f>VLOOKUP(B9,'[1]Scoring RES'!$D$6:$O$54,8,0)</f>
        <v>4.5</v>
      </c>
      <c r="Q9" s="1">
        <v>3.1</v>
      </c>
      <c r="R9" s="1">
        <f>VLOOKUP(B9,'[1]Scoring RES'!$D$6:$O$54,12,0)</f>
        <v>3.2250000000000001</v>
      </c>
    </row>
    <row r="10" spans="1:18" x14ac:dyDescent="0.25">
      <c r="A10" t="s">
        <v>37</v>
      </c>
      <c r="B10" t="s">
        <v>38</v>
      </c>
      <c r="C10" t="s">
        <v>30</v>
      </c>
      <c r="D10" s="1">
        <v>2</v>
      </c>
      <c r="E10" s="1">
        <v>2</v>
      </c>
      <c r="F10" s="1">
        <v>4.5</v>
      </c>
      <c r="G10" s="1">
        <v>3.15</v>
      </c>
      <c r="H10" s="1">
        <v>4</v>
      </c>
      <c r="I10" s="1">
        <v>2.5</v>
      </c>
      <c r="J10" s="1">
        <v>5</v>
      </c>
      <c r="K10" s="1">
        <f>VLOOKUP(B10,'[1]Scoring RES'!$D$6:$O$54,3,0)</f>
        <v>2</v>
      </c>
      <c r="L10" s="1">
        <f>VLOOKUP(B10,'[1]Scoring RES'!$D$6:$O$54,4,0)</f>
        <v>5</v>
      </c>
      <c r="M10" s="1">
        <f>VLOOKUP(B10,'[1]Scoring RES'!$D$6:$O$54,5,0)</f>
        <v>3.65</v>
      </c>
      <c r="N10" s="1">
        <f>VLOOKUP(B10,'[1]Scoring RES'!$D$6:$O$54,6,0)</f>
        <v>5</v>
      </c>
      <c r="O10" s="1">
        <f>VLOOKUP(B10,'[1]Scoring RES'!$D$6:$O$54,7,0)</f>
        <v>4</v>
      </c>
      <c r="P10" s="1">
        <f>VLOOKUP(B10,'[1]Scoring RES'!$D$6:$O$54,8,0)</f>
        <v>5</v>
      </c>
      <c r="Q10" s="1">
        <v>3.0249999999999999</v>
      </c>
      <c r="R10" s="1">
        <f>VLOOKUP(B10,'[1]Scoring RES'!$D$6:$O$54,12,0)</f>
        <v>3.625</v>
      </c>
    </row>
    <row r="11" spans="1:18" x14ac:dyDescent="0.25">
      <c r="A11" t="s">
        <v>39</v>
      </c>
      <c r="B11" t="s">
        <v>40</v>
      </c>
      <c r="C11" t="s">
        <v>30</v>
      </c>
      <c r="D11" s="1">
        <v>1</v>
      </c>
      <c r="E11" s="1">
        <v>1</v>
      </c>
      <c r="F11" s="1">
        <v>1.5</v>
      </c>
      <c r="G11" s="1">
        <v>3.15</v>
      </c>
      <c r="H11" s="1">
        <v>4</v>
      </c>
      <c r="I11" s="1">
        <v>2</v>
      </c>
      <c r="J11" s="1">
        <v>1.5</v>
      </c>
      <c r="K11" s="1">
        <f>VLOOKUP(B11,'[1]Scoring RES'!$D$6:$O$54,3,0)</f>
        <v>2</v>
      </c>
      <c r="L11" s="1">
        <f>VLOOKUP(B11,'[1]Scoring RES'!$D$6:$O$54,4,0)</f>
        <v>5</v>
      </c>
      <c r="M11" s="1">
        <f>VLOOKUP(B11,'[1]Scoring RES'!$D$6:$O$54,5,0)</f>
        <v>3</v>
      </c>
      <c r="N11" s="1">
        <f>VLOOKUP(B11,'[1]Scoring RES'!$D$6:$O$54,6,0)</f>
        <v>4</v>
      </c>
      <c r="O11" s="1">
        <f>VLOOKUP(B11,'[1]Scoring RES'!$D$6:$O$54,7,0)</f>
        <v>3.5</v>
      </c>
      <c r="P11" s="1">
        <f>VLOOKUP(B11,'[1]Scoring RES'!$D$6:$O$54,8,0)</f>
        <v>3.5</v>
      </c>
      <c r="Q11" s="1">
        <v>2.1083333333333334</v>
      </c>
      <c r="R11" s="1">
        <f>VLOOKUP(B11,'[1]Scoring RES'!$D$6:$O$54,12,0)</f>
        <v>3.1</v>
      </c>
    </row>
    <row r="12" spans="1:18" x14ac:dyDescent="0.25">
      <c r="A12" t="s">
        <v>41</v>
      </c>
      <c r="B12" t="s">
        <v>42</v>
      </c>
      <c r="C12" t="s">
        <v>30</v>
      </c>
      <c r="D12" s="1">
        <v>1</v>
      </c>
      <c r="E12" s="1">
        <v>1</v>
      </c>
      <c r="F12" s="1">
        <v>2</v>
      </c>
      <c r="G12" s="1">
        <v>3.15</v>
      </c>
      <c r="H12" s="1">
        <v>4</v>
      </c>
      <c r="I12" s="1">
        <v>1.5</v>
      </c>
      <c r="J12" s="1">
        <v>3.25</v>
      </c>
      <c r="K12" s="1">
        <f>VLOOKUP(B12,'[1]Scoring RES'!$D$6:$O$54,3,0)</f>
        <v>4</v>
      </c>
      <c r="L12" s="1">
        <f>VLOOKUP(B12,'[1]Scoring RES'!$D$6:$O$54,4,0)</f>
        <v>5</v>
      </c>
      <c r="M12" s="1">
        <f>VLOOKUP(B12,'[1]Scoring RES'!$D$6:$O$54,5,0)</f>
        <v>3.35</v>
      </c>
      <c r="N12" s="1">
        <f>VLOOKUP(B12,'[1]Scoring RES'!$D$6:$O$54,6,0)</f>
        <v>5</v>
      </c>
      <c r="O12" s="1">
        <f>VLOOKUP(B12,'[1]Scoring RES'!$D$6:$O$54,7,0)</f>
        <v>4.5</v>
      </c>
      <c r="P12" s="1">
        <f>VLOOKUP(B12,'[1]Scoring RES'!$D$6:$O$54,8,0)</f>
        <v>4</v>
      </c>
      <c r="Q12" s="1">
        <v>2.1083333333333334</v>
      </c>
      <c r="R12" s="1">
        <f>VLOOKUP(B12,'[1]Scoring RES'!$D$6:$O$54,12,0)</f>
        <v>3.1083333333333329</v>
      </c>
    </row>
    <row r="13" spans="1:18" x14ac:dyDescent="0.25">
      <c r="A13" t="s">
        <v>43</v>
      </c>
      <c r="B13" t="s">
        <v>44</v>
      </c>
      <c r="C13" t="s">
        <v>20</v>
      </c>
      <c r="D13" s="1">
        <v>1</v>
      </c>
      <c r="E13" s="1">
        <v>1</v>
      </c>
      <c r="F13" s="1">
        <v>2.5</v>
      </c>
      <c r="G13" s="1">
        <v>3</v>
      </c>
      <c r="H13" s="1">
        <v>5</v>
      </c>
      <c r="I13" s="1">
        <v>3.5</v>
      </c>
      <c r="J13" s="1">
        <v>4</v>
      </c>
      <c r="K13" s="1">
        <f>VLOOKUP(B13,'[1]Scoring RES'!$D$6:$O$54,3,0)</f>
        <v>2</v>
      </c>
      <c r="L13" s="1">
        <f>VLOOKUP(B13,'[1]Scoring RES'!$D$6:$O$54,4,0)</f>
        <v>5</v>
      </c>
      <c r="M13" s="1">
        <f>VLOOKUP(B13,'[1]Scoring RES'!$D$6:$O$54,5,0)</f>
        <v>2.65</v>
      </c>
      <c r="N13" s="1">
        <f>VLOOKUP(B13,'[1]Scoring RES'!$D$6:$O$54,6,0)</f>
        <v>5</v>
      </c>
      <c r="O13" s="1">
        <f>VLOOKUP(B13,'[1]Scoring RES'!$D$6:$O$54,7,0)</f>
        <v>3.5</v>
      </c>
      <c r="P13" s="1">
        <f>VLOOKUP(B13,'[1]Scoring RES'!$D$6:$O$54,8,0)</f>
        <v>3.25</v>
      </c>
      <c r="Q13" s="1">
        <v>2.6666666666666665</v>
      </c>
      <c r="R13" s="1">
        <f>VLOOKUP(B13,'[1]Scoring RES'!$D$6:$O$54,12,0)</f>
        <v>2.2083333333333335</v>
      </c>
    </row>
    <row r="14" spans="1:18" x14ac:dyDescent="0.25">
      <c r="A14" t="s">
        <v>45</v>
      </c>
      <c r="B14" t="s">
        <v>46</v>
      </c>
      <c r="C14" t="s">
        <v>20</v>
      </c>
      <c r="D14" s="1">
        <v>1</v>
      </c>
      <c r="E14" s="1">
        <v>2</v>
      </c>
      <c r="F14" s="1">
        <v>3.5</v>
      </c>
      <c r="G14" s="1">
        <v>3</v>
      </c>
      <c r="H14" s="1">
        <v>4</v>
      </c>
      <c r="I14" s="1">
        <v>2</v>
      </c>
      <c r="J14" s="1">
        <v>4</v>
      </c>
      <c r="K14" s="1">
        <f>VLOOKUP(B14,'[1]Scoring RES'!$D$6:$O$54,3,0)</f>
        <v>2</v>
      </c>
      <c r="L14" s="1">
        <f>VLOOKUP(B14,'[1]Scoring RES'!$D$6:$O$54,4,0)</f>
        <v>5</v>
      </c>
      <c r="M14" s="1">
        <f>VLOOKUP(B14,'[1]Scoring RES'!$D$6:$O$54,5,0)</f>
        <v>3.15</v>
      </c>
      <c r="N14" s="1">
        <f>VLOOKUP(B14,'[1]Scoring RES'!$D$6:$O$54,6,0)</f>
        <v>4</v>
      </c>
      <c r="O14" s="1">
        <f>VLOOKUP(B14,'[1]Scoring RES'!$D$6:$O$54,7,0)</f>
        <v>3.5</v>
      </c>
      <c r="P14" s="1">
        <f>VLOOKUP(B14,'[1]Scoring RES'!$D$6:$O$54,8,0)</f>
        <v>3.75</v>
      </c>
      <c r="Q14" s="1">
        <v>2.5833333333333335</v>
      </c>
      <c r="R14" s="1">
        <f>VLOOKUP(B14,'[1]Scoring RES'!$D$6:$O$54,12,0)</f>
        <v>3</v>
      </c>
    </row>
    <row r="15" spans="1:18" x14ac:dyDescent="0.25">
      <c r="A15" t="s">
        <v>47</v>
      </c>
      <c r="B15" t="s">
        <v>48</v>
      </c>
      <c r="C15" t="s">
        <v>20</v>
      </c>
      <c r="D15" s="1">
        <v>1</v>
      </c>
      <c r="E15" s="1">
        <v>1</v>
      </c>
      <c r="F15" s="1">
        <v>2.25</v>
      </c>
      <c r="G15" s="1">
        <v>3</v>
      </c>
      <c r="H15" s="1">
        <v>4</v>
      </c>
      <c r="I15" s="1">
        <v>2</v>
      </c>
      <c r="J15" s="1">
        <v>3.5</v>
      </c>
      <c r="K15" s="1">
        <f>VLOOKUP(B15,'[1]Scoring RES'!$D$6:$O$54,3,0)</f>
        <v>1</v>
      </c>
      <c r="L15" s="1">
        <f>VLOOKUP(B15,'[1]Scoring RES'!$D$6:$O$54,4,0)</f>
        <v>5</v>
      </c>
      <c r="M15" s="1">
        <f>VLOOKUP(B15,'[1]Scoring RES'!$D$6:$O$54,5,0)</f>
        <v>2.5</v>
      </c>
      <c r="N15" s="1">
        <f>VLOOKUP(B15,'[1]Scoring RES'!$D$6:$O$54,6,0)</f>
        <v>4</v>
      </c>
      <c r="O15" s="1">
        <f>VLOOKUP(B15,'[1]Scoring RES'!$D$6:$O$54,7,0)</f>
        <v>2.5</v>
      </c>
      <c r="P15" s="1">
        <f>VLOOKUP(B15,'[1]Scoring RES'!$D$6:$O$54,8,0)</f>
        <v>3</v>
      </c>
      <c r="Q15" s="1">
        <v>2.2083333333333335</v>
      </c>
      <c r="R15" s="1">
        <f>VLOOKUP(B15,'[1]Scoring RES'!$D$6:$O$54,12,0)</f>
        <v>2.2749999999999999</v>
      </c>
    </row>
    <row r="16" spans="1:18" x14ac:dyDescent="0.25">
      <c r="A16" t="s">
        <v>49</v>
      </c>
      <c r="B16" t="s">
        <v>50</v>
      </c>
      <c r="C16" t="s">
        <v>25</v>
      </c>
      <c r="D16" s="1">
        <v>2</v>
      </c>
      <c r="E16" s="1">
        <v>1</v>
      </c>
      <c r="F16" s="1">
        <v>4</v>
      </c>
      <c r="G16" s="1">
        <v>2.85</v>
      </c>
      <c r="H16" s="1">
        <v>5</v>
      </c>
      <c r="I16" s="1">
        <v>2.5</v>
      </c>
      <c r="J16" s="1">
        <v>5</v>
      </c>
      <c r="K16" s="1">
        <f>VLOOKUP(B16,'[1]Scoring RES'!$D$6:$O$54,3,0)</f>
        <v>2</v>
      </c>
      <c r="L16" s="1">
        <f>VLOOKUP(B16,'[1]Scoring RES'!$D$6:$O$54,4,0)</f>
        <v>5</v>
      </c>
      <c r="M16" s="1">
        <f>VLOOKUP(B16,'[1]Scoring RES'!$D$6:$O$54,5,0)</f>
        <v>3.85</v>
      </c>
      <c r="N16" s="1">
        <f>VLOOKUP(B16,'[1]Scoring RES'!$D$6:$O$54,6,0)</f>
        <v>4</v>
      </c>
      <c r="O16" s="1">
        <f>VLOOKUP(B16,'[1]Scoring RES'!$D$6:$O$54,7,0)</f>
        <v>3.5</v>
      </c>
      <c r="P16" s="1">
        <f>VLOOKUP(B16,'[1]Scoring RES'!$D$6:$O$54,8,0)</f>
        <v>5</v>
      </c>
      <c r="Q16" s="1">
        <v>2.8916666666666671</v>
      </c>
      <c r="R16" s="1">
        <f>VLOOKUP(B16,'[1]Scoring RES'!$D$6:$O$54,12,0)</f>
        <v>2.4750000000000001</v>
      </c>
    </row>
    <row r="17" spans="1:18" x14ac:dyDescent="0.25">
      <c r="A17" t="s">
        <v>51</v>
      </c>
      <c r="B17" t="s">
        <v>52</v>
      </c>
      <c r="C17" t="s">
        <v>53</v>
      </c>
      <c r="D17" s="1">
        <v>2</v>
      </c>
      <c r="E17" s="1">
        <v>2</v>
      </c>
      <c r="F17" s="1">
        <v>1.25</v>
      </c>
      <c r="G17" s="1">
        <v>2.85</v>
      </c>
      <c r="H17" s="1">
        <v>1</v>
      </c>
      <c r="I17" s="1">
        <v>0.5</v>
      </c>
      <c r="J17" s="1">
        <v>0</v>
      </c>
      <c r="K17" s="1">
        <f>VLOOKUP(B17,'[1]Scoring RES'!$D$6:$O$54,3,0)</f>
        <v>1</v>
      </c>
      <c r="L17" s="1">
        <f>VLOOKUP(B17,'[1]Scoring RES'!$D$6:$O$54,4,0)</f>
        <v>5</v>
      </c>
      <c r="M17" s="1">
        <f>VLOOKUP(B17,'[1]Scoring RES'!$D$6:$O$54,5,0)</f>
        <v>1.1499999999999999</v>
      </c>
      <c r="N17" s="1">
        <f>VLOOKUP(B17,'[1]Scoring RES'!$D$6:$O$54,6,0)</f>
        <v>2</v>
      </c>
      <c r="O17" s="1">
        <f>VLOOKUP(B17,'[1]Scoring RES'!$D$6:$O$54,7,0)</f>
        <v>1</v>
      </c>
      <c r="P17" s="1">
        <f>VLOOKUP(B17,'[1]Scoring RES'!$D$6:$O$54,8,0)</f>
        <v>0</v>
      </c>
      <c r="Q17" s="1">
        <v>1.5999999999999999</v>
      </c>
      <c r="R17" s="1">
        <f>VLOOKUP(B17,'[1]Scoring RES'!$D$6:$O$54,12,0)</f>
        <v>1.5</v>
      </c>
    </row>
    <row r="18" spans="1:18" x14ac:dyDescent="0.25">
      <c r="A18" t="s">
        <v>54</v>
      </c>
      <c r="B18" t="s">
        <v>55</v>
      </c>
      <c r="C18" t="s">
        <v>30</v>
      </c>
      <c r="D18" s="1">
        <v>1</v>
      </c>
      <c r="E18" s="1">
        <v>1</v>
      </c>
      <c r="F18" s="1">
        <v>3.25</v>
      </c>
      <c r="G18" s="1">
        <v>2.65</v>
      </c>
      <c r="H18" s="1">
        <v>4</v>
      </c>
      <c r="I18" s="1">
        <v>2</v>
      </c>
      <c r="J18" s="1">
        <v>3.75</v>
      </c>
      <c r="K18" s="1">
        <f>VLOOKUP(B18,'[1]Scoring RES'!$D$6:$O$54,3,0)</f>
        <v>2</v>
      </c>
      <c r="L18" s="1">
        <f>VLOOKUP(B18,'[1]Scoring RES'!$D$6:$O$54,4,0)</f>
        <v>5</v>
      </c>
      <c r="M18" s="1">
        <f>VLOOKUP(B18,'[1]Scoring RES'!$D$6:$O$54,5,0)</f>
        <v>3.35</v>
      </c>
      <c r="N18" s="1">
        <f>VLOOKUP(B18,'[1]Scoring RES'!$D$6:$O$54,6,0)</f>
        <v>5</v>
      </c>
      <c r="O18" s="1">
        <f>VLOOKUP(B18,'[1]Scoring RES'!$D$6:$O$54,7,0)</f>
        <v>3.5</v>
      </c>
      <c r="P18" s="1">
        <f>VLOOKUP(B18,'[1]Scoring RES'!$D$6:$O$54,8,0)</f>
        <v>4</v>
      </c>
      <c r="Q18" s="1">
        <v>2.3166666666666669</v>
      </c>
      <c r="R18" s="1">
        <f>VLOOKUP(B18,'[1]Scoring RES'!$D$6:$O$54,12,0)</f>
        <v>2.5416666666666665</v>
      </c>
    </row>
    <row r="19" spans="1:18" x14ac:dyDescent="0.25">
      <c r="A19" t="s">
        <v>56</v>
      </c>
      <c r="B19" t="s">
        <v>57</v>
      </c>
      <c r="C19" t="s">
        <v>53</v>
      </c>
      <c r="D19" s="1">
        <v>1</v>
      </c>
      <c r="E19" s="1">
        <v>1</v>
      </c>
      <c r="F19" s="1">
        <v>1.25</v>
      </c>
      <c r="G19" s="1">
        <v>2.65</v>
      </c>
      <c r="H19" s="1">
        <v>5</v>
      </c>
      <c r="I19" s="1">
        <v>3.5</v>
      </c>
      <c r="J19" s="1">
        <v>3.25</v>
      </c>
      <c r="K19" s="1">
        <f>VLOOKUP(B19,'[1]Scoring RES'!$D$6:$O$54,3,0)</f>
        <v>1</v>
      </c>
      <c r="L19" s="1">
        <f>VLOOKUP(B19,'[1]Scoring RES'!$D$6:$O$54,4,0)</f>
        <v>5</v>
      </c>
      <c r="M19" s="1">
        <f>VLOOKUP(B19,'[1]Scoring RES'!$D$6:$O$54,5,0)</f>
        <v>2.35</v>
      </c>
      <c r="N19" s="1">
        <f>VLOOKUP(B19,'[1]Scoring RES'!$D$6:$O$54,6,0)</f>
        <v>5</v>
      </c>
      <c r="O19" s="1">
        <f>VLOOKUP(B19,'[1]Scoring RES'!$D$6:$O$54,7,0)</f>
        <v>2.5</v>
      </c>
      <c r="P19" s="1">
        <f>VLOOKUP(B19,'[1]Scoring RES'!$D$6:$O$54,8,0)</f>
        <v>2.5</v>
      </c>
      <c r="Q19" s="1">
        <v>2.4</v>
      </c>
      <c r="R19" s="1">
        <f>VLOOKUP(B19,'[1]Scoring RES'!$D$6:$O$54,12,0)</f>
        <v>2.9</v>
      </c>
    </row>
    <row r="20" spans="1:18" x14ac:dyDescent="0.25">
      <c r="A20" t="s">
        <v>58</v>
      </c>
      <c r="B20" t="s">
        <v>59</v>
      </c>
      <c r="C20" t="s">
        <v>20</v>
      </c>
      <c r="D20" s="1">
        <v>1</v>
      </c>
      <c r="E20" s="1">
        <v>1</v>
      </c>
      <c r="F20" s="1">
        <v>2</v>
      </c>
      <c r="G20" s="1">
        <v>2.65</v>
      </c>
      <c r="H20" s="1">
        <v>5</v>
      </c>
      <c r="I20" s="1">
        <v>2.5</v>
      </c>
      <c r="J20" s="1">
        <v>3.5</v>
      </c>
      <c r="K20" s="1">
        <f>VLOOKUP(B20,'[1]Scoring RES'!$D$6:$O$54,3,0)</f>
        <v>1</v>
      </c>
      <c r="L20" s="1">
        <f>VLOOKUP(B20,'[1]Scoring RES'!$D$6:$O$54,4,0)</f>
        <v>5</v>
      </c>
      <c r="M20" s="1">
        <f>VLOOKUP(B20,'[1]Scoring RES'!$D$6:$O$54,5,0)</f>
        <v>2.35</v>
      </c>
      <c r="N20" s="1">
        <f>VLOOKUP(B20,'[1]Scoring RES'!$D$6:$O$54,6,0)</f>
        <v>4</v>
      </c>
      <c r="O20" s="1">
        <f>VLOOKUP(B20,'[1]Scoring RES'!$D$6:$O$54,7,0)</f>
        <v>2.5</v>
      </c>
      <c r="P20" s="1">
        <f>VLOOKUP(B20,'[1]Scoring RES'!$D$6:$O$54,8,0)</f>
        <v>2.5</v>
      </c>
      <c r="Q20" s="1">
        <v>2.3583333333333334</v>
      </c>
      <c r="R20" s="1">
        <f>VLOOKUP(B20,'[1]Scoring RES'!$D$6:$O$54,12,0)</f>
        <v>2.4</v>
      </c>
    </row>
    <row r="21" spans="1:18" x14ac:dyDescent="0.25">
      <c r="A21" t="s">
        <v>60</v>
      </c>
      <c r="B21" t="s">
        <v>61</v>
      </c>
      <c r="C21" t="s">
        <v>53</v>
      </c>
      <c r="D21" s="1">
        <v>1</v>
      </c>
      <c r="E21" s="1">
        <v>1</v>
      </c>
      <c r="F21" s="1">
        <v>0.75</v>
      </c>
      <c r="G21" s="1">
        <v>2.5</v>
      </c>
      <c r="H21" s="1">
        <v>1</v>
      </c>
      <c r="I21" s="1">
        <v>1</v>
      </c>
      <c r="J21" s="1">
        <v>0</v>
      </c>
      <c r="K21" s="1">
        <f>VLOOKUP(B21,'[1]Scoring RES'!$D$6:$O$54,3,0)</f>
        <v>1</v>
      </c>
      <c r="L21" s="1">
        <f>VLOOKUP(B21,'[1]Scoring RES'!$D$6:$O$54,4,0)</f>
        <v>5</v>
      </c>
      <c r="M21" s="1">
        <f>VLOOKUP(B21,'[1]Scoring RES'!$D$6:$O$54,5,0)</f>
        <v>1.1499999999999999</v>
      </c>
      <c r="N21" s="1">
        <f>VLOOKUP(B21,'[1]Scoring RES'!$D$6:$O$54,6,0)</f>
        <v>2</v>
      </c>
      <c r="O21" s="1">
        <f>VLOOKUP(B21,'[1]Scoring RES'!$D$6:$O$54,7,0)</f>
        <v>1</v>
      </c>
      <c r="P21" s="1">
        <f>VLOOKUP(B21,'[1]Scoring RES'!$D$6:$O$54,8,0)</f>
        <v>0</v>
      </c>
      <c r="Q21" s="1">
        <v>1.2083333333333333</v>
      </c>
      <c r="R21" s="1">
        <f>VLOOKUP(B21,'[1]Scoring RES'!$D$6:$O$54,12,0)</f>
        <v>1.4833333333333334</v>
      </c>
    </row>
    <row r="22" spans="1:18" x14ac:dyDescent="0.25">
      <c r="A22" t="s">
        <v>62</v>
      </c>
      <c r="B22" t="s">
        <v>63</v>
      </c>
      <c r="C22" t="s">
        <v>25</v>
      </c>
      <c r="D22" s="1">
        <v>2</v>
      </c>
      <c r="E22" s="1">
        <v>5</v>
      </c>
      <c r="F22" s="1">
        <v>4.5</v>
      </c>
      <c r="G22" s="1">
        <v>2.35</v>
      </c>
      <c r="H22" s="1">
        <v>3</v>
      </c>
      <c r="I22" s="1">
        <v>3.5</v>
      </c>
      <c r="J22" s="1">
        <v>4.5</v>
      </c>
      <c r="K22" s="1">
        <f>VLOOKUP(B22,'[1]Scoring RES'!$D$6:$O$54,3,0)</f>
        <v>2</v>
      </c>
      <c r="L22" s="1">
        <f>VLOOKUP(B22,'[1]Scoring RES'!$D$6:$O$54,4,0)</f>
        <v>5</v>
      </c>
      <c r="M22" s="1">
        <f>VLOOKUP(B22,'[1]Scoring RES'!$D$6:$O$54,5,0)</f>
        <v>3.5</v>
      </c>
      <c r="N22" s="1">
        <f>VLOOKUP(B22,'[1]Scoring RES'!$D$6:$O$54,6,0)</f>
        <v>4</v>
      </c>
      <c r="O22" s="1">
        <f>VLOOKUP(B22,'[1]Scoring RES'!$D$6:$O$54,7,0)</f>
        <v>4</v>
      </c>
      <c r="P22" s="1">
        <f>VLOOKUP(B22,'[1]Scoring RES'!$D$6:$O$54,8,0)</f>
        <v>4.25</v>
      </c>
      <c r="Q22" s="1">
        <v>3.3916666666666671</v>
      </c>
      <c r="R22" s="1">
        <f>VLOOKUP(B22,'[1]Scoring RES'!$D$6:$O$54,12,0)</f>
        <v>2.6666666666666665</v>
      </c>
    </row>
    <row r="23" spans="1:18" x14ac:dyDescent="0.25">
      <c r="A23" t="s">
        <v>64</v>
      </c>
      <c r="B23" t="s">
        <v>65</v>
      </c>
      <c r="C23" t="s">
        <v>30</v>
      </c>
      <c r="D23" s="1">
        <v>2</v>
      </c>
      <c r="E23" s="1">
        <v>4</v>
      </c>
      <c r="F23" s="1">
        <v>5</v>
      </c>
      <c r="G23" s="1">
        <v>2.35</v>
      </c>
      <c r="H23" s="1">
        <v>3</v>
      </c>
      <c r="I23" s="1">
        <v>3</v>
      </c>
      <c r="J23" s="1">
        <v>1.5</v>
      </c>
      <c r="K23" s="1">
        <f>VLOOKUP(B23,'[1]Scoring RES'!$D$6:$O$54,3,0)</f>
        <v>1</v>
      </c>
      <c r="L23" s="1">
        <f>VLOOKUP(B23,'[1]Scoring RES'!$D$6:$O$54,4,0)</f>
        <v>5</v>
      </c>
      <c r="M23" s="1">
        <f>VLOOKUP(B23,'[1]Scoring RES'!$D$6:$O$54,5,0)</f>
        <v>3</v>
      </c>
      <c r="N23" s="1">
        <f>VLOOKUP(B23,'[1]Scoring RES'!$D$6:$O$54,6,0)</f>
        <v>3</v>
      </c>
      <c r="O23" s="1">
        <f>VLOOKUP(B23,'[1]Scoring RES'!$D$6:$O$54,7,0)</f>
        <v>2.5</v>
      </c>
      <c r="P23" s="1">
        <f>VLOOKUP(B23,'[1]Scoring RES'!$D$6:$O$54,8,0)</f>
        <v>3.5</v>
      </c>
      <c r="Q23" s="1">
        <v>3.2250000000000001</v>
      </c>
      <c r="R23" s="1">
        <f>VLOOKUP(B23,'[1]Scoring RES'!$D$6:$O$54,12,0)</f>
        <v>2.35</v>
      </c>
    </row>
    <row r="24" spans="1:18" x14ac:dyDescent="0.25">
      <c r="A24" t="s">
        <v>66</v>
      </c>
      <c r="B24" t="s">
        <v>67</v>
      </c>
      <c r="C24" t="s">
        <v>53</v>
      </c>
      <c r="D24" s="1">
        <v>1</v>
      </c>
      <c r="E24" s="1">
        <v>1</v>
      </c>
      <c r="F24" s="1">
        <v>0.5</v>
      </c>
      <c r="G24" s="1">
        <v>2.35</v>
      </c>
      <c r="H24" s="1">
        <v>4</v>
      </c>
      <c r="I24" s="1">
        <v>1</v>
      </c>
      <c r="J24" s="1">
        <v>1.5</v>
      </c>
      <c r="K24" s="1">
        <f>VLOOKUP(B24,'[1]Scoring RES'!$D$6:$O$54,3,0)</f>
        <v>1</v>
      </c>
      <c r="L24" s="1">
        <f>VLOOKUP(B24,'[1]Scoring RES'!$D$6:$O$54,4,0)</f>
        <v>5</v>
      </c>
      <c r="M24" s="1">
        <f>VLOOKUP(B24,'[1]Scoring RES'!$D$6:$O$54,5,0)</f>
        <v>2.35</v>
      </c>
      <c r="N24" s="1">
        <f>VLOOKUP(B24,'[1]Scoring RES'!$D$6:$O$54,6,0)</f>
        <v>4</v>
      </c>
      <c r="O24" s="1">
        <f>VLOOKUP(B24,'[1]Scoring RES'!$D$6:$O$54,7,0)</f>
        <v>2.5</v>
      </c>
      <c r="P24" s="1">
        <f>VLOOKUP(B24,'[1]Scoring RES'!$D$6:$O$54,8,0)</f>
        <v>1.5</v>
      </c>
      <c r="Q24" s="1">
        <v>1.6416666666666666</v>
      </c>
      <c r="R24" s="1">
        <f>VLOOKUP(B24,'[1]Scoring RES'!$D$6:$O$54,12,0)</f>
        <v>2.1083333333333334</v>
      </c>
    </row>
    <row r="25" spans="1:18" x14ac:dyDescent="0.25">
      <c r="A25" t="s">
        <v>68</v>
      </c>
      <c r="B25" t="s">
        <v>69</v>
      </c>
      <c r="C25" t="s">
        <v>25</v>
      </c>
      <c r="D25" s="1">
        <v>2</v>
      </c>
      <c r="E25" s="1">
        <v>1</v>
      </c>
      <c r="F25" s="1">
        <v>2.5</v>
      </c>
      <c r="G25" s="1">
        <v>2.35</v>
      </c>
      <c r="H25" s="1">
        <v>2</v>
      </c>
      <c r="I25" s="1">
        <v>2</v>
      </c>
      <c r="J25" s="1">
        <v>1.5</v>
      </c>
      <c r="K25" s="1">
        <f>VLOOKUP(B25,'[1]Scoring RES'!$D$6:$O$54,3,0)</f>
        <v>2</v>
      </c>
      <c r="L25" s="1">
        <f>VLOOKUP(B25,'[1]Scoring RES'!$D$6:$O$54,4,0)</f>
        <v>5</v>
      </c>
      <c r="M25" s="1">
        <f>VLOOKUP(B25,'[1]Scoring RES'!$D$6:$O$54,5,0)</f>
        <v>2</v>
      </c>
      <c r="N25" s="1">
        <f>VLOOKUP(B25,'[1]Scoring RES'!$D$6:$O$54,6,0)</f>
        <v>3</v>
      </c>
      <c r="O25" s="1">
        <f>VLOOKUP(B25,'[1]Scoring RES'!$D$6:$O$54,7,0)</f>
        <v>3</v>
      </c>
      <c r="P25" s="1">
        <f>VLOOKUP(B25,'[1]Scoring RES'!$D$6:$O$54,8,0)</f>
        <v>1.5</v>
      </c>
      <c r="Q25" s="1">
        <v>1.9749999999999999</v>
      </c>
      <c r="R25" s="1">
        <f>VLOOKUP(B25,'[1]Scoring RES'!$D$6:$O$54,12,0)</f>
        <v>2.1083333333333334</v>
      </c>
    </row>
    <row r="26" spans="1:18" x14ac:dyDescent="0.25">
      <c r="A26" t="s">
        <v>70</v>
      </c>
      <c r="B26" t="s">
        <v>71</v>
      </c>
      <c r="C26" t="s">
        <v>53</v>
      </c>
      <c r="D26" s="1">
        <v>1</v>
      </c>
      <c r="E26" s="1">
        <v>1</v>
      </c>
      <c r="F26" s="1">
        <v>1.5</v>
      </c>
      <c r="G26" s="1">
        <v>2.35</v>
      </c>
      <c r="H26" s="1">
        <v>5</v>
      </c>
      <c r="I26" s="1">
        <v>3</v>
      </c>
      <c r="J26" s="1">
        <v>3</v>
      </c>
      <c r="K26" s="1">
        <f>VLOOKUP(B26,'[1]Scoring RES'!$D$6:$O$54,3,0)</f>
        <v>1</v>
      </c>
      <c r="L26" s="1">
        <f>VLOOKUP(B26,'[1]Scoring RES'!$D$6:$O$54,4,0)</f>
        <v>5</v>
      </c>
      <c r="M26" s="1">
        <f>VLOOKUP(B26,'[1]Scoring RES'!$D$6:$O$54,5,0)</f>
        <v>2.35</v>
      </c>
      <c r="N26" s="1">
        <f>VLOOKUP(B26,'[1]Scoring RES'!$D$6:$O$54,6,0)</f>
        <v>4</v>
      </c>
      <c r="O26" s="1">
        <f>VLOOKUP(B26,'[1]Scoring RES'!$D$6:$O$54,7,0)</f>
        <v>2.5</v>
      </c>
      <c r="P26" s="1">
        <f>VLOOKUP(B26,'[1]Scoring RES'!$D$6:$O$54,8,0)</f>
        <v>1.75</v>
      </c>
      <c r="Q26" s="1">
        <v>2.3083333333333331</v>
      </c>
      <c r="R26" s="1">
        <f>VLOOKUP(B26,'[1]Scoring RES'!$D$6:$O$54,12,0)</f>
        <v>2.1083333333333334</v>
      </c>
    </row>
    <row r="27" spans="1:18" x14ac:dyDescent="0.25">
      <c r="A27" t="s">
        <v>72</v>
      </c>
      <c r="B27" t="s">
        <v>73</v>
      </c>
      <c r="C27" t="s">
        <v>53</v>
      </c>
      <c r="D27" s="1">
        <v>4</v>
      </c>
      <c r="E27" s="1">
        <v>4</v>
      </c>
      <c r="F27" s="1">
        <v>2.75</v>
      </c>
      <c r="G27" s="1">
        <v>2.15</v>
      </c>
      <c r="H27" s="1">
        <v>2</v>
      </c>
      <c r="I27" s="1">
        <v>2.5</v>
      </c>
      <c r="J27" s="1">
        <v>3.25</v>
      </c>
      <c r="K27" s="1">
        <f>VLOOKUP(B27,'[1]Scoring RES'!$D$6:$O$54,3,0)</f>
        <v>2</v>
      </c>
      <c r="L27" s="1">
        <f>VLOOKUP(B27,'[1]Scoring RES'!$D$6:$O$54,4,0)</f>
        <v>5</v>
      </c>
      <c r="M27" s="1">
        <f>VLOOKUP(B27,'[1]Scoring RES'!$D$6:$O$54,5,0)</f>
        <v>2.65</v>
      </c>
      <c r="N27" s="1">
        <f>VLOOKUP(B27,'[1]Scoring RES'!$D$6:$O$54,6,0)</f>
        <v>4</v>
      </c>
      <c r="O27" s="1">
        <f>VLOOKUP(B27,'[1]Scoring RES'!$D$6:$O$54,7,0)</f>
        <v>4</v>
      </c>
      <c r="P27" s="1">
        <f>VLOOKUP(B27,'[1]Scoring RES'!$D$6:$O$54,8,0)</f>
        <v>3.25</v>
      </c>
      <c r="Q27" s="1">
        <v>2.9</v>
      </c>
      <c r="R27" s="1">
        <f>VLOOKUP(B27,'[1]Scoring RES'!$D$6:$O$54,12,0)</f>
        <v>2.5833333333333335</v>
      </c>
    </row>
    <row r="28" spans="1:18" x14ac:dyDescent="0.25">
      <c r="A28" t="s">
        <v>74</v>
      </c>
      <c r="B28" t="s">
        <v>75</v>
      </c>
      <c r="C28" t="s">
        <v>53</v>
      </c>
      <c r="D28" s="1">
        <v>2</v>
      </c>
      <c r="E28" s="1">
        <v>4</v>
      </c>
      <c r="F28" s="1">
        <v>3.5</v>
      </c>
      <c r="G28" s="1">
        <v>2.15</v>
      </c>
      <c r="H28" s="1">
        <v>2</v>
      </c>
      <c r="I28" s="1">
        <v>4.5</v>
      </c>
      <c r="J28" s="1">
        <v>2.5</v>
      </c>
      <c r="K28" s="1">
        <f>VLOOKUP(B28,'[1]Scoring RES'!$D$6:$O$54,3,0)</f>
        <v>2</v>
      </c>
      <c r="L28" s="1">
        <f>VLOOKUP(B28,'[1]Scoring RES'!$D$6:$O$54,4,0)</f>
        <v>5</v>
      </c>
      <c r="M28" s="1">
        <f>VLOOKUP(B28,'[1]Scoring RES'!$D$6:$O$54,5,0)</f>
        <v>3</v>
      </c>
      <c r="N28" s="1">
        <f>VLOOKUP(B28,'[1]Scoring RES'!$D$6:$O$54,6,0)</f>
        <v>4</v>
      </c>
      <c r="O28" s="1">
        <f>VLOOKUP(B28,'[1]Scoring RES'!$D$6:$O$54,7,0)</f>
        <v>3.5</v>
      </c>
      <c r="P28" s="1">
        <f>VLOOKUP(B28,'[1]Scoring RES'!$D$6:$O$54,8,0)</f>
        <v>3.5</v>
      </c>
      <c r="Q28" s="1">
        <v>3.0249999999999999</v>
      </c>
      <c r="R28" s="1">
        <f>VLOOKUP(B28,'[1]Scoring RES'!$D$6:$O$54,12,0)</f>
        <v>2.3583333333333334</v>
      </c>
    </row>
    <row r="29" spans="1:18" x14ac:dyDescent="0.25">
      <c r="A29" t="s">
        <v>76</v>
      </c>
      <c r="B29" t="s">
        <v>77</v>
      </c>
      <c r="C29" t="s">
        <v>20</v>
      </c>
      <c r="D29" s="1">
        <v>2</v>
      </c>
      <c r="E29" s="1">
        <v>3</v>
      </c>
      <c r="F29" s="1">
        <v>3.5</v>
      </c>
      <c r="G29" s="1">
        <v>2</v>
      </c>
      <c r="H29" s="1">
        <v>4</v>
      </c>
      <c r="I29" s="1">
        <v>3.5</v>
      </c>
      <c r="J29" s="1">
        <v>2.5</v>
      </c>
      <c r="K29" s="1">
        <f>VLOOKUP(B29,'[1]Scoring RES'!$D$6:$O$54,3,0)</f>
        <v>1</v>
      </c>
      <c r="L29" s="1">
        <f>VLOOKUP(B29,'[1]Scoring RES'!$D$6:$O$54,4,0)</f>
        <v>5</v>
      </c>
      <c r="M29" s="1">
        <f>VLOOKUP(B29,'[1]Scoring RES'!$D$6:$O$54,5,0)</f>
        <v>2.65</v>
      </c>
      <c r="N29" s="1">
        <f>VLOOKUP(B29,'[1]Scoring RES'!$D$6:$O$54,6,0)</f>
        <v>4</v>
      </c>
      <c r="O29" s="1">
        <f>VLOOKUP(B29,'[1]Scoring RES'!$D$6:$O$54,7,0)</f>
        <v>2.5</v>
      </c>
      <c r="P29" s="1">
        <f>VLOOKUP(B29,'[1]Scoring RES'!$D$6:$O$54,8,0)</f>
        <v>3</v>
      </c>
      <c r="Q29" s="1">
        <v>3</v>
      </c>
      <c r="R29" s="1">
        <f>VLOOKUP(B29,'[1]Scoring RES'!$D$6:$O$54,12,0)</f>
        <v>2.3083333333333331</v>
      </c>
    </row>
    <row r="30" spans="1:18" x14ac:dyDescent="0.25">
      <c r="A30" t="s">
        <v>78</v>
      </c>
      <c r="B30" t="s">
        <v>61</v>
      </c>
      <c r="C30" t="s">
        <v>53</v>
      </c>
      <c r="D30" s="1">
        <v>1</v>
      </c>
      <c r="E30" s="1">
        <v>0</v>
      </c>
      <c r="F30" s="1">
        <v>0.5</v>
      </c>
      <c r="G30" s="1">
        <v>2</v>
      </c>
      <c r="H30" s="1">
        <v>1</v>
      </c>
      <c r="I30" s="1">
        <v>1</v>
      </c>
      <c r="J30" s="1">
        <v>0</v>
      </c>
      <c r="K30" s="1">
        <f>VLOOKUP(B30,'[1]Scoring RES'!$D$6:$O$54,3,0)</f>
        <v>1</v>
      </c>
      <c r="L30" s="1">
        <f>VLOOKUP(B30,'[1]Scoring RES'!$D$6:$O$54,4,0)</f>
        <v>5</v>
      </c>
      <c r="M30" s="1">
        <f>VLOOKUP(B30,'[1]Scoring RES'!$D$6:$O$54,5,0)</f>
        <v>1.1499999999999999</v>
      </c>
      <c r="N30" s="1">
        <f>VLOOKUP(B30,'[1]Scoring RES'!$D$6:$O$54,6,0)</f>
        <v>2</v>
      </c>
      <c r="O30" s="1">
        <f>VLOOKUP(B30,'[1]Scoring RES'!$D$6:$O$54,7,0)</f>
        <v>1</v>
      </c>
      <c r="P30" s="1">
        <f>VLOOKUP(B30,'[1]Scoring RES'!$D$6:$O$54,8,0)</f>
        <v>0</v>
      </c>
      <c r="Q30" s="1">
        <v>1.2083333333333333</v>
      </c>
      <c r="R30" s="1">
        <f>VLOOKUP(B30,'[1]Scoring RES'!$D$6:$O$54,12,0)</f>
        <v>1.4833333333333334</v>
      </c>
    </row>
    <row r="31" spans="1:18" x14ac:dyDescent="0.25">
      <c r="A31" t="s">
        <v>79</v>
      </c>
      <c r="B31" t="s">
        <v>80</v>
      </c>
      <c r="C31" t="s">
        <v>53</v>
      </c>
      <c r="D31" s="1">
        <v>1</v>
      </c>
      <c r="E31" s="1">
        <v>0</v>
      </c>
      <c r="F31" s="1">
        <v>0.25</v>
      </c>
      <c r="G31" s="1">
        <v>1.85</v>
      </c>
      <c r="H31" s="1">
        <v>0</v>
      </c>
      <c r="I31" s="1">
        <v>0</v>
      </c>
      <c r="J31" s="1">
        <v>0</v>
      </c>
      <c r="K31" s="1">
        <f>VLOOKUP(B31,'[1]Scoring RES'!$D$6:$O$54,3,0)</f>
        <v>1</v>
      </c>
      <c r="L31" s="1">
        <f>VLOOKUP(B31,'[1]Scoring RES'!$D$6:$O$54,4,0)</f>
        <v>5</v>
      </c>
      <c r="M31" s="1">
        <f>VLOOKUP(B31,'[1]Scoring RES'!$D$6:$O$54,5,0)</f>
        <v>1.35</v>
      </c>
      <c r="N31" s="1">
        <f>VLOOKUP(B31,'[1]Scoring RES'!$D$6:$O$54,6,0)</f>
        <v>2</v>
      </c>
      <c r="O31" s="1">
        <f>VLOOKUP(B31,'[1]Scoring RES'!$D$6:$O$54,7,0)</f>
        <v>1</v>
      </c>
      <c r="P31" s="1">
        <f>VLOOKUP(B31,'[1]Scoring RES'!$D$6:$O$54,8,0)</f>
        <v>0</v>
      </c>
      <c r="Q31" s="1">
        <v>0.51666666666666672</v>
      </c>
      <c r="R31" s="1">
        <f>VLOOKUP(B31,'[1]Scoring RES'!$D$6:$O$54,12,0)</f>
        <v>1.6416666666666666</v>
      </c>
    </row>
    <row r="32" spans="1:18" x14ac:dyDescent="0.25">
      <c r="A32" t="s">
        <v>81</v>
      </c>
      <c r="B32" t="s">
        <v>82</v>
      </c>
      <c r="C32" t="s">
        <v>53</v>
      </c>
      <c r="D32" s="1">
        <v>2</v>
      </c>
      <c r="E32" s="1">
        <v>2</v>
      </c>
      <c r="F32" s="1">
        <v>1.75</v>
      </c>
      <c r="G32" s="1">
        <v>1.85</v>
      </c>
      <c r="H32" s="1">
        <v>1</v>
      </c>
      <c r="I32" s="1">
        <v>2.5</v>
      </c>
      <c r="J32" s="1">
        <v>1.75</v>
      </c>
      <c r="K32" s="1">
        <f>VLOOKUP(B32,'[1]Scoring RES'!$D$6:$O$54,3,0)</f>
        <v>1</v>
      </c>
      <c r="L32" s="1">
        <f>VLOOKUP(B32,'[1]Scoring RES'!$D$6:$O$54,4,0)</f>
        <v>5</v>
      </c>
      <c r="M32" s="1">
        <f>VLOOKUP(B32,'[1]Scoring RES'!$D$6:$O$54,5,0)</f>
        <v>2.15</v>
      </c>
      <c r="N32" s="1">
        <f>VLOOKUP(B32,'[1]Scoring RES'!$D$6:$O$54,6,0)</f>
        <v>4</v>
      </c>
      <c r="O32" s="1">
        <f>VLOOKUP(B32,'[1]Scoring RES'!$D$6:$O$54,7,0)</f>
        <v>2.5</v>
      </c>
      <c r="P32" s="1">
        <f>VLOOKUP(B32,'[1]Scoring RES'!$D$6:$O$54,8,0)</f>
        <v>1.5</v>
      </c>
      <c r="Q32" s="1">
        <v>1.8499999999999999</v>
      </c>
      <c r="R32" s="1">
        <f>VLOOKUP(B32,'[1]Scoring RES'!$D$6:$O$54,12,0)</f>
        <v>2.1416666666666666</v>
      </c>
    </row>
    <row r="33" spans="1:18" x14ac:dyDescent="0.25">
      <c r="A33" t="s">
        <v>83</v>
      </c>
      <c r="B33" t="s">
        <v>84</v>
      </c>
      <c r="C33" t="s">
        <v>53</v>
      </c>
      <c r="D33" s="1">
        <v>3</v>
      </c>
      <c r="E33" s="1">
        <v>3</v>
      </c>
      <c r="F33" s="1">
        <v>2</v>
      </c>
      <c r="G33" s="1">
        <v>1.85</v>
      </c>
      <c r="H33" s="1">
        <v>2</v>
      </c>
      <c r="I33" s="1">
        <v>3</v>
      </c>
      <c r="J33" s="1">
        <v>1.5</v>
      </c>
      <c r="K33" s="1">
        <f>VLOOKUP(B33,'[1]Scoring RES'!$D$6:$O$54,3,0)</f>
        <v>1</v>
      </c>
      <c r="L33" s="1">
        <f>VLOOKUP(B33,'[1]Scoring RES'!$D$6:$O$54,4,0)</f>
        <v>5</v>
      </c>
      <c r="M33" s="1">
        <f>VLOOKUP(B33,'[1]Scoring RES'!$D$6:$O$54,5,0)</f>
        <v>2.15</v>
      </c>
      <c r="N33" s="1">
        <f>VLOOKUP(B33,'[1]Scoring RES'!$D$6:$O$54,6,0)</f>
        <v>3</v>
      </c>
      <c r="O33" s="1">
        <f>VLOOKUP(B33,'[1]Scoring RES'!$D$6:$O$54,7,0)</f>
        <v>2.5</v>
      </c>
      <c r="P33" s="1">
        <f>VLOOKUP(B33,'[1]Scoring RES'!$D$6:$O$54,8,0)</f>
        <v>1.5</v>
      </c>
      <c r="Q33" s="1">
        <v>2.4750000000000001</v>
      </c>
      <c r="R33" s="1">
        <f>VLOOKUP(B33,'[1]Scoring RES'!$D$6:$O$54,12,0)</f>
        <v>1.9749999999999999</v>
      </c>
    </row>
    <row r="34" spans="1:18" x14ac:dyDescent="0.25">
      <c r="A34" t="s">
        <v>85</v>
      </c>
      <c r="B34" t="s">
        <v>86</v>
      </c>
      <c r="C34" t="s">
        <v>30</v>
      </c>
      <c r="D34" s="1">
        <v>1</v>
      </c>
      <c r="E34" s="1">
        <v>2</v>
      </c>
      <c r="F34" s="1">
        <v>3.25</v>
      </c>
      <c r="G34" s="1">
        <v>1.65</v>
      </c>
      <c r="H34" s="1">
        <v>4</v>
      </c>
      <c r="I34" s="1">
        <v>2.5</v>
      </c>
      <c r="J34" s="1">
        <v>4</v>
      </c>
      <c r="K34" s="1">
        <f>VLOOKUP(B34,'[1]Scoring RES'!$D$6:$O$54,3,0)</f>
        <v>2</v>
      </c>
      <c r="L34" s="1">
        <f>VLOOKUP(B34,'[1]Scoring RES'!$D$6:$O$54,4,0)</f>
        <v>5</v>
      </c>
      <c r="M34" s="1">
        <f>VLOOKUP(B34,'[1]Scoring RES'!$D$6:$O$54,5,0)</f>
        <v>3.65</v>
      </c>
      <c r="N34" s="1">
        <f>VLOOKUP(B34,'[1]Scoring RES'!$D$6:$O$54,6,0)</f>
        <v>5</v>
      </c>
      <c r="O34" s="1">
        <f>VLOOKUP(B34,'[1]Scoring RES'!$D$6:$O$54,7,0)</f>
        <v>3</v>
      </c>
      <c r="P34" s="1">
        <f>VLOOKUP(B34,'[1]Scoring RES'!$D$6:$O$54,8,0)</f>
        <v>5</v>
      </c>
      <c r="Q34" s="1">
        <v>2.4</v>
      </c>
      <c r="R34" s="1">
        <f>VLOOKUP(B34,'[1]Scoring RES'!$D$6:$O$54,12,0)</f>
        <v>2.8916666666666671</v>
      </c>
    </row>
    <row r="35" spans="1:18" x14ac:dyDescent="0.25">
      <c r="A35" t="s">
        <v>87</v>
      </c>
      <c r="B35" t="s">
        <v>88</v>
      </c>
      <c r="C35" t="s">
        <v>30</v>
      </c>
      <c r="D35" s="1">
        <v>1</v>
      </c>
      <c r="E35" s="1">
        <v>1</v>
      </c>
      <c r="F35" s="1">
        <v>1.25</v>
      </c>
      <c r="G35" s="1">
        <v>1.65</v>
      </c>
      <c r="H35" s="1">
        <v>3</v>
      </c>
      <c r="I35" s="1">
        <v>1</v>
      </c>
      <c r="J35" s="1">
        <v>0.25</v>
      </c>
      <c r="K35" s="1">
        <f>VLOOKUP(B35,'[1]Scoring RES'!$D$6:$O$54,3,0)</f>
        <v>1</v>
      </c>
      <c r="L35" s="1">
        <f>VLOOKUP(B35,'[1]Scoring RES'!$D$6:$O$54,4,0)</f>
        <v>5</v>
      </c>
      <c r="M35" s="1">
        <f>VLOOKUP(B35,'[1]Scoring RES'!$D$6:$O$54,5,0)</f>
        <v>1.85</v>
      </c>
      <c r="N35" s="1">
        <f>VLOOKUP(B35,'[1]Scoring RES'!$D$6:$O$54,6,0)</f>
        <v>4</v>
      </c>
      <c r="O35" s="1">
        <f>VLOOKUP(B35,'[1]Scoring RES'!$D$6:$O$54,7,0)</f>
        <v>2</v>
      </c>
      <c r="P35" s="1">
        <f>VLOOKUP(B35,'[1]Scoring RES'!$D$6:$O$54,8,0)</f>
        <v>1</v>
      </c>
      <c r="Q35" s="1">
        <v>1.4833333333333334</v>
      </c>
      <c r="R35" s="1">
        <f>VLOOKUP(B35,'[1]Scoring RES'!$D$6:$O$54,12,0)</f>
        <v>2.1</v>
      </c>
    </row>
    <row r="36" spans="1:18" x14ac:dyDescent="0.25">
      <c r="A36" t="s">
        <v>89</v>
      </c>
      <c r="B36" t="s">
        <v>90</v>
      </c>
      <c r="C36" t="s">
        <v>20</v>
      </c>
      <c r="D36" s="1">
        <v>1</v>
      </c>
      <c r="E36" s="1">
        <v>1</v>
      </c>
      <c r="F36" s="1">
        <v>0.5</v>
      </c>
      <c r="G36" s="1">
        <v>1.5</v>
      </c>
      <c r="H36" s="1">
        <v>3</v>
      </c>
      <c r="I36" s="1">
        <v>2.5</v>
      </c>
      <c r="J36" s="1">
        <v>0</v>
      </c>
      <c r="K36" s="1">
        <f>VLOOKUP(B36,'[1]Scoring RES'!$D$6:$O$54,3,0)</f>
        <v>1</v>
      </c>
      <c r="L36" s="1">
        <f>VLOOKUP(B36,'[1]Scoring RES'!$D$6:$O$54,4,0)</f>
        <v>5</v>
      </c>
      <c r="M36" s="1">
        <f>VLOOKUP(B36,'[1]Scoring RES'!$D$6:$O$54,5,0)</f>
        <v>1.1499999999999999</v>
      </c>
      <c r="N36" s="1">
        <f>VLOOKUP(B36,'[1]Scoring RES'!$D$6:$O$54,6,0)</f>
        <v>2</v>
      </c>
      <c r="O36" s="1">
        <f>VLOOKUP(B36,'[1]Scoring RES'!$D$6:$O$54,7,0)</f>
        <v>1</v>
      </c>
      <c r="P36" s="1">
        <f>VLOOKUP(B36,'[1]Scoring RES'!$D$6:$O$54,8,0)</f>
        <v>0</v>
      </c>
      <c r="Q36" s="1">
        <v>1.5833333333333333</v>
      </c>
      <c r="R36" s="1">
        <f>VLOOKUP(B36,'[1]Scoring RES'!$D$6:$O$54,12,0)</f>
        <v>1.4833333333333334</v>
      </c>
    </row>
    <row r="37" spans="1:18" x14ac:dyDescent="0.25">
      <c r="A37" t="s">
        <v>91</v>
      </c>
      <c r="B37" t="s">
        <v>92</v>
      </c>
      <c r="C37" t="s">
        <v>20</v>
      </c>
      <c r="D37" s="1">
        <v>1</v>
      </c>
      <c r="E37" s="1">
        <v>1</v>
      </c>
      <c r="F37" s="1">
        <v>0.5</v>
      </c>
      <c r="G37" s="1">
        <v>1.5</v>
      </c>
      <c r="H37" s="1">
        <v>3</v>
      </c>
      <c r="I37" s="1">
        <v>2</v>
      </c>
      <c r="J37" s="1">
        <v>0.25</v>
      </c>
      <c r="K37" s="1">
        <f>VLOOKUP(B37,'[1]Scoring RES'!$D$6:$O$54,3,0)</f>
        <v>1</v>
      </c>
      <c r="L37" s="1">
        <f>VLOOKUP(B37,'[1]Scoring RES'!$D$6:$O$54,4,0)</f>
        <v>5</v>
      </c>
      <c r="M37" s="1">
        <f>VLOOKUP(B37,'[1]Scoring RES'!$D$6:$O$54,5,0)</f>
        <v>1.5</v>
      </c>
      <c r="N37" s="1">
        <f>VLOOKUP(B37,'[1]Scoring RES'!$D$6:$O$54,6,0)</f>
        <v>2</v>
      </c>
      <c r="O37" s="1">
        <f>VLOOKUP(B37,'[1]Scoring RES'!$D$6:$O$54,7,0)</f>
        <v>2</v>
      </c>
      <c r="P37" s="1">
        <f>VLOOKUP(B37,'[1]Scoring RES'!$D$6:$O$54,8,0)</f>
        <v>0.25</v>
      </c>
      <c r="Q37" s="1">
        <v>1.5</v>
      </c>
      <c r="R37" s="1">
        <f>VLOOKUP(B37,'[1]Scoring RES'!$D$6:$O$54,12,0)</f>
        <v>1.7916666666666667</v>
      </c>
    </row>
    <row r="38" spans="1:18" x14ac:dyDescent="0.25">
      <c r="A38" t="s">
        <v>93</v>
      </c>
      <c r="B38" t="s">
        <v>94</v>
      </c>
      <c r="C38" t="s">
        <v>25</v>
      </c>
      <c r="D38" s="1">
        <v>1</v>
      </c>
      <c r="E38" s="1">
        <v>2</v>
      </c>
      <c r="F38" s="1">
        <v>2</v>
      </c>
      <c r="G38" s="1">
        <v>1.5</v>
      </c>
      <c r="H38" s="1">
        <v>1</v>
      </c>
      <c r="I38" s="1">
        <v>1.5</v>
      </c>
      <c r="J38" s="1">
        <v>1</v>
      </c>
      <c r="K38" s="1">
        <f>VLOOKUP(B38,'[1]Scoring RES'!$D$6:$O$54,3,0)</f>
        <v>1</v>
      </c>
      <c r="L38" s="1">
        <f>VLOOKUP(B38,'[1]Scoring RES'!$D$6:$O$54,4,0)</f>
        <v>5</v>
      </c>
      <c r="M38" s="1">
        <f>VLOOKUP(B38,'[1]Scoring RES'!$D$6:$O$54,5,0)</f>
        <v>1.85</v>
      </c>
      <c r="N38" s="1">
        <f>VLOOKUP(B38,'[1]Scoring RES'!$D$6:$O$54,6,0)</f>
        <v>2</v>
      </c>
      <c r="O38" s="1">
        <f>VLOOKUP(B38,'[1]Scoring RES'!$D$6:$O$54,7,0)</f>
        <v>2</v>
      </c>
      <c r="P38" s="1">
        <f>VLOOKUP(B38,'[1]Scoring RES'!$D$6:$O$54,8,0)</f>
        <v>1</v>
      </c>
      <c r="Q38" s="1">
        <v>1.5</v>
      </c>
      <c r="R38" s="1">
        <f>VLOOKUP(B38,'[1]Scoring RES'!$D$6:$O$54,12,0)</f>
        <v>2.1083333333333334</v>
      </c>
    </row>
    <row r="39" spans="1:18" x14ac:dyDescent="0.25">
      <c r="A39" t="s">
        <v>95</v>
      </c>
      <c r="B39" t="s">
        <v>61</v>
      </c>
      <c r="C39" t="s">
        <v>30</v>
      </c>
      <c r="D39" s="1">
        <v>0</v>
      </c>
      <c r="E39" s="1">
        <v>0</v>
      </c>
      <c r="F39" s="1">
        <v>1</v>
      </c>
      <c r="G39" s="1">
        <v>1.35</v>
      </c>
      <c r="H39" s="1">
        <v>2</v>
      </c>
      <c r="I39" s="1">
        <v>2.5</v>
      </c>
      <c r="J39" s="1">
        <v>0</v>
      </c>
      <c r="K39" s="1">
        <f>VLOOKUP(B39,'[1]Scoring RES'!$D$6:$O$54,3,0)</f>
        <v>1</v>
      </c>
      <c r="L39" s="1">
        <f>VLOOKUP(B39,'[1]Scoring RES'!$D$6:$O$54,4,0)</f>
        <v>5</v>
      </c>
      <c r="M39" s="1">
        <f>VLOOKUP(B39,'[1]Scoring RES'!$D$6:$O$54,5,0)</f>
        <v>1.1499999999999999</v>
      </c>
      <c r="N39" s="1">
        <f>VLOOKUP(B39,'[1]Scoring RES'!$D$6:$O$54,6,0)</f>
        <v>2</v>
      </c>
      <c r="O39" s="1">
        <f>VLOOKUP(B39,'[1]Scoring RES'!$D$6:$O$54,7,0)</f>
        <v>1</v>
      </c>
      <c r="P39" s="1">
        <f>VLOOKUP(B39,'[1]Scoring RES'!$D$6:$O$54,8,0)</f>
        <v>0</v>
      </c>
      <c r="Q39" s="1">
        <v>1.2083333333333333</v>
      </c>
      <c r="R39" s="1">
        <f>VLOOKUP(B39,'[1]Scoring RES'!$D$6:$O$54,12,0)</f>
        <v>1.4833333333333334</v>
      </c>
    </row>
    <row r="40" spans="1:18" x14ac:dyDescent="0.25">
      <c r="A40" t="s">
        <v>96</v>
      </c>
      <c r="B40" t="s">
        <v>61</v>
      </c>
      <c r="C40" t="s">
        <v>20</v>
      </c>
      <c r="D40" s="1">
        <v>1</v>
      </c>
      <c r="E40" s="1">
        <v>1</v>
      </c>
      <c r="F40" s="1">
        <v>1</v>
      </c>
      <c r="G40" s="1">
        <v>1.35</v>
      </c>
      <c r="H40" s="1">
        <v>2</v>
      </c>
      <c r="I40" s="1">
        <v>2.5</v>
      </c>
      <c r="J40" s="1">
        <v>0</v>
      </c>
      <c r="K40" s="1">
        <f>VLOOKUP(B40,'[1]Scoring RES'!$D$6:$O$54,3,0)</f>
        <v>1</v>
      </c>
      <c r="L40" s="1">
        <f>VLOOKUP(B40,'[1]Scoring RES'!$D$6:$O$54,4,0)</f>
        <v>5</v>
      </c>
      <c r="M40" s="1">
        <f>VLOOKUP(B40,'[1]Scoring RES'!$D$6:$O$54,5,0)</f>
        <v>1.1499999999999999</v>
      </c>
      <c r="N40" s="1">
        <f>VLOOKUP(B40,'[1]Scoring RES'!$D$6:$O$54,6,0)</f>
        <v>2</v>
      </c>
      <c r="O40" s="1">
        <f>VLOOKUP(B40,'[1]Scoring RES'!$D$6:$O$54,7,0)</f>
        <v>1</v>
      </c>
      <c r="P40" s="1">
        <f>VLOOKUP(B40,'[1]Scoring RES'!$D$6:$O$54,8,0)</f>
        <v>0</v>
      </c>
      <c r="Q40" s="1">
        <v>1.2083333333333333</v>
      </c>
      <c r="R40" s="1">
        <f>VLOOKUP(B40,'[1]Scoring RES'!$D$6:$O$54,12,0)</f>
        <v>1.4833333333333334</v>
      </c>
    </row>
    <row r="41" spans="1:18" x14ac:dyDescent="0.25">
      <c r="A41" t="s">
        <v>97</v>
      </c>
      <c r="B41" t="s">
        <v>98</v>
      </c>
      <c r="C41" t="s">
        <v>25</v>
      </c>
      <c r="D41" s="1">
        <v>1</v>
      </c>
      <c r="E41" s="1">
        <v>2</v>
      </c>
      <c r="F41" s="1">
        <v>1.75</v>
      </c>
      <c r="G41" s="1">
        <v>1.35</v>
      </c>
      <c r="H41" s="1">
        <v>2</v>
      </c>
      <c r="I41" s="1">
        <v>4.5</v>
      </c>
      <c r="J41" s="1">
        <v>0.25</v>
      </c>
      <c r="K41" s="1">
        <f>VLOOKUP(B41,'[1]Scoring RES'!$D$6:$O$54,3,0)</f>
        <v>1</v>
      </c>
      <c r="L41" s="1">
        <f>VLOOKUP(B41,'[1]Scoring RES'!$D$6:$O$54,4,0)</f>
        <v>5</v>
      </c>
      <c r="M41" s="1">
        <f>VLOOKUP(B41,'[1]Scoring RES'!$D$6:$O$54,5,0)</f>
        <v>1.65</v>
      </c>
      <c r="N41" s="1">
        <f>VLOOKUP(B41,'[1]Scoring RES'!$D$6:$O$54,6,0)</f>
        <v>2</v>
      </c>
      <c r="O41" s="1">
        <f>VLOOKUP(B41,'[1]Scoring RES'!$D$6:$O$54,7,0)</f>
        <v>1.5</v>
      </c>
      <c r="P41" s="1">
        <f>VLOOKUP(B41,'[1]Scoring RES'!$D$6:$O$54,8,0)</f>
        <v>0.25</v>
      </c>
      <c r="Q41" s="1">
        <v>2.1</v>
      </c>
      <c r="R41" s="1">
        <f>VLOOKUP(B41,'[1]Scoring RES'!$D$6:$O$54,12,0)</f>
        <v>1.6916666666666667</v>
      </c>
    </row>
    <row r="42" spans="1:18" x14ac:dyDescent="0.25">
      <c r="A42" t="s">
        <v>99</v>
      </c>
      <c r="B42" t="s">
        <v>100</v>
      </c>
      <c r="C42" t="s">
        <v>20</v>
      </c>
      <c r="D42" s="1">
        <v>0</v>
      </c>
      <c r="E42" s="1">
        <v>1</v>
      </c>
      <c r="F42" s="1">
        <v>1</v>
      </c>
      <c r="G42" s="1">
        <v>1.1499999999999999</v>
      </c>
      <c r="H42" s="1">
        <v>5</v>
      </c>
      <c r="I42" s="1">
        <v>4.5</v>
      </c>
      <c r="J42" s="1">
        <v>0.25</v>
      </c>
      <c r="K42" s="1">
        <f>VLOOKUP(B42,'[1]Scoring RES'!$D$6:$O$54,3,0)</f>
        <v>1</v>
      </c>
      <c r="L42" s="1">
        <f>VLOOKUP(B42,'[1]Scoring RES'!$D$6:$O$54,4,0)</f>
        <v>5</v>
      </c>
      <c r="M42" s="1">
        <f>VLOOKUP(B42,'[1]Scoring RES'!$D$6:$O$54,5,0)</f>
        <v>1.35</v>
      </c>
      <c r="N42" s="1">
        <f>VLOOKUP(B42,'[1]Scoring RES'!$D$6:$O$54,6,0)</f>
        <v>2</v>
      </c>
      <c r="O42" s="1">
        <f>VLOOKUP(B42,'[1]Scoring RES'!$D$6:$O$54,7,0)</f>
        <v>2</v>
      </c>
      <c r="P42" s="1">
        <f>VLOOKUP(B42,'[1]Scoring RES'!$D$6:$O$54,8,0)</f>
        <v>0</v>
      </c>
      <c r="Q42" s="1">
        <v>2.1083333333333334</v>
      </c>
      <c r="R42" s="1">
        <f>VLOOKUP(B42,'[1]Scoring RES'!$D$6:$O$54,12,0)</f>
        <v>1.5</v>
      </c>
    </row>
    <row r="43" spans="1:18" x14ac:dyDescent="0.25">
      <c r="A43" t="s">
        <v>101</v>
      </c>
      <c r="B43" t="s">
        <v>102</v>
      </c>
      <c r="C43" t="s">
        <v>20</v>
      </c>
      <c r="D43" s="1">
        <v>1</v>
      </c>
      <c r="E43" s="1">
        <v>1</v>
      </c>
      <c r="F43" s="1">
        <v>1.5</v>
      </c>
      <c r="G43" s="1">
        <v>1.1499999999999999</v>
      </c>
      <c r="H43" s="1">
        <v>3</v>
      </c>
      <c r="I43" s="1">
        <v>2.5</v>
      </c>
      <c r="J43" s="1">
        <v>0.25</v>
      </c>
      <c r="K43" s="1">
        <f>VLOOKUP(B43,'[1]Scoring RES'!$D$6:$O$54,3,0)</f>
        <v>1</v>
      </c>
      <c r="L43" s="1">
        <f>VLOOKUP(B43,'[1]Scoring RES'!$D$6:$O$54,4,0)</f>
        <v>5</v>
      </c>
      <c r="M43" s="1">
        <f>VLOOKUP(B43,'[1]Scoring RES'!$D$6:$O$54,5,0)</f>
        <v>1.85</v>
      </c>
      <c r="N43" s="1">
        <f>VLOOKUP(B43,'[1]Scoring RES'!$D$6:$O$54,6,0)</f>
        <v>2</v>
      </c>
      <c r="O43" s="1">
        <f>VLOOKUP(B43,'[1]Scoring RES'!$D$6:$O$54,7,0)</f>
        <v>2</v>
      </c>
      <c r="P43" s="1">
        <f>VLOOKUP(B43,'[1]Scoring RES'!$D$6:$O$54,8,0)</f>
        <v>0.25</v>
      </c>
      <c r="Q43" s="1">
        <v>1.6916666666666667</v>
      </c>
      <c r="R43" s="1">
        <f>VLOOKUP(B43,'[1]Scoring RES'!$D$6:$O$54,12,0)</f>
        <v>1.5999999999999999</v>
      </c>
    </row>
    <row r="44" spans="1:18" x14ac:dyDescent="0.25">
      <c r="A44" t="s">
        <v>103</v>
      </c>
      <c r="B44" t="s">
        <v>104</v>
      </c>
      <c r="C44" t="s">
        <v>25</v>
      </c>
      <c r="D44" s="1">
        <v>1</v>
      </c>
      <c r="E44" s="1">
        <v>1</v>
      </c>
      <c r="F44" s="1">
        <v>2.5</v>
      </c>
      <c r="G44" s="1">
        <v>1.1499999999999999</v>
      </c>
      <c r="H44" s="1">
        <v>1</v>
      </c>
      <c r="I44" s="1">
        <v>3.5</v>
      </c>
      <c r="J44" s="1">
        <v>0.25</v>
      </c>
      <c r="K44" s="1">
        <f>VLOOKUP(B44,'[1]Scoring RES'!$D$6:$O$54,3,0)</f>
        <v>1</v>
      </c>
      <c r="L44" s="1">
        <f>VLOOKUP(B44,'[1]Scoring RES'!$D$6:$O$54,4,0)</f>
        <v>5</v>
      </c>
      <c r="M44" s="1">
        <f>VLOOKUP(B44,'[1]Scoring RES'!$D$6:$O$54,5,0)</f>
        <v>1.5</v>
      </c>
      <c r="N44" s="1">
        <f>VLOOKUP(B44,'[1]Scoring RES'!$D$6:$O$54,6,0)</f>
        <v>3</v>
      </c>
      <c r="O44" s="1">
        <f>VLOOKUP(B44,'[1]Scoring RES'!$D$6:$O$54,7,0)</f>
        <v>2</v>
      </c>
      <c r="P44" s="1">
        <f>VLOOKUP(B44,'[1]Scoring RES'!$D$6:$O$54,8,0)</f>
        <v>0.25</v>
      </c>
      <c r="Q44" s="1">
        <v>1.6916666666666667</v>
      </c>
      <c r="R44" s="1">
        <f>VLOOKUP(B44,'[1]Scoring RES'!$D$6:$O$54,12,0)</f>
        <v>1.6916666666666667</v>
      </c>
    </row>
    <row r="45" spans="1:18" x14ac:dyDescent="0.25">
      <c r="A45" t="s">
        <v>105</v>
      </c>
      <c r="B45" t="s">
        <v>61</v>
      </c>
      <c r="C45" t="s">
        <v>25</v>
      </c>
      <c r="D45" s="1">
        <v>2</v>
      </c>
      <c r="E45" s="1">
        <v>1</v>
      </c>
      <c r="F45" s="1">
        <v>0.75</v>
      </c>
      <c r="G45" s="1">
        <v>1</v>
      </c>
      <c r="H45" s="1">
        <v>2</v>
      </c>
      <c r="I45" s="1">
        <v>4</v>
      </c>
      <c r="J45" s="1">
        <v>0</v>
      </c>
      <c r="K45" s="1">
        <f>VLOOKUP(B45,'[1]Scoring RES'!$D$6:$O$54,3,0)</f>
        <v>1</v>
      </c>
      <c r="L45" s="1">
        <f>VLOOKUP(B45,'[1]Scoring RES'!$D$6:$O$54,4,0)</f>
        <v>5</v>
      </c>
      <c r="M45" s="1">
        <f>VLOOKUP(B45,'[1]Scoring RES'!$D$6:$O$54,5,0)</f>
        <v>1.1499999999999999</v>
      </c>
      <c r="N45" s="1">
        <f>VLOOKUP(B45,'[1]Scoring RES'!$D$6:$O$54,6,0)</f>
        <v>2</v>
      </c>
      <c r="O45" s="1">
        <f>VLOOKUP(B45,'[1]Scoring RES'!$D$6:$O$54,7,0)</f>
        <v>1</v>
      </c>
      <c r="P45" s="1">
        <f>VLOOKUP(B45,'[1]Scoring RES'!$D$6:$O$54,8,0)</f>
        <v>0</v>
      </c>
      <c r="Q45" s="1">
        <v>1.2083333333333333</v>
      </c>
      <c r="R45" s="1">
        <f>VLOOKUP(B45,'[1]Scoring RES'!$D$6:$O$54,12,0)</f>
        <v>1.4833333333333334</v>
      </c>
    </row>
    <row r="46" spans="1:18" x14ac:dyDescent="0.25">
      <c r="A46" t="s">
        <v>106</v>
      </c>
      <c r="B46" t="s">
        <v>107</v>
      </c>
      <c r="C46" t="s">
        <v>25</v>
      </c>
      <c r="D46" s="1">
        <v>1</v>
      </c>
      <c r="E46" s="1">
        <v>1</v>
      </c>
      <c r="F46" s="1">
        <v>4.25</v>
      </c>
      <c r="G46" s="1">
        <v>1</v>
      </c>
      <c r="H46" s="1">
        <v>4</v>
      </c>
      <c r="I46" s="1">
        <v>4</v>
      </c>
      <c r="J46" s="1">
        <v>4</v>
      </c>
      <c r="K46" s="1">
        <f>VLOOKUP(B46,'[1]Scoring RES'!$D$6:$O$54,3,0)</f>
        <v>1</v>
      </c>
      <c r="L46" s="1">
        <f>VLOOKUP(B46,'[1]Scoring RES'!$D$6:$O$54,4,0)</f>
        <v>5</v>
      </c>
      <c r="M46" s="1">
        <f>VLOOKUP(B46,'[1]Scoring RES'!$D$6:$O$54,5,0)</f>
        <v>2</v>
      </c>
      <c r="N46" s="1">
        <f>VLOOKUP(B46,'[1]Scoring RES'!$D$6:$O$54,6,0)</f>
        <v>3</v>
      </c>
      <c r="O46" s="1">
        <f>VLOOKUP(B46,'[1]Scoring RES'!$D$6:$O$54,7,0)</f>
        <v>2.5</v>
      </c>
      <c r="P46" s="1">
        <f>VLOOKUP(B46,'[1]Scoring RES'!$D$6:$O$54,8,0)</f>
        <v>1.5</v>
      </c>
      <c r="Q46" s="1">
        <v>2.5416666666666665</v>
      </c>
      <c r="R46" s="1">
        <f>VLOOKUP(B46,'[1]Scoring RES'!$D$6:$O$54,12,0)</f>
        <v>1.9583333333333333</v>
      </c>
    </row>
    <row r="47" spans="1:18" x14ac:dyDescent="0.25">
      <c r="A47" t="s">
        <v>108</v>
      </c>
      <c r="B47" t="s">
        <v>109</v>
      </c>
      <c r="C47" t="s">
        <v>25</v>
      </c>
      <c r="D47" s="1">
        <v>0</v>
      </c>
      <c r="E47" s="1">
        <v>1</v>
      </c>
      <c r="F47" s="1">
        <v>1.25</v>
      </c>
      <c r="G47" s="1">
        <v>1</v>
      </c>
      <c r="H47" s="1">
        <v>4</v>
      </c>
      <c r="I47" s="1">
        <v>4.5</v>
      </c>
      <c r="J47" s="1">
        <v>0</v>
      </c>
      <c r="K47" s="1">
        <f>VLOOKUP(B47,'[1]Scoring RES'!$D$6:$O$54,3,0)</f>
        <v>1</v>
      </c>
      <c r="L47" s="1">
        <f>VLOOKUP(B47,'[1]Scoring RES'!$D$6:$O$54,4,0)</f>
        <v>5</v>
      </c>
      <c r="M47" s="1">
        <f>VLOOKUP(B47,'[1]Scoring RES'!$D$6:$O$54,5,0)</f>
        <v>1.5</v>
      </c>
      <c r="N47" s="1">
        <f>VLOOKUP(B47,'[1]Scoring RES'!$D$6:$O$54,6,0)</f>
        <v>3</v>
      </c>
      <c r="O47" s="1">
        <f>VLOOKUP(B47,'[1]Scoring RES'!$D$6:$O$54,7,0)</f>
        <v>1.5</v>
      </c>
      <c r="P47" s="1">
        <f>VLOOKUP(B47,'[1]Scoring RES'!$D$6:$O$54,8,0)</f>
        <v>0.25</v>
      </c>
      <c r="Q47" s="1">
        <v>1.9583333333333333</v>
      </c>
      <c r="R47" s="1">
        <f>VLOOKUP(B47,'[1]Scoring RES'!$D$6:$O$54,12,0)</f>
        <v>1.5833333333333333</v>
      </c>
    </row>
    <row r="48" spans="1:18" x14ac:dyDescent="0.25">
      <c r="A48" t="s">
        <v>110</v>
      </c>
      <c r="B48" t="s">
        <v>111</v>
      </c>
      <c r="C48" t="s">
        <v>25</v>
      </c>
      <c r="D48" s="1">
        <v>1</v>
      </c>
      <c r="E48" s="1">
        <v>2</v>
      </c>
      <c r="F48" s="1">
        <v>1</v>
      </c>
      <c r="G48" s="1">
        <v>0.85</v>
      </c>
      <c r="H48" s="1">
        <v>1</v>
      </c>
      <c r="I48" s="1">
        <v>4</v>
      </c>
      <c r="J48" s="1">
        <v>0</v>
      </c>
      <c r="K48" s="1">
        <f>VLOOKUP(B48,'[1]Scoring RES'!$D$6:$O$54,3,0)</f>
        <v>1</v>
      </c>
      <c r="L48" s="1">
        <f>VLOOKUP(B48,'[1]Scoring RES'!$D$6:$O$54,4,0)</f>
        <v>5</v>
      </c>
      <c r="M48" s="1">
        <f>VLOOKUP(B48,'[1]Scoring RES'!$D$6:$O$54,5,0)</f>
        <v>1.35</v>
      </c>
      <c r="N48" s="1">
        <f>VLOOKUP(B48,'[1]Scoring RES'!$D$6:$O$54,6,0)</f>
        <v>2</v>
      </c>
      <c r="O48" s="1">
        <f>VLOOKUP(B48,'[1]Scoring RES'!$D$6:$O$54,7,0)</f>
        <v>2.5</v>
      </c>
      <c r="P48" s="1">
        <f>VLOOKUP(B48,'[1]Scoring RES'!$D$6:$O$54,8,0)</f>
        <v>0</v>
      </c>
      <c r="Q48" s="1">
        <v>1.6416666666666666</v>
      </c>
      <c r="R48" s="1">
        <f>VLOOKUP(B48,'[1]Scoring RES'!$D$6:$O$54,12,0)</f>
        <v>1.6416666666666666</v>
      </c>
    </row>
    <row r="49" spans="1:18" x14ac:dyDescent="0.25">
      <c r="A49" t="s">
        <v>112</v>
      </c>
      <c r="B49" t="s">
        <v>61</v>
      </c>
      <c r="C49" t="s">
        <v>25</v>
      </c>
      <c r="D49" s="1">
        <v>1</v>
      </c>
      <c r="E49" s="1">
        <v>1</v>
      </c>
      <c r="F49" s="1">
        <v>0.75</v>
      </c>
      <c r="G49" s="1">
        <v>0.5</v>
      </c>
      <c r="H49" s="1">
        <v>1</v>
      </c>
      <c r="I49" s="1">
        <v>1</v>
      </c>
      <c r="J49" s="1">
        <v>0</v>
      </c>
      <c r="K49" s="1">
        <f>VLOOKUP(B49,'[1]Scoring RES'!$D$6:$O$54,3,0)</f>
        <v>1</v>
      </c>
      <c r="L49" s="1">
        <f>VLOOKUP(B49,'[1]Scoring RES'!$D$6:$O$54,4,0)</f>
        <v>5</v>
      </c>
      <c r="M49" s="1">
        <f>VLOOKUP(B49,'[1]Scoring RES'!$D$6:$O$54,5,0)</f>
        <v>1.1499999999999999</v>
      </c>
      <c r="N49" s="1">
        <f>VLOOKUP(B49,'[1]Scoring RES'!$D$6:$O$54,6,0)</f>
        <v>2</v>
      </c>
      <c r="O49" s="1">
        <f>VLOOKUP(B49,'[1]Scoring RES'!$D$6:$O$54,7,0)</f>
        <v>1</v>
      </c>
      <c r="P49" s="1">
        <f>VLOOKUP(B49,'[1]Scoring RES'!$D$6:$O$54,8,0)</f>
        <v>0</v>
      </c>
      <c r="Q49" s="1">
        <v>1.2083333333333333</v>
      </c>
      <c r="R49" s="1">
        <f>VLOOKUP(B49,'[1]Scoring RES'!$D$6:$O$54,12,0)</f>
        <v>1.4833333333333334</v>
      </c>
    </row>
    <row r="50" spans="1:18" x14ac:dyDescent="0.25">
      <c r="A50" t="s">
        <v>113</v>
      </c>
      <c r="B50" t="s">
        <v>61</v>
      </c>
      <c r="C50" t="s">
        <v>25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2</v>
      </c>
      <c r="J50" s="1">
        <v>0</v>
      </c>
      <c r="K50" s="1">
        <f>VLOOKUP(B50,'[1]Scoring RES'!$D$6:$O$54,3,0)</f>
        <v>1</v>
      </c>
      <c r="L50" s="1">
        <f>VLOOKUP(B50,'[1]Scoring RES'!$D$6:$O$54,4,0)</f>
        <v>5</v>
      </c>
      <c r="M50" s="1">
        <f>VLOOKUP(B50,'[1]Scoring RES'!$D$6:$O$54,5,0)</f>
        <v>1.1499999999999999</v>
      </c>
      <c r="N50" s="1">
        <f>VLOOKUP(B50,'[1]Scoring RES'!$D$6:$O$54,6,0)</f>
        <v>2</v>
      </c>
      <c r="O50" s="1">
        <f>VLOOKUP(B50,'[1]Scoring RES'!$D$6:$O$54,7,0)</f>
        <v>1</v>
      </c>
      <c r="P50" s="1">
        <f>VLOOKUP(B50,'[1]Scoring RES'!$D$6:$O$54,8,0)</f>
        <v>0</v>
      </c>
      <c r="Q50" s="1">
        <v>1.2083333333333333</v>
      </c>
      <c r="R50" s="1">
        <f>VLOOKUP(B50,'[1]Scoring RES'!$D$6:$O$54,12,0)</f>
        <v>1.4833333333333334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ETP</vt:lpstr>
      <vt:lpstr>T2&amp;HT2</vt:lpstr>
      <vt:lpstr>T2</vt:lpstr>
      <vt:lpstr>HT2</vt:lpstr>
    </vt:vector>
  </TitlesOfParts>
  <Company>MAE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BILLAUDE Christophe</dc:creator>
  <cp:lastModifiedBy>Christophe</cp:lastModifiedBy>
  <dcterms:created xsi:type="dcterms:W3CDTF">2025-03-30T09:05:13Z</dcterms:created>
  <dcterms:modified xsi:type="dcterms:W3CDTF">2025-03-30T16:15:52Z</dcterms:modified>
</cp:coreProperties>
</file>