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riveros_pragma\Documents\Universidad\Proyecto_de_grado\DOCUMENTACIONPG\Proyecto_de_Grado-CultivoAcuaponico-\Control\Estrategia de control\"/>
    </mc:Choice>
  </mc:AlternateContent>
  <xr:revisionPtr revIDLastSave="0" documentId="13_ncr:1_{B8F7EF80-2342-48F0-BEC7-B68425A4D97B}" xr6:coauthVersionLast="47" xr6:coauthVersionMax="47" xr10:uidLastSave="{00000000-0000-0000-0000-000000000000}"/>
  <bookViews>
    <workbookView xWindow="-120" yWindow="-120" windowWidth="20730" windowHeight="11160" activeTab="1" xr2:uid="{6B220B3C-0FD4-4063-AA5D-A4B10659403A}"/>
  </bookViews>
  <sheets>
    <sheet name="Combination strategy" sheetId="2" r:id="rId1"/>
    <sheet name="Analy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" i="1" l="1"/>
  <c r="V61" i="1"/>
  <c r="B22" i="1"/>
  <c r="U37" i="1"/>
  <c r="U60" i="1" s="1"/>
  <c r="T37" i="1"/>
  <c r="T60" i="1" s="1"/>
  <c r="S37" i="1"/>
  <c r="S60" i="1" s="1"/>
  <c r="R37" i="1"/>
  <c r="R60" i="1" s="1"/>
  <c r="Q37" i="1"/>
  <c r="Q60" i="1" s="1"/>
  <c r="P37" i="1"/>
  <c r="P60" i="1" s="1"/>
  <c r="O37" i="1"/>
  <c r="O60" i="1" s="1"/>
  <c r="N37" i="1"/>
  <c r="N60" i="1" s="1"/>
  <c r="M37" i="1"/>
  <c r="M60" i="1" s="1"/>
  <c r="L37" i="1"/>
  <c r="L60" i="1" s="1"/>
  <c r="K37" i="1"/>
  <c r="K60" i="1" s="1"/>
  <c r="J37" i="1"/>
  <c r="J60" i="1" s="1"/>
  <c r="I37" i="1"/>
  <c r="I60" i="1" s="1"/>
  <c r="H37" i="1"/>
  <c r="H60" i="1" s="1"/>
  <c r="G37" i="1"/>
  <c r="G60" i="1" s="1"/>
  <c r="F37" i="1"/>
  <c r="F60" i="1" s="1"/>
  <c r="E37" i="1"/>
  <c r="E60" i="1" s="1"/>
  <c r="D37" i="1"/>
  <c r="D60" i="1" s="1"/>
  <c r="C37" i="1"/>
  <c r="C60" i="1" s="1"/>
  <c r="B37" i="1"/>
  <c r="B60" i="1" s="1"/>
  <c r="U36" i="1"/>
  <c r="U59" i="1" s="1"/>
  <c r="T36" i="1"/>
  <c r="T59" i="1" s="1"/>
  <c r="S36" i="1"/>
  <c r="S59" i="1" s="1"/>
  <c r="R36" i="1"/>
  <c r="R59" i="1" s="1"/>
  <c r="Q36" i="1"/>
  <c r="Q59" i="1" s="1"/>
  <c r="P36" i="1"/>
  <c r="P59" i="1" s="1"/>
  <c r="O36" i="1"/>
  <c r="O59" i="1" s="1"/>
  <c r="N36" i="1"/>
  <c r="N59" i="1" s="1"/>
  <c r="M36" i="1"/>
  <c r="M59" i="1" s="1"/>
  <c r="L36" i="1"/>
  <c r="L59" i="1" s="1"/>
  <c r="K36" i="1"/>
  <c r="K59" i="1" s="1"/>
  <c r="J36" i="1"/>
  <c r="J59" i="1" s="1"/>
  <c r="I36" i="1"/>
  <c r="I59" i="1" s="1"/>
  <c r="H36" i="1"/>
  <c r="H59" i="1" s="1"/>
  <c r="G36" i="1"/>
  <c r="G59" i="1" s="1"/>
  <c r="F36" i="1"/>
  <c r="F59" i="1" s="1"/>
  <c r="E36" i="1"/>
  <c r="E59" i="1" s="1"/>
  <c r="D36" i="1"/>
  <c r="D59" i="1" s="1"/>
  <c r="C36" i="1"/>
  <c r="C59" i="1" s="1"/>
  <c r="B36" i="1"/>
  <c r="B59" i="1" s="1"/>
  <c r="U35" i="1"/>
  <c r="U58" i="1" s="1"/>
  <c r="T35" i="1"/>
  <c r="T58" i="1" s="1"/>
  <c r="S35" i="1"/>
  <c r="S58" i="1" s="1"/>
  <c r="R35" i="1"/>
  <c r="R58" i="1" s="1"/>
  <c r="Q35" i="1"/>
  <c r="Q58" i="1" s="1"/>
  <c r="P35" i="1"/>
  <c r="P58" i="1" s="1"/>
  <c r="O35" i="1"/>
  <c r="O58" i="1" s="1"/>
  <c r="N35" i="1"/>
  <c r="N58" i="1" s="1"/>
  <c r="M35" i="1"/>
  <c r="M58" i="1" s="1"/>
  <c r="L35" i="1"/>
  <c r="L58" i="1" s="1"/>
  <c r="K35" i="1"/>
  <c r="K58" i="1" s="1"/>
  <c r="J35" i="1"/>
  <c r="J58" i="1" s="1"/>
  <c r="I35" i="1"/>
  <c r="I58" i="1" s="1"/>
  <c r="H35" i="1"/>
  <c r="H58" i="1" s="1"/>
  <c r="G35" i="1"/>
  <c r="G58" i="1" s="1"/>
  <c r="F35" i="1"/>
  <c r="F58" i="1" s="1"/>
  <c r="E35" i="1"/>
  <c r="E58" i="1" s="1"/>
  <c r="D35" i="1"/>
  <c r="D58" i="1" s="1"/>
  <c r="C35" i="1"/>
  <c r="C58" i="1" s="1"/>
  <c r="B35" i="1"/>
  <c r="B58" i="1" s="1"/>
  <c r="U34" i="1"/>
  <c r="U57" i="1" s="1"/>
  <c r="T34" i="1"/>
  <c r="T57" i="1" s="1"/>
  <c r="S34" i="1"/>
  <c r="S57" i="1" s="1"/>
  <c r="R34" i="1"/>
  <c r="R57" i="1" s="1"/>
  <c r="Q34" i="1"/>
  <c r="Q57" i="1" s="1"/>
  <c r="P34" i="1"/>
  <c r="P57" i="1" s="1"/>
  <c r="O34" i="1"/>
  <c r="O57" i="1" s="1"/>
  <c r="N34" i="1"/>
  <c r="N57" i="1" s="1"/>
  <c r="M34" i="1"/>
  <c r="M57" i="1" s="1"/>
  <c r="L34" i="1"/>
  <c r="L57" i="1" s="1"/>
  <c r="K34" i="1"/>
  <c r="K57" i="1" s="1"/>
  <c r="J34" i="1"/>
  <c r="J57" i="1" s="1"/>
  <c r="I34" i="1"/>
  <c r="I57" i="1" s="1"/>
  <c r="H34" i="1"/>
  <c r="H57" i="1" s="1"/>
  <c r="G34" i="1"/>
  <c r="G57" i="1" s="1"/>
  <c r="F34" i="1"/>
  <c r="F57" i="1" s="1"/>
  <c r="E34" i="1"/>
  <c r="E57" i="1" s="1"/>
  <c r="D34" i="1"/>
  <c r="D57" i="1" s="1"/>
  <c r="C34" i="1"/>
  <c r="C57" i="1" s="1"/>
  <c r="B34" i="1"/>
  <c r="B57" i="1" s="1"/>
  <c r="U33" i="1"/>
  <c r="U56" i="1" s="1"/>
  <c r="T33" i="1"/>
  <c r="T56" i="1" s="1"/>
  <c r="S33" i="1"/>
  <c r="S56" i="1" s="1"/>
  <c r="R33" i="1"/>
  <c r="R56" i="1" s="1"/>
  <c r="Q33" i="1"/>
  <c r="Q56" i="1" s="1"/>
  <c r="P33" i="1"/>
  <c r="P56" i="1" s="1"/>
  <c r="O33" i="1"/>
  <c r="O56" i="1" s="1"/>
  <c r="N33" i="1"/>
  <c r="N56" i="1" s="1"/>
  <c r="M33" i="1"/>
  <c r="M56" i="1" s="1"/>
  <c r="L33" i="1"/>
  <c r="L56" i="1" s="1"/>
  <c r="K33" i="1"/>
  <c r="K56" i="1" s="1"/>
  <c r="J33" i="1"/>
  <c r="J56" i="1" s="1"/>
  <c r="I33" i="1"/>
  <c r="I56" i="1" s="1"/>
  <c r="H33" i="1"/>
  <c r="H56" i="1" s="1"/>
  <c r="G33" i="1"/>
  <c r="G56" i="1" s="1"/>
  <c r="F33" i="1"/>
  <c r="F56" i="1" s="1"/>
  <c r="E33" i="1"/>
  <c r="E56" i="1" s="1"/>
  <c r="D33" i="1"/>
  <c r="D56" i="1" s="1"/>
  <c r="C33" i="1"/>
  <c r="C56" i="1" s="1"/>
  <c r="B33" i="1"/>
  <c r="B56" i="1" s="1"/>
  <c r="U32" i="1"/>
  <c r="U55" i="1" s="1"/>
  <c r="T32" i="1"/>
  <c r="T55" i="1" s="1"/>
  <c r="S32" i="1"/>
  <c r="S55" i="1" s="1"/>
  <c r="R32" i="1"/>
  <c r="R55" i="1" s="1"/>
  <c r="Q32" i="1"/>
  <c r="Q55" i="1" s="1"/>
  <c r="P32" i="1"/>
  <c r="P55" i="1" s="1"/>
  <c r="O32" i="1"/>
  <c r="O55" i="1" s="1"/>
  <c r="N32" i="1"/>
  <c r="N55" i="1" s="1"/>
  <c r="M32" i="1"/>
  <c r="M55" i="1" s="1"/>
  <c r="L32" i="1"/>
  <c r="L55" i="1" s="1"/>
  <c r="K32" i="1"/>
  <c r="K55" i="1" s="1"/>
  <c r="J32" i="1"/>
  <c r="J55" i="1" s="1"/>
  <c r="I32" i="1"/>
  <c r="I55" i="1" s="1"/>
  <c r="H32" i="1"/>
  <c r="H55" i="1" s="1"/>
  <c r="G32" i="1"/>
  <c r="G55" i="1" s="1"/>
  <c r="F32" i="1"/>
  <c r="F55" i="1" s="1"/>
  <c r="E32" i="1"/>
  <c r="E55" i="1" s="1"/>
  <c r="D32" i="1"/>
  <c r="D55" i="1" s="1"/>
  <c r="C32" i="1"/>
  <c r="C55" i="1" s="1"/>
  <c r="B32" i="1"/>
  <c r="B55" i="1" s="1"/>
  <c r="U31" i="1"/>
  <c r="U54" i="1" s="1"/>
  <c r="T31" i="1"/>
  <c r="T54" i="1" s="1"/>
  <c r="S31" i="1"/>
  <c r="S54" i="1" s="1"/>
  <c r="R31" i="1"/>
  <c r="R54" i="1" s="1"/>
  <c r="Q31" i="1"/>
  <c r="Q54" i="1" s="1"/>
  <c r="P31" i="1"/>
  <c r="P54" i="1" s="1"/>
  <c r="O31" i="1"/>
  <c r="O54" i="1" s="1"/>
  <c r="N31" i="1"/>
  <c r="N54" i="1" s="1"/>
  <c r="M31" i="1"/>
  <c r="M54" i="1" s="1"/>
  <c r="L31" i="1"/>
  <c r="L54" i="1" s="1"/>
  <c r="K31" i="1"/>
  <c r="K54" i="1" s="1"/>
  <c r="J31" i="1"/>
  <c r="J54" i="1" s="1"/>
  <c r="I31" i="1"/>
  <c r="I54" i="1" s="1"/>
  <c r="H31" i="1"/>
  <c r="H54" i="1" s="1"/>
  <c r="G31" i="1"/>
  <c r="G54" i="1" s="1"/>
  <c r="F31" i="1"/>
  <c r="F54" i="1" s="1"/>
  <c r="E31" i="1"/>
  <c r="E54" i="1" s="1"/>
  <c r="D31" i="1"/>
  <c r="D54" i="1" s="1"/>
  <c r="C31" i="1"/>
  <c r="C54" i="1" s="1"/>
  <c r="B31" i="1"/>
  <c r="B54" i="1" s="1"/>
  <c r="U30" i="1"/>
  <c r="U53" i="1" s="1"/>
  <c r="T30" i="1"/>
  <c r="T53" i="1" s="1"/>
  <c r="S30" i="1"/>
  <c r="S53" i="1" s="1"/>
  <c r="R30" i="1"/>
  <c r="R53" i="1" s="1"/>
  <c r="Q30" i="1"/>
  <c r="Q53" i="1" s="1"/>
  <c r="P30" i="1"/>
  <c r="P53" i="1" s="1"/>
  <c r="O30" i="1"/>
  <c r="O53" i="1" s="1"/>
  <c r="N30" i="1"/>
  <c r="N53" i="1" s="1"/>
  <c r="M30" i="1"/>
  <c r="M53" i="1" s="1"/>
  <c r="L30" i="1"/>
  <c r="L53" i="1" s="1"/>
  <c r="K30" i="1"/>
  <c r="K53" i="1" s="1"/>
  <c r="J30" i="1"/>
  <c r="J53" i="1" s="1"/>
  <c r="I30" i="1"/>
  <c r="I53" i="1" s="1"/>
  <c r="H30" i="1"/>
  <c r="H53" i="1" s="1"/>
  <c r="G30" i="1"/>
  <c r="G53" i="1" s="1"/>
  <c r="F30" i="1"/>
  <c r="F53" i="1" s="1"/>
  <c r="E30" i="1"/>
  <c r="E53" i="1" s="1"/>
  <c r="D30" i="1"/>
  <c r="D53" i="1" s="1"/>
  <c r="C30" i="1"/>
  <c r="C53" i="1" s="1"/>
  <c r="B30" i="1"/>
  <c r="B53" i="1" s="1"/>
  <c r="U29" i="1"/>
  <c r="U52" i="1" s="1"/>
  <c r="T29" i="1"/>
  <c r="T52" i="1" s="1"/>
  <c r="S29" i="1"/>
  <c r="S52" i="1" s="1"/>
  <c r="R29" i="1"/>
  <c r="R52" i="1" s="1"/>
  <c r="Q29" i="1"/>
  <c r="Q52" i="1" s="1"/>
  <c r="P29" i="1"/>
  <c r="P52" i="1" s="1"/>
  <c r="O29" i="1"/>
  <c r="O52" i="1" s="1"/>
  <c r="N29" i="1"/>
  <c r="N52" i="1" s="1"/>
  <c r="M29" i="1"/>
  <c r="M52" i="1" s="1"/>
  <c r="L29" i="1"/>
  <c r="L52" i="1" s="1"/>
  <c r="K29" i="1"/>
  <c r="K52" i="1" s="1"/>
  <c r="J29" i="1"/>
  <c r="J52" i="1" s="1"/>
  <c r="I29" i="1"/>
  <c r="I52" i="1" s="1"/>
  <c r="H29" i="1"/>
  <c r="H52" i="1" s="1"/>
  <c r="G29" i="1"/>
  <c r="G52" i="1" s="1"/>
  <c r="F29" i="1"/>
  <c r="F52" i="1" s="1"/>
  <c r="E29" i="1"/>
  <c r="E52" i="1" s="1"/>
  <c r="D29" i="1"/>
  <c r="D52" i="1" s="1"/>
  <c r="C29" i="1"/>
  <c r="C52" i="1" s="1"/>
  <c r="B29" i="1"/>
  <c r="B52" i="1" s="1"/>
  <c r="U28" i="1"/>
  <c r="U51" i="1" s="1"/>
  <c r="T28" i="1"/>
  <c r="T51" i="1" s="1"/>
  <c r="S28" i="1"/>
  <c r="S51" i="1" s="1"/>
  <c r="R28" i="1"/>
  <c r="R51" i="1" s="1"/>
  <c r="Q28" i="1"/>
  <c r="Q51" i="1" s="1"/>
  <c r="P28" i="1"/>
  <c r="P51" i="1" s="1"/>
  <c r="O28" i="1"/>
  <c r="O51" i="1" s="1"/>
  <c r="N28" i="1"/>
  <c r="N51" i="1" s="1"/>
  <c r="M28" i="1"/>
  <c r="M51" i="1" s="1"/>
  <c r="L28" i="1"/>
  <c r="L51" i="1" s="1"/>
  <c r="K28" i="1"/>
  <c r="K51" i="1" s="1"/>
  <c r="J28" i="1"/>
  <c r="J51" i="1" s="1"/>
  <c r="I28" i="1"/>
  <c r="I51" i="1" s="1"/>
  <c r="H28" i="1"/>
  <c r="H51" i="1" s="1"/>
  <c r="G28" i="1"/>
  <c r="G51" i="1" s="1"/>
  <c r="F28" i="1"/>
  <c r="F51" i="1" s="1"/>
  <c r="E28" i="1"/>
  <c r="E51" i="1" s="1"/>
  <c r="D28" i="1"/>
  <c r="D51" i="1" s="1"/>
  <c r="C28" i="1"/>
  <c r="C51" i="1" s="1"/>
  <c r="B28" i="1"/>
  <c r="B51" i="1" s="1"/>
  <c r="U27" i="1"/>
  <c r="U50" i="1" s="1"/>
  <c r="T27" i="1"/>
  <c r="T50" i="1" s="1"/>
  <c r="S27" i="1"/>
  <c r="S50" i="1" s="1"/>
  <c r="R27" i="1"/>
  <c r="R50" i="1" s="1"/>
  <c r="Q27" i="1"/>
  <c r="Q50" i="1" s="1"/>
  <c r="P27" i="1"/>
  <c r="P50" i="1" s="1"/>
  <c r="O27" i="1"/>
  <c r="O50" i="1" s="1"/>
  <c r="N27" i="1"/>
  <c r="N50" i="1" s="1"/>
  <c r="M27" i="1"/>
  <c r="M50" i="1" s="1"/>
  <c r="L27" i="1"/>
  <c r="L50" i="1" s="1"/>
  <c r="K27" i="1"/>
  <c r="K50" i="1" s="1"/>
  <c r="J27" i="1"/>
  <c r="J50" i="1" s="1"/>
  <c r="I27" i="1"/>
  <c r="I50" i="1" s="1"/>
  <c r="H27" i="1"/>
  <c r="H50" i="1" s="1"/>
  <c r="G27" i="1"/>
  <c r="G50" i="1" s="1"/>
  <c r="F27" i="1"/>
  <c r="F50" i="1" s="1"/>
  <c r="E27" i="1"/>
  <c r="E50" i="1" s="1"/>
  <c r="D27" i="1"/>
  <c r="D50" i="1" s="1"/>
  <c r="C27" i="1"/>
  <c r="C50" i="1" s="1"/>
  <c r="B27" i="1"/>
  <c r="B50" i="1" s="1"/>
  <c r="U26" i="1"/>
  <c r="U49" i="1" s="1"/>
  <c r="T26" i="1"/>
  <c r="T49" i="1" s="1"/>
  <c r="S26" i="1"/>
  <c r="S49" i="1" s="1"/>
  <c r="R26" i="1"/>
  <c r="R49" i="1" s="1"/>
  <c r="Q26" i="1"/>
  <c r="Q49" i="1" s="1"/>
  <c r="P26" i="1"/>
  <c r="P49" i="1" s="1"/>
  <c r="O26" i="1"/>
  <c r="O49" i="1" s="1"/>
  <c r="N26" i="1"/>
  <c r="N49" i="1" s="1"/>
  <c r="M26" i="1"/>
  <c r="M49" i="1" s="1"/>
  <c r="L26" i="1"/>
  <c r="L49" i="1" s="1"/>
  <c r="K26" i="1"/>
  <c r="K49" i="1" s="1"/>
  <c r="J26" i="1"/>
  <c r="J49" i="1" s="1"/>
  <c r="I26" i="1"/>
  <c r="I49" i="1" s="1"/>
  <c r="H26" i="1"/>
  <c r="G26" i="1"/>
  <c r="G49" i="1" s="1"/>
  <c r="F26" i="1"/>
  <c r="F49" i="1" s="1"/>
  <c r="E26" i="1"/>
  <c r="E49" i="1" s="1"/>
  <c r="D26" i="1"/>
  <c r="D49" i="1" s="1"/>
  <c r="C26" i="1"/>
  <c r="C49" i="1" s="1"/>
  <c r="B26" i="1"/>
  <c r="B49" i="1" s="1"/>
  <c r="U25" i="1"/>
  <c r="U48" i="1" s="1"/>
  <c r="T25" i="1"/>
  <c r="T48" i="1" s="1"/>
  <c r="S25" i="1"/>
  <c r="S48" i="1" s="1"/>
  <c r="R25" i="1"/>
  <c r="R48" i="1" s="1"/>
  <c r="Q25" i="1"/>
  <c r="Q48" i="1" s="1"/>
  <c r="P25" i="1"/>
  <c r="P48" i="1" s="1"/>
  <c r="O25" i="1"/>
  <c r="O48" i="1" s="1"/>
  <c r="N25" i="1"/>
  <c r="N48" i="1" s="1"/>
  <c r="M25" i="1"/>
  <c r="M48" i="1" s="1"/>
  <c r="L25" i="1"/>
  <c r="L48" i="1" s="1"/>
  <c r="K25" i="1"/>
  <c r="K48" i="1" s="1"/>
  <c r="J25" i="1"/>
  <c r="J48" i="1" s="1"/>
  <c r="I25" i="1"/>
  <c r="I48" i="1" s="1"/>
  <c r="H25" i="1"/>
  <c r="H48" i="1" s="1"/>
  <c r="G25" i="1"/>
  <c r="G48" i="1" s="1"/>
  <c r="F25" i="1"/>
  <c r="F48" i="1" s="1"/>
  <c r="E25" i="1"/>
  <c r="E48" i="1" s="1"/>
  <c r="D25" i="1"/>
  <c r="D48" i="1" s="1"/>
  <c r="C25" i="1"/>
  <c r="C48" i="1" s="1"/>
  <c r="B25" i="1"/>
  <c r="B48" i="1" s="1"/>
  <c r="U24" i="1"/>
  <c r="U47" i="1" s="1"/>
  <c r="T24" i="1"/>
  <c r="S24" i="1"/>
  <c r="R24" i="1"/>
  <c r="Q24" i="1"/>
  <c r="P24" i="1"/>
  <c r="P47" i="1" s="1"/>
  <c r="O24" i="1"/>
  <c r="O47" i="1" s="1"/>
  <c r="N24" i="1"/>
  <c r="N47" i="1" s="1"/>
  <c r="M24" i="1"/>
  <c r="M47" i="1" s="1"/>
  <c r="L24" i="1"/>
  <c r="K24" i="1"/>
  <c r="J24" i="1"/>
  <c r="I24" i="1"/>
  <c r="H24" i="1"/>
  <c r="H47" i="1" s="1"/>
  <c r="G24" i="1"/>
  <c r="G47" i="1" s="1"/>
  <c r="F24" i="1"/>
  <c r="F47" i="1" s="1"/>
  <c r="E24" i="1"/>
  <c r="E47" i="1" s="1"/>
  <c r="D24" i="1"/>
  <c r="D47" i="1" s="1"/>
  <c r="C24" i="1"/>
  <c r="B24" i="1"/>
  <c r="U23" i="1"/>
  <c r="U46" i="1" s="1"/>
  <c r="T23" i="1"/>
  <c r="T46" i="1" s="1"/>
  <c r="S23" i="1"/>
  <c r="S46" i="1" s="1"/>
  <c r="R23" i="1"/>
  <c r="R46" i="1" s="1"/>
  <c r="Q23" i="1"/>
  <c r="Q46" i="1" s="1"/>
  <c r="P23" i="1"/>
  <c r="P46" i="1" s="1"/>
  <c r="O23" i="1"/>
  <c r="N23" i="1"/>
  <c r="N46" i="1" s="1"/>
  <c r="M23" i="1"/>
  <c r="M46" i="1" s="1"/>
  <c r="L23" i="1"/>
  <c r="L46" i="1" s="1"/>
  <c r="K23" i="1"/>
  <c r="K46" i="1" s="1"/>
  <c r="J23" i="1"/>
  <c r="J46" i="1" s="1"/>
  <c r="I23" i="1"/>
  <c r="I46" i="1" s="1"/>
  <c r="H23" i="1"/>
  <c r="H46" i="1" s="1"/>
  <c r="G23" i="1"/>
  <c r="F23" i="1"/>
  <c r="F46" i="1" s="1"/>
  <c r="E23" i="1"/>
  <c r="E46" i="1" s="1"/>
  <c r="D23" i="1"/>
  <c r="D46" i="1" s="1"/>
  <c r="C23" i="1"/>
  <c r="C46" i="1" s="1"/>
  <c r="B23" i="1"/>
  <c r="B46" i="1" s="1"/>
  <c r="U22" i="1"/>
  <c r="U45" i="1" s="1"/>
  <c r="T22" i="1"/>
  <c r="T45" i="1" s="1"/>
  <c r="S22" i="1"/>
  <c r="S45" i="1" s="1"/>
  <c r="R22" i="1"/>
  <c r="R45" i="1" s="1"/>
  <c r="Q22" i="1"/>
  <c r="Q45" i="1" s="1"/>
  <c r="P22" i="1"/>
  <c r="P45" i="1" s="1"/>
  <c r="O22" i="1"/>
  <c r="O45" i="1" s="1"/>
  <c r="N22" i="1"/>
  <c r="N45" i="1" s="1"/>
  <c r="M22" i="1"/>
  <c r="M45" i="1" s="1"/>
  <c r="L22" i="1"/>
  <c r="L45" i="1" s="1"/>
  <c r="K22" i="1"/>
  <c r="K45" i="1" s="1"/>
  <c r="J22" i="1"/>
  <c r="J45" i="1" s="1"/>
  <c r="I22" i="1"/>
  <c r="I45" i="1" s="1"/>
  <c r="H22" i="1"/>
  <c r="H45" i="1" s="1"/>
  <c r="G22" i="1"/>
  <c r="G45" i="1" s="1"/>
  <c r="F22" i="1"/>
  <c r="F45" i="1" s="1"/>
  <c r="E22" i="1"/>
  <c r="E45" i="1" s="1"/>
  <c r="D22" i="1"/>
  <c r="D45" i="1" s="1"/>
  <c r="C22" i="1"/>
  <c r="C45" i="1" s="1"/>
  <c r="B45" i="1"/>
  <c r="Y24" i="1" l="1"/>
  <c r="W24" i="1"/>
  <c r="W30" i="1"/>
  <c r="Y26" i="1"/>
  <c r="W26" i="1"/>
  <c r="Y23" i="1"/>
  <c r="Y30" i="1"/>
  <c r="W23" i="1"/>
  <c r="W53" i="1"/>
  <c r="W55" i="1"/>
  <c r="W51" i="1"/>
  <c r="H38" i="1"/>
  <c r="H39" i="1" s="1"/>
  <c r="H40" i="1" s="1"/>
  <c r="F38" i="1"/>
  <c r="F39" i="1" s="1"/>
  <c r="F40" i="1" s="1"/>
  <c r="N38" i="1"/>
  <c r="N39" i="1" s="1"/>
  <c r="N40" i="1" s="1"/>
  <c r="W45" i="1"/>
  <c r="G38" i="1"/>
  <c r="G39" i="1" s="1"/>
  <c r="G40" i="1" s="1"/>
  <c r="O38" i="1"/>
  <c r="O39" i="1" s="1"/>
  <c r="O40" i="1" s="1"/>
  <c r="W49" i="1"/>
  <c r="V51" i="1"/>
  <c r="V53" i="1"/>
  <c r="V55" i="1"/>
  <c r="W57" i="1"/>
  <c r="V52" i="1"/>
  <c r="W59" i="1"/>
  <c r="V46" i="1"/>
  <c r="W48" i="1"/>
  <c r="V50" i="1"/>
  <c r="V54" i="1"/>
  <c r="V58" i="1"/>
  <c r="W50" i="1"/>
  <c r="W52" i="1"/>
  <c r="W54" i="1"/>
  <c r="W56" i="1"/>
  <c r="W58" i="1"/>
  <c r="W60" i="1"/>
  <c r="V56" i="1"/>
  <c r="V60" i="1"/>
  <c r="V45" i="1"/>
  <c r="V48" i="1"/>
  <c r="V57" i="1"/>
  <c r="V59" i="1"/>
  <c r="P38" i="1"/>
  <c r="P39" i="1" s="1"/>
  <c r="P40" i="1" s="1"/>
  <c r="I38" i="1"/>
  <c r="I39" i="1" s="1"/>
  <c r="I40" i="1" s="1"/>
  <c r="Q38" i="1"/>
  <c r="Q39" i="1" s="1"/>
  <c r="Q40" i="1" s="1"/>
  <c r="G46" i="1"/>
  <c r="O46" i="1"/>
  <c r="I47" i="1"/>
  <c r="Q47" i="1"/>
  <c r="B38" i="1"/>
  <c r="B39" i="1" s="1"/>
  <c r="B40" i="1" s="1"/>
  <c r="J38" i="1"/>
  <c r="J39" i="1" s="1"/>
  <c r="J40" i="1" s="1"/>
  <c r="R38" i="1"/>
  <c r="R39" i="1" s="1"/>
  <c r="R40" i="1" s="1"/>
  <c r="B47" i="1"/>
  <c r="J47" i="1"/>
  <c r="R47" i="1"/>
  <c r="C38" i="1"/>
  <c r="C39" i="1" s="1"/>
  <c r="C40" i="1" s="1"/>
  <c r="K38" i="1"/>
  <c r="K39" i="1" s="1"/>
  <c r="K40" i="1" s="1"/>
  <c r="S38" i="1"/>
  <c r="S39" i="1" s="1"/>
  <c r="S40" i="1" s="1"/>
  <c r="C47" i="1"/>
  <c r="K47" i="1"/>
  <c r="S47" i="1"/>
  <c r="D38" i="1"/>
  <c r="D39" i="1" s="1"/>
  <c r="D40" i="1" s="1"/>
  <c r="L38" i="1"/>
  <c r="L39" i="1" s="1"/>
  <c r="L40" i="1" s="1"/>
  <c r="T38" i="1"/>
  <c r="T39" i="1" s="1"/>
  <c r="T40" i="1" s="1"/>
  <c r="L47" i="1"/>
  <c r="T47" i="1"/>
  <c r="H49" i="1"/>
  <c r="V49" i="1" s="1"/>
  <c r="E38" i="1"/>
  <c r="E39" i="1" s="1"/>
  <c r="E40" i="1" s="1"/>
  <c r="M38" i="1"/>
  <c r="M39" i="1" s="1"/>
  <c r="M40" i="1" s="1"/>
  <c r="U38" i="1"/>
  <c r="U39" i="1" s="1"/>
  <c r="U40" i="1" s="1"/>
  <c r="X24" i="1" l="1"/>
  <c r="W46" i="1"/>
  <c r="Z24" i="1"/>
  <c r="Z23" i="1"/>
  <c r="X26" i="1"/>
  <c r="X23" i="1"/>
  <c r="Z30" i="1"/>
  <c r="Z26" i="1"/>
  <c r="X30" i="1"/>
  <c r="W47" i="1"/>
  <c r="V47" i="1"/>
</calcChain>
</file>

<file path=xl/sharedStrings.xml><?xml version="1.0" encoding="utf-8"?>
<sst xmlns="http://schemas.openxmlformats.org/spreadsheetml/2006/main" count="69" uniqueCount="28">
  <si>
    <t>ANN'S</t>
  </si>
  <si>
    <t>TDS</t>
  </si>
  <si>
    <t>TEMP</t>
  </si>
  <si>
    <t>Prom TDS</t>
  </si>
  <si>
    <t>Prom TEMP</t>
  </si>
  <si>
    <t>A</t>
  </si>
  <si>
    <t>O</t>
  </si>
  <si>
    <t>C</t>
  </si>
  <si>
    <t>L</t>
  </si>
  <si>
    <t>Comparison with respect to not exercising actions</t>
  </si>
  <si>
    <t>Mean step response for each variable</t>
  </si>
  <si>
    <t>respect to max amp(%)</t>
  </si>
  <si>
    <t>A(aeration)</t>
  </si>
  <si>
    <t>O(oxygenation)</t>
  </si>
  <si>
    <t>C(circulation)</t>
  </si>
  <si>
    <t>L(luminosity)</t>
  </si>
  <si>
    <t>Action element</t>
  </si>
  <si>
    <t>Sign consistency in changes</t>
  </si>
  <si>
    <t>LUMINOSIDAD</t>
  </si>
  <si>
    <t>CIRCULACION</t>
  </si>
  <si>
    <t>OXIGENACION</t>
  </si>
  <si>
    <t>AIREACION</t>
  </si>
  <si>
    <t>Action elements</t>
  </si>
  <si>
    <t>Step combination</t>
  </si>
  <si>
    <t>Consistency</t>
  </si>
  <si>
    <t>Min(Max negative variation)</t>
  </si>
  <si>
    <t>MAX variation</t>
  </si>
  <si>
    <t>MAX-MIN(Real Max posible variation)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</si>
</sst>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8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20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9" tint="0.39997558519241921"/>
        <bgColor rgb="FFB7B7B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rgb="FFFFE599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rgb="FF4A86E8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3" fontId="3" fillId="0" borderId="0" xfId="0" applyNumberFormat="1" applyFont="1"/>
    <xf numFmtId="0" fontId="2" fillId="5" borderId="2" xfId="0" applyFont="1" applyFill="1" applyBorder="1" applyAlignment="1">
      <alignment horizontal="center" vertical="top"/>
    </xf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3" xfId="0" applyFont="1" applyBorder="1"/>
    <xf numFmtId="0" fontId="0" fillId="0" borderId="0" xfId="0" applyAlignment="1"/>
    <xf numFmtId="0" fontId="4" fillId="12" borderId="0" xfId="0" applyFont="1" applyFill="1"/>
    <xf numFmtId="0" fontId="4" fillId="13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16" borderId="0" xfId="0" applyFont="1" applyFill="1"/>
    <xf numFmtId="0" fontId="5" fillId="16" borderId="0" xfId="0" applyFont="1" applyFill="1"/>
    <xf numFmtId="168" fontId="3" fillId="16" borderId="0" xfId="1" applyNumberFormat="1" applyFont="1" applyFill="1"/>
    <xf numFmtId="168" fontId="4" fillId="0" borderId="0" xfId="1" applyNumberFormat="1" applyFont="1"/>
    <xf numFmtId="168" fontId="5" fillId="0" borderId="0" xfId="1" applyNumberFormat="1" applyFont="1"/>
    <xf numFmtId="0" fontId="2" fillId="4" borderId="7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right"/>
    </xf>
    <xf numFmtId="0" fontId="0" fillId="0" borderId="1" xfId="0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16" borderId="1" xfId="0" applyFont="1" applyFill="1" applyBorder="1" applyAlignment="1">
      <alignment horizontal="center" wrapText="1"/>
    </xf>
    <xf numFmtId="0" fontId="6" fillId="16" borderId="1" xfId="0" applyFont="1" applyFill="1" applyBorder="1" applyAlignment="1">
      <alignment wrapText="1"/>
    </xf>
    <xf numFmtId="0" fontId="0" fillId="14" borderId="10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9" fillId="14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4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right"/>
    </xf>
    <xf numFmtId="0" fontId="4" fillId="19" borderId="1" xfId="0" applyFont="1" applyFill="1" applyBorder="1" applyAlignment="1">
      <alignment horizontal="right"/>
    </xf>
    <xf numFmtId="0" fontId="2" fillId="10" borderId="10" xfId="0" applyFont="1" applyFill="1" applyBorder="1" applyAlignment="1">
      <alignment horizontal="center" vertical="top"/>
    </xf>
    <xf numFmtId="0" fontId="2" fillId="11" borderId="10" xfId="0" applyFont="1" applyFill="1" applyBorder="1" applyAlignment="1">
      <alignment horizontal="center" vertical="top"/>
    </xf>
    <xf numFmtId="0" fontId="9" fillId="9" borderId="7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15" borderId="0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4" fillId="15" borderId="17" xfId="0" applyFont="1" applyFill="1" applyBorder="1" applyAlignment="1">
      <alignment horizontal="right"/>
    </xf>
    <xf numFmtId="0" fontId="4" fillId="15" borderId="18" xfId="0" applyFont="1" applyFill="1" applyBorder="1" applyAlignment="1">
      <alignment horizontal="right"/>
    </xf>
    <xf numFmtId="0" fontId="4" fillId="0" borderId="17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6" borderId="17" xfId="0" applyFont="1" applyFill="1" applyBorder="1" applyAlignment="1">
      <alignment horizontal="right"/>
    </xf>
    <xf numFmtId="0" fontId="4" fillId="6" borderId="18" xfId="0" applyFont="1" applyFill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7" fillId="17" borderId="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/>
    </xf>
    <xf numFmtId="10" fontId="8" fillId="17" borderId="1" xfId="1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4EFC-C06D-4550-A2D2-EAFA706A4595}">
  <dimension ref="A1:F18"/>
  <sheetViews>
    <sheetView workbookViewId="0">
      <selection activeCell="H8" sqref="H8"/>
    </sheetView>
  </sheetViews>
  <sheetFormatPr baseColWidth="10" defaultRowHeight="15" x14ac:dyDescent="0.25"/>
  <cols>
    <col min="2" max="2" width="19.140625" customWidth="1"/>
    <col min="3" max="3" width="15.85546875" customWidth="1"/>
    <col min="4" max="4" width="18" customWidth="1"/>
    <col min="5" max="5" width="12.42578125" customWidth="1"/>
    <col min="6" max="6" width="18.85546875" customWidth="1"/>
  </cols>
  <sheetData>
    <row r="1" spans="1:6" x14ac:dyDescent="0.25">
      <c r="A1" s="30" t="s">
        <v>22</v>
      </c>
      <c r="B1" s="31"/>
      <c r="C1" s="31"/>
      <c r="D1" s="31"/>
      <c r="E1" s="31"/>
      <c r="F1" s="32"/>
    </row>
    <row r="2" spans="1:6" x14ac:dyDescent="0.25">
      <c r="A2" s="26"/>
      <c r="B2" s="26" t="s">
        <v>18</v>
      </c>
      <c r="C2" s="26" t="s">
        <v>19</v>
      </c>
      <c r="D2" s="26" t="s">
        <v>20</v>
      </c>
      <c r="E2" s="26" t="s">
        <v>21</v>
      </c>
      <c r="F2" s="25" t="s">
        <v>23</v>
      </c>
    </row>
    <row r="3" spans="1:6" x14ac:dyDescent="0.25">
      <c r="A3" s="26">
        <v>0</v>
      </c>
      <c r="B3" s="27">
        <v>0</v>
      </c>
      <c r="C3" s="27">
        <v>0</v>
      </c>
      <c r="D3" s="27">
        <v>0</v>
      </c>
      <c r="E3" s="27">
        <v>0</v>
      </c>
      <c r="F3" s="26"/>
    </row>
    <row r="4" spans="1:6" x14ac:dyDescent="0.25">
      <c r="A4" s="26">
        <v>1</v>
      </c>
      <c r="B4" s="28">
        <v>0</v>
      </c>
      <c r="C4" s="28">
        <v>0</v>
      </c>
      <c r="D4" s="28">
        <v>0</v>
      </c>
      <c r="E4" s="28">
        <v>1</v>
      </c>
      <c r="F4" s="29" t="s">
        <v>5</v>
      </c>
    </row>
    <row r="5" spans="1:6" x14ac:dyDescent="0.25">
      <c r="A5" s="26">
        <v>2</v>
      </c>
      <c r="B5" s="28">
        <v>0</v>
      </c>
      <c r="C5" s="28">
        <v>0</v>
      </c>
      <c r="D5" s="28">
        <v>1</v>
      </c>
      <c r="E5" s="28">
        <v>0</v>
      </c>
      <c r="F5" s="29" t="s">
        <v>6</v>
      </c>
    </row>
    <row r="6" spans="1:6" x14ac:dyDescent="0.25">
      <c r="A6" s="26">
        <v>3</v>
      </c>
      <c r="B6" s="27">
        <v>0</v>
      </c>
      <c r="C6" s="27">
        <v>0</v>
      </c>
      <c r="D6" s="27">
        <v>1</v>
      </c>
      <c r="E6" s="27">
        <v>1</v>
      </c>
      <c r="F6" s="26"/>
    </row>
    <row r="7" spans="1:6" x14ac:dyDescent="0.25">
      <c r="A7" s="26">
        <v>4</v>
      </c>
      <c r="B7" s="28">
        <v>0</v>
      </c>
      <c r="C7" s="28">
        <v>1</v>
      </c>
      <c r="D7" s="28">
        <v>0</v>
      </c>
      <c r="E7" s="28">
        <v>0</v>
      </c>
      <c r="F7" s="29" t="s">
        <v>7</v>
      </c>
    </row>
    <row r="8" spans="1:6" x14ac:dyDescent="0.25">
      <c r="A8" s="26">
        <v>5</v>
      </c>
      <c r="B8" s="27">
        <v>0</v>
      </c>
      <c r="C8" s="27">
        <v>1</v>
      </c>
      <c r="D8" s="27">
        <v>0</v>
      </c>
      <c r="E8" s="27">
        <v>1</v>
      </c>
      <c r="F8" s="26"/>
    </row>
    <row r="9" spans="1:6" x14ac:dyDescent="0.25">
      <c r="A9" s="26">
        <v>6</v>
      </c>
      <c r="B9" s="27">
        <v>0</v>
      </c>
      <c r="C9" s="27">
        <v>1</v>
      </c>
      <c r="D9" s="27">
        <v>1</v>
      </c>
      <c r="E9" s="27">
        <v>0</v>
      </c>
      <c r="F9" s="26"/>
    </row>
    <row r="10" spans="1:6" x14ac:dyDescent="0.25">
      <c r="A10" s="26">
        <v>7</v>
      </c>
      <c r="B10" s="27">
        <v>0</v>
      </c>
      <c r="C10" s="27">
        <v>1</v>
      </c>
      <c r="D10" s="27">
        <v>1</v>
      </c>
      <c r="E10" s="27">
        <v>1</v>
      </c>
      <c r="F10" s="26"/>
    </row>
    <row r="11" spans="1:6" x14ac:dyDescent="0.25">
      <c r="A11" s="26">
        <v>8</v>
      </c>
      <c r="B11" s="28">
        <v>1</v>
      </c>
      <c r="C11" s="28">
        <v>0</v>
      </c>
      <c r="D11" s="28">
        <v>0</v>
      </c>
      <c r="E11" s="28">
        <v>0</v>
      </c>
      <c r="F11" s="29" t="s">
        <v>8</v>
      </c>
    </row>
    <row r="12" spans="1:6" x14ac:dyDescent="0.25">
      <c r="A12" s="26">
        <v>9</v>
      </c>
      <c r="B12" s="27">
        <v>1</v>
      </c>
      <c r="C12" s="27">
        <v>0</v>
      </c>
      <c r="D12" s="27">
        <v>0</v>
      </c>
      <c r="E12" s="27">
        <v>1</v>
      </c>
      <c r="F12" s="25"/>
    </row>
    <row r="13" spans="1:6" x14ac:dyDescent="0.25">
      <c r="A13" s="26">
        <v>10</v>
      </c>
      <c r="B13" s="27">
        <v>1</v>
      </c>
      <c r="C13" s="27">
        <v>0</v>
      </c>
      <c r="D13" s="27">
        <v>1</v>
      </c>
      <c r="E13" s="27">
        <v>0</v>
      </c>
      <c r="F13" s="25"/>
    </row>
    <row r="14" spans="1:6" x14ac:dyDescent="0.25">
      <c r="A14" s="26">
        <v>11</v>
      </c>
      <c r="B14" s="27">
        <v>1</v>
      </c>
      <c r="C14" s="27">
        <v>0</v>
      </c>
      <c r="D14" s="27">
        <v>1</v>
      </c>
      <c r="E14" s="27">
        <v>1</v>
      </c>
      <c r="F14" s="25"/>
    </row>
    <row r="15" spans="1:6" x14ac:dyDescent="0.25">
      <c r="A15" s="26">
        <v>12</v>
      </c>
      <c r="B15" s="27">
        <v>1</v>
      </c>
      <c r="C15" s="27">
        <v>1</v>
      </c>
      <c r="D15" s="27">
        <v>0</v>
      </c>
      <c r="E15" s="27">
        <v>0</v>
      </c>
      <c r="F15" s="25"/>
    </row>
    <row r="16" spans="1:6" x14ac:dyDescent="0.25">
      <c r="A16" s="26">
        <v>13</v>
      </c>
      <c r="B16" s="27">
        <v>1</v>
      </c>
      <c r="C16" s="27">
        <v>1</v>
      </c>
      <c r="D16" s="27">
        <v>0</v>
      </c>
      <c r="E16" s="27">
        <v>1</v>
      </c>
      <c r="F16" s="25"/>
    </row>
    <row r="17" spans="1:6" x14ac:dyDescent="0.25">
      <c r="A17" s="26">
        <v>14</v>
      </c>
      <c r="B17" s="27">
        <v>1</v>
      </c>
      <c r="C17" s="27">
        <v>1</v>
      </c>
      <c r="D17" s="27">
        <v>1</v>
      </c>
      <c r="E17" s="27">
        <v>0</v>
      </c>
      <c r="F17" s="25"/>
    </row>
    <row r="18" spans="1:6" x14ac:dyDescent="0.25">
      <c r="A18" s="26">
        <v>15</v>
      </c>
      <c r="B18" s="27">
        <v>1</v>
      </c>
      <c r="C18" s="27">
        <v>1</v>
      </c>
      <c r="D18" s="27">
        <v>1</v>
      </c>
      <c r="E18" s="27">
        <v>1</v>
      </c>
      <c r="F18" s="25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E95B-BF2E-487A-B95C-366296446679}">
  <dimension ref="A1:AA61"/>
  <sheetViews>
    <sheetView tabSelected="1" topLeftCell="B26" zoomScale="55" zoomScaleNormal="55" workbookViewId="0">
      <selection activeCell="Y51" sqref="Y51"/>
    </sheetView>
  </sheetViews>
  <sheetFormatPr baseColWidth="10" defaultRowHeight="15" x14ac:dyDescent="0.25"/>
  <cols>
    <col min="1" max="1" width="20.5703125" customWidth="1"/>
    <col min="22" max="22" width="15.28515625" bestFit="1" customWidth="1"/>
    <col min="23" max="23" width="13.28515625" bestFit="1" customWidth="1"/>
    <col min="24" max="24" width="22.5703125" customWidth="1"/>
    <col min="26" max="26" width="21.85546875" customWidth="1"/>
    <col min="27" max="27" width="22.140625" customWidth="1"/>
  </cols>
  <sheetData>
    <row r="1" spans="1:24" ht="31.5" customHeight="1" x14ac:dyDescent="0.25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4" x14ac:dyDescent="0.25">
      <c r="B2" s="1">
        <v>1</v>
      </c>
      <c r="C2" s="1"/>
      <c r="D2" s="1">
        <v>2</v>
      </c>
      <c r="E2" s="1"/>
      <c r="F2" s="1">
        <v>3</v>
      </c>
      <c r="G2" s="1"/>
      <c r="H2" s="1">
        <v>4</v>
      </c>
      <c r="I2" s="1"/>
      <c r="J2" s="1">
        <v>5</v>
      </c>
      <c r="K2" s="1"/>
      <c r="L2" s="1">
        <v>6</v>
      </c>
      <c r="M2" s="1"/>
      <c r="N2" s="1">
        <v>7</v>
      </c>
      <c r="O2" s="1"/>
      <c r="P2" s="1">
        <v>8</v>
      </c>
      <c r="Q2" s="1"/>
      <c r="R2" s="1">
        <v>9</v>
      </c>
      <c r="S2" s="1"/>
      <c r="T2" s="1">
        <v>10</v>
      </c>
      <c r="U2" s="1"/>
    </row>
    <row r="3" spans="1:24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3"/>
      <c r="W3" s="3"/>
      <c r="X3" s="4"/>
    </row>
    <row r="4" spans="1:24" x14ac:dyDescent="0.25">
      <c r="A4" s="5">
        <v>0</v>
      </c>
      <c r="B4" s="6">
        <v>193.83313877725061</v>
      </c>
      <c r="C4" s="6">
        <v>23.042276751306051</v>
      </c>
      <c r="D4" s="6">
        <v>193.83665383793021</v>
      </c>
      <c r="E4" s="6">
        <v>23.02874222773433</v>
      </c>
      <c r="F4" s="6">
        <v>193.83471514067151</v>
      </c>
      <c r="G4" s="6">
        <v>23.048536021216101</v>
      </c>
      <c r="H4" s="6">
        <v>193.8360680684959</v>
      </c>
      <c r="I4" s="6">
        <v>23.03848886062077</v>
      </c>
      <c r="J4" s="6">
        <v>193.83542220391149</v>
      </c>
      <c r="K4" s="6">
        <v>23.040900569509159</v>
      </c>
      <c r="L4" s="6">
        <v>193.83497780665721</v>
      </c>
      <c r="M4" s="6">
        <v>23.036492602189611</v>
      </c>
      <c r="N4" s="6">
        <v>193.83520579258729</v>
      </c>
      <c r="O4" s="6">
        <v>23.052619753558911</v>
      </c>
      <c r="P4" s="6">
        <v>193.83439852821249</v>
      </c>
      <c r="Q4" s="6">
        <v>23.0406280478635</v>
      </c>
      <c r="R4" s="6">
        <v>193.83496723502759</v>
      </c>
      <c r="S4" s="6">
        <v>23.04147183275176</v>
      </c>
      <c r="T4" s="6">
        <v>193.8354951672988</v>
      </c>
      <c r="U4" s="6">
        <v>23.0368399479582</v>
      </c>
      <c r="W4" s="7"/>
      <c r="X4" s="7"/>
    </row>
    <row r="5" spans="1:24" x14ac:dyDescent="0.25">
      <c r="A5" s="5">
        <v>1</v>
      </c>
      <c r="B5" s="6">
        <v>196.0366926663111</v>
      </c>
      <c r="C5" s="6">
        <v>23.275582793195639</v>
      </c>
      <c r="D5" s="6">
        <v>196.0386640097922</v>
      </c>
      <c r="E5" s="6">
        <v>23.271779261398279</v>
      </c>
      <c r="F5" s="6">
        <v>196.0388358583001</v>
      </c>
      <c r="G5" s="6">
        <v>23.27706629052258</v>
      </c>
      <c r="H5" s="6">
        <v>196.03904782865081</v>
      </c>
      <c r="I5" s="6">
        <v>23.270841733876381</v>
      </c>
      <c r="J5" s="6">
        <v>196.03833680066791</v>
      </c>
      <c r="K5" s="6">
        <v>23.269660483665749</v>
      </c>
      <c r="L5" s="6">
        <v>196.03811282239559</v>
      </c>
      <c r="M5" s="6">
        <v>23.277030964481991</v>
      </c>
      <c r="N5" s="6">
        <v>196.03843314314261</v>
      </c>
      <c r="O5" s="6">
        <v>23.288661834452089</v>
      </c>
      <c r="P5" s="6">
        <v>196.03768252224879</v>
      </c>
      <c r="Q5" s="6">
        <v>23.277974280433479</v>
      </c>
      <c r="R5" s="6">
        <v>196.03865605074711</v>
      </c>
      <c r="S5" s="6">
        <v>23.277336488643918</v>
      </c>
      <c r="T5" s="6">
        <v>196.03827513764071</v>
      </c>
      <c r="U5" s="6">
        <v>23.27464190034906</v>
      </c>
    </row>
    <row r="6" spans="1:24" x14ac:dyDescent="0.25">
      <c r="A6" s="5">
        <v>2</v>
      </c>
      <c r="B6" s="6">
        <v>190.42434551442659</v>
      </c>
      <c r="C6" s="6">
        <v>22.798589835048048</v>
      </c>
      <c r="D6" s="6">
        <v>190.42541243022339</v>
      </c>
      <c r="E6" s="6">
        <v>22.80025481323392</v>
      </c>
      <c r="F6" s="6">
        <v>190.42528012246481</v>
      </c>
      <c r="G6" s="6">
        <v>22.80476199187078</v>
      </c>
      <c r="H6" s="6">
        <v>190.4259012877595</v>
      </c>
      <c r="I6" s="6">
        <v>22.786414316872388</v>
      </c>
      <c r="J6" s="6">
        <v>190.424206451533</v>
      </c>
      <c r="K6" s="6">
        <v>22.80816528411064</v>
      </c>
      <c r="L6" s="6">
        <v>190.42567509962711</v>
      </c>
      <c r="M6" s="6">
        <v>22.78568460249554</v>
      </c>
      <c r="N6" s="6">
        <v>190.4254089241135</v>
      </c>
      <c r="O6" s="6">
        <v>22.781569461179799</v>
      </c>
      <c r="P6" s="6">
        <v>190.42996756728181</v>
      </c>
      <c r="Q6" s="6">
        <v>22.759170815272519</v>
      </c>
      <c r="R6" s="6">
        <v>190.4256414699671</v>
      </c>
      <c r="S6" s="6">
        <v>22.794664738032349</v>
      </c>
      <c r="T6" s="6">
        <v>190.42577907456851</v>
      </c>
      <c r="U6" s="6">
        <v>22.784665379957559</v>
      </c>
      <c r="W6" s="4"/>
      <c r="X6" s="7"/>
    </row>
    <row r="7" spans="1:24" x14ac:dyDescent="0.25">
      <c r="A7" s="5">
        <v>3</v>
      </c>
      <c r="B7" s="6">
        <v>192.62789940348711</v>
      </c>
      <c r="C7" s="6">
        <v>23.031895876937639</v>
      </c>
      <c r="D7" s="6">
        <v>192.6274226020854</v>
      </c>
      <c r="E7" s="6">
        <v>23.043291846897858</v>
      </c>
      <c r="F7" s="6">
        <v>192.62940084009341</v>
      </c>
      <c r="G7" s="6">
        <v>23.033292261177259</v>
      </c>
      <c r="H7" s="6">
        <v>192.62888104791449</v>
      </c>
      <c r="I7" s="6">
        <v>23.018767190127999</v>
      </c>
      <c r="J7" s="6">
        <v>192.6271210482895</v>
      </c>
      <c r="K7" s="6">
        <v>23.036925198267241</v>
      </c>
      <c r="L7" s="6">
        <v>192.62881011536561</v>
      </c>
      <c r="M7" s="6">
        <v>23.02622296478792</v>
      </c>
      <c r="N7" s="6">
        <v>192.62863627466879</v>
      </c>
      <c r="O7" s="6">
        <v>23.017611542072981</v>
      </c>
      <c r="P7" s="6">
        <v>192.63325156131799</v>
      </c>
      <c r="Q7" s="6">
        <v>22.996517047842499</v>
      </c>
      <c r="R7" s="6">
        <v>192.62933028568659</v>
      </c>
      <c r="S7" s="6">
        <v>23.03052939392451</v>
      </c>
      <c r="T7" s="6">
        <v>192.62855904491039</v>
      </c>
      <c r="U7" s="6">
        <v>23.022467332348409</v>
      </c>
    </row>
    <row r="8" spans="1:24" x14ac:dyDescent="0.25">
      <c r="A8" s="5">
        <v>4</v>
      </c>
      <c r="B8" s="6">
        <v>197.1845619284729</v>
      </c>
      <c r="C8" s="6">
        <v>23.259331414182959</v>
      </c>
      <c r="D8" s="6">
        <v>197.18696894586341</v>
      </c>
      <c r="E8" s="6">
        <v>23.241049551111988</v>
      </c>
      <c r="F8" s="6">
        <v>197.18415850384261</v>
      </c>
      <c r="G8" s="6">
        <v>23.26690328023923</v>
      </c>
      <c r="H8" s="6">
        <v>197.18548227910671</v>
      </c>
      <c r="I8" s="6">
        <v>23.26994642818596</v>
      </c>
      <c r="J8" s="6">
        <v>197.18621596539651</v>
      </c>
      <c r="K8" s="6">
        <v>23.252092719360029</v>
      </c>
      <c r="L8" s="6">
        <v>197.18503835404701</v>
      </c>
      <c r="M8" s="6">
        <v>23.2603732666092</v>
      </c>
      <c r="N8" s="6">
        <v>197.18496459271429</v>
      </c>
      <c r="O8" s="6">
        <v>23.28681882772527</v>
      </c>
      <c r="P8" s="6">
        <v>197.1803715858691</v>
      </c>
      <c r="Q8" s="6">
        <v>23.290486809876331</v>
      </c>
      <c r="R8" s="6">
        <v>197.1850188310153</v>
      </c>
      <c r="S8" s="6">
        <v>23.25538870395583</v>
      </c>
      <c r="T8" s="6">
        <v>197.1849486807055</v>
      </c>
      <c r="U8" s="6">
        <v>23.270032019815869</v>
      </c>
    </row>
    <row r="9" spans="1:24" x14ac:dyDescent="0.25">
      <c r="A9" s="5">
        <v>5</v>
      </c>
      <c r="B9" s="6">
        <v>199.38811581753339</v>
      </c>
      <c r="C9" s="6">
        <v>23.49263745607254</v>
      </c>
      <c r="D9" s="6">
        <v>199.3889791177254</v>
      </c>
      <c r="E9" s="6">
        <v>23.48408658477593</v>
      </c>
      <c r="F9" s="6">
        <v>199.38827922147121</v>
      </c>
      <c r="G9" s="6">
        <v>23.495433549545719</v>
      </c>
      <c r="H9" s="6">
        <v>199.3884620392617</v>
      </c>
      <c r="I9" s="6">
        <v>23.502299301441571</v>
      </c>
      <c r="J9" s="6">
        <v>199.38913056215301</v>
      </c>
      <c r="K9" s="6">
        <v>23.480852633516619</v>
      </c>
      <c r="L9" s="6">
        <v>199.38817336978539</v>
      </c>
      <c r="M9" s="6">
        <v>23.500911628901559</v>
      </c>
      <c r="N9" s="6">
        <v>199.38819194326959</v>
      </c>
      <c r="O9" s="6">
        <v>23.522860908618441</v>
      </c>
      <c r="P9" s="6">
        <v>199.38365557990531</v>
      </c>
      <c r="Q9" s="6">
        <v>23.527833042446311</v>
      </c>
      <c r="R9" s="6">
        <v>199.3887076467347</v>
      </c>
      <c r="S9" s="6">
        <v>23.491253359847988</v>
      </c>
      <c r="T9" s="6">
        <v>199.3877286510475</v>
      </c>
      <c r="U9" s="6">
        <v>23.507833972206729</v>
      </c>
    </row>
    <row r="10" spans="1:24" x14ac:dyDescent="0.25">
      <c r="A10" s="5">
        <v>6</v>
      </c>
      <c r="B10" s="6">
        <v>193.77576866564891</v>
      </c>
      <c r="C10" s="6">
        <v>23.015644497924949</v>
      </c>
      <c r="D10" s="6">
        <v>193.77572753815659</v>
      </c>
      <c r="E10" s="6">
        <v>23.01256213661156</v>
      </c>
      <c r="F10" s="6">
        <v>193.77472348563589</v>
      </c>
      <c r="G10" s="6">
        <v>23.02312925089392</v>
      </c>
      <c r="H10" s="6">
        <v>193.77531549837039</v>
      </c>
      <c r="I10" s="6">
        <v>23.017871884437589</v>
      </c>
      <c r="J10" s="6">
        <v>193.7750002130181</v>
      </c>
      <c r="K10" s="6">
        <v>23.01935743396152</v>
      </c>
      <c r="L10" s="6">
        <v>193.77573564701689</v>
      </c>
      <c r="M10" s="6">
        <v>23.009565266915111</v>
      </c>
      <c r="N10" s="6">
        <v>193.7751677242405</v>
      </c>
      <c r="O10" s="6">
        <v>23.015768535346162</v>
      </c>
      <c r="P10" s="6">
        <v>193.7759406249383</v>
      </c>
      <c r="Q10" s="6">
        <v>23.009029577285339</v>
      </c>
      <c r="R10" s="6">
        <v>193.77569306595481</v>
      </c>
      <c r="S10" s="6">
        <v>23.008581609236419</v>
      </c>
      <c r="T10" s="6">
        <v>193.77523258797521</v>
      </c>
      <c r="U10" s="6">
        <v>23.017857451815232</v>
      </c>
    </row>
    <row r="11" spans="1:24" x14ac:dyDescent="0.25">
      <c r="A11" s="5">
        <v>7</v>
      </c>
      <c r="B11" s="6">
        <v>195.9793225547094</v>
      </c>
      <c r="C11" s="6">
        <v>23.24895053981454</v>
      </c>
      <c r="D11" s="6">
        <v>195.9777377100186</v>
      </c>
      <c r="E11" s="6">
        <v>23.255599170275509</v>
      </c>
      <c r="F11" s="6">
        <v>195.97884420326449</v>
      </c>
      <c r="G11" s="6">
        <v>23.251659520200398</v>
      </c>
      <c r="H11" s="6">
        <v>195.97829525852529</v>
      </c>
      <c r="I11" s="6">
        <v>23.2502247576932</v>
      </c>
      <c r="J11" s="6">
        <v>195.97791480977449</v>
      </c>
      <c r="K11" s="6">
        <v>23.248117348118111</v>
      </c>
      <c r="L11" s="6">
        <v>195.97887066275541</v>
      </c>
      <c r="M11" s="6">
        <v>23.250103629207501</v>
      </c>
      <c r="N11" s="6">
        <v>195.9783950747958</v>
      </c>
      <c r="O11" s="6">
        <v>23.251810616239329</v>
      </c>
      <c r="P11" s="6">
        <v>195.97922461897451</v>
      </c>
      <c r="Q11" s="6">
        <v>23.246375809855319</v>
      </c>
      <c r="R11" s="6">
        <v>195.97938188167419</v>
      </c>
      <c r="S11" s="6">
        <v>23.24444626512858</v>
      </c>
      <c r="T11" s="6">
        <v>195.97801255831729</v>
      </c>
      <c r="U11" s="6">
        <v>23.255659404206082</v>
      </c>
    </row>
    <row r="12" spans="1:24" x14ac:dyDescent="0.25">
      <c r="A12" s="5">
        <v>8</v>
      </c>
      <c r="B12" s="6">
        <v>196.1834749271257</v>
      </c>
      <c r="C12" s="6">
        <v>23.275740508065631</v>
      </c>
      <c r="D12" s="6">
        <v>196.18540391685971</v>
      </c>
      <c r="E12" s="6">
        <v>23.266323009082779</v>
      </c>
      <c r="F12" s="6">
        <v>196.18403276608461</v>
      </c>
      <c r="G12" s="6">
        <v>23.278379329421849</v>
      </c>
      <c r="H12" s="6">
        <v>196.18631382566721</v>
      </c>
      <c r="I12" s="6">
        <v>23.266471317464202</v>
      </c>
      <c r="J12" s="6">
        <v>196.1859776385698</v>
      </c>
      <c r="K12" s="6">
        <v>23.264037617585711</v>
      </c>
      <c r="L12" s="6">
        <v>196.18427440951601</v>
      </c>
      <c r="M12" s="6">
        <v>23.272965050340769</v>
      </c>
      <c r="N12" s="6">
        <v>196.18305596590551</v>
      </c>
      <c r="O12" s="6">
        <v>23.291495777890791</v>
      </c>
      <c r="P12" s="6">
        <v>196.18418891995231</v>
      </c>
      <c r="Q12" s="6">
        <v>23.269304223601591</v>
      </c>
      <c r="R12" s="6">
        <v>196.18365019998001</v>
      </c>
      <c r="S12" s="6">
        <v>23.278113523665109</v>
      </c>
      <c r="T12" s="6">
        <v>196.18470165893859</v>
      </c>
      <c r="U12" s="6">
        <v>23.271530249023279</v>
      </c>
    </row>
    <row r="13" spans="1:24" x14ac:dyDescent="0.25">
      <c r="A13" s="5">
        <v>9</v>
      </c>
      <c r="B13" s="6">
        <v>198.38702881618619</v>
      </c>
      <c r="C13" s="6">
        <v>23.509046549955219</v>
      </c>
      <c r="D13" s="6">
        <v>198.3874140887217</v>
      </c>
      <c r="E13" s="6">
        <v>23.50936004274671</v>
      </c>
      <c r="F13" s="6">
        <v>198.3881534837133</v>
      </c>
      <c r="G13" s="6">
        <v>23.506909598728331</v>
      </c>
      <c r="H13" s="6">
        <v>198.3892935858222</v>
      </c>
      <c r="I13" s="6">
        <v>23.498824190719809</v>
      </c>
      <c r="J13" s="6">
        <v>198.3888922353263</v>
      </c>
      <c r="K13" s="6">
        <v>23.492797531742291</v>
      </c>
      <c r="L13" s="6">
        <v>198.3874094252545</v>
      </c>
      <c r="M13" s="6">
        <v>23.513503412633149</v>
      </c>
      <c r="N13" s="6">
        <v>198.3862833164608</v>
      </c>
      <c r="O13" s="6">
        <v>23.527537858783969</v>
      </c>
      <c r="P13" s="6">
        <v>198.38747291398849</v>
      </c>
      <c r="Q13" s="6">
        <v>23.506650456171581</v>
      </c>
      <c r="R13" s="6">
        <v>198.3873390156995</v>
      </c>
      <c r="S13" s="6">
        <v>23.51397817955726</v>
      </c>
      <c r="T13" s="6">
        <v>198.3874816292805</v>
      </c>
      <c r="U13" s="6">
        <v>23.509332201414129</v>
      </c>
    </row>
    <row r="14" spans="1:24" x14ac:dyDescent="0.25">
      <c r="A14" s="5">
        <v>10</v>
      </c>
      <c r="B14" s="6">
        <v>192.77468166430171</v>
      </c>
      <c r="C14" s="6">
        <v>23.032053591807621</v>
      </c>
      <c r="D14" s="6">
        <v>192.774162509153</v>
      </c>
      <c r="E14" s="6">
        <v>23.037835594582351</v>
      </c>
      <c r="F14" s="6">
        <v>192.774597747878</v>
      </c>
      <c r="G14" s="6">
        <v>23.034605300076539</v>
      </c>
      <c r="H14" s="6">
        <v>192.77614704493089</v>
      </c>
      <c r="I14" s="6">
        <v>23.01439677371582</v>
      </c>
      <c r="J14" s="6">
        <v>192.7747618861913</v>
      </c>
      <c r="K14" s="6">
        <v>23.031302332187192</v>
      </c>
      <c r="L14" s="6">
        <v>192.77497170248591</v>
      </c>
      <c r="M14" s="6">
        <v>23.022157050646701</v>
      </c>
      <c r="N14" s="6">
        <v>192.77325909743169</v>
      </c>
      <c r="O14" s="6">
        <v>23.020445485511679</v>
      </c>
      <c r="P14" s="6">
        <v>192.77975795902151</v>
      </c>
      <c r="Q14" s="6">
        <v>22.98784699101062</v>
      </c>
      <c r="R14" s="6">
        <v>192.77432443491949</v>
      </c>
      <c r="S14" s="6">
        <v>23.031306428945701</v>
      </c>
      <c r="T14" s="6">
        <v>192.7749855662083</v>
      </c>
      <c r="U14" s="6">
        <v>23.019355681022631</v>
      </c>
    </row>
    <row r="15" spans="1:24" x14ac:dyDescent="0.25">
      <c r="A15" s="5">
        <v>11</v>
      </c>
      <c r="B15" s="6">
        <v>194.97823555336231</v>
      </c>
      <c r="C15" s="6">
        <v>23.265359633697202</v>
      </c>
      <c r="D15" s="6">
        <v>194.97617268101499</v>
      </c>
      <c r="E15" s="6">
        <v>23.2808726282463</v>
      </c>
      <c r="F15" s="6">
        <v>194.97871846550669</v>
      </c>
      <c r="G15" s="6">
        <v>23.26313556938301</v>
      </c>
      <c r="H15" s="6">
        <v>194.9791268050858</v>
      </c>
      <c r="I15" s="6">
        <v>23.246749646971431</v>
      </c>
      <c r="J15" s="6">
        <v>194.97767648294769</v>
      </c>
      <c r="K15" s="6">
        <v>23.260062246343779</v>
      </c>
      <c r="L15" s="6">
        <v>194.9781067182243</v>
      </c>
      <c r="M15" s="6">
        <v>23.262695412939081</v>
      </c>
      <c r="N15" s="6">
        <v>194.97648644798701</v>
      </c>
      <c r="O15" s="6">
        <v>23.256487566404861</v>
      </c>
      <c r="P15" s="6">
        <v>194.98304195305781</v>
      </c>
      <c r="Q15" s="6">
        <v>23.2251932235806</v>
      </c>
      <c r="R15" s="6">
        <v>194.97801325063901</v>
      </c>
      <c r="S15" s="6">
        <v>23.267171084837852</v>
      </c>
      <c r="T15" s="6">
        <v>194.97776553655021</v>
      </c>
      <c r="U15" s="6">
        <v>23.257157633413492</v>
      </c>
    </row>
    <row r="16" spans="1:24" x14ac:dyDescent="0.25">
      <c r="A16" s="5">
        <v>12</v>
      </c>
      <c r="B16" s="6">
        <v>199.53489807834811</v>
      </c>
      <c r="C16" s="6">
        <v>23.492795170942522</v>
      </c>
      <c r="D16" s="6">
        <v>199.53571902479291</v>
      </c>
      <c r="E16" s="6">
        <v>23.478630332460419</v>
      </c>
      <c r="F16" s="6">
        <v>199.5334761292558</v>
      </c>
      <c r="G16" s="6">
        <v>23.496746588444989</v>
      </c>
      <c r="H16" s="6">
        <v>199.5357280362781</v>
      </c>
      <c r="I16" s="6">
        <v>23.497928885029399</v>
      </c>
      <c r="J16" s="6">
        <v>199.53677140005479</v>
      </c>
      <c r="K16" s="6">
        <v>23.47522976743657</v>
      </c>
      <c r="L16" s="6">
        <v>199.53433495690581</v>
      </c>
      <c r="M16" s="6">
        <v>23.496845714760362</v>
      </c>
      <c r="N16" s="6">
        <v>199.53281476603249</v>
      </c>
      <c r="O16" s="6">
        <v>23.52569485205715</v>
      </c>
      <c r="P16" s="6">
        <v>199.5301619776088</v>
      </c>
      <c r="Q16" s="6">
        <v>23.519162985614422</v>
      </c>
      <c r="R16" s="6">
        <v>199.53370179596769</v>
      </c>
      <c r="S16" s="6">
        <v>23.492030394869179</v>
      </c>
      <c r="T16" s="6">
        <v>199.53415517234549</v>
      </c>
      <c r="U16" s="6">
        <v>23.504722320880951</v>
      </c>
    </row>
    <row r="17" spans="1:27" x14ac:dyDescent="0.25">
      <c r="A17" s="5">
        <v>13</v>
      </c>
      <c r="B17" s="6">
        <v>201.73845196740851</v>
      </c>
      <c r="C17" s="6">
        <v>23.726101212832109</v>
      </c>
      <c r="D17" s="6">
        <v>201.7377291966549</v>
      </c>
      <c r="E17" s="6">
        <v>23.72166736612435</v>
      </c>
      <c r="F17" s="6">
        <v>201.73759684688449</v>
      </c>
      <c r="G17" s="6">
        <v>23.725276857751471</v>
      </c>
      <c r="H17" s="6">
        <v>201.738707796433</v>
      </c>
      <c r="I17" s="6">
        <v>23.730281758284999</v>
      </c>
      <c r="J17" s="6">
        <v>201.73968599681129</v>
      </c>
      <c r="K17" s="6">
        <v>23.703989681593161</v>
      </c>
      <c r="L17" s="6">
        <v>201.73746997264431</v>
      </c>
      <c r="M17" s="6">
        <v>23.737384077052742</v>
      </c>
      <c r="N17" s="6">
        <v>201.73604211658781</v>
      </c>
      <c r="O17" s="6">
        <v>23.761736932950331</v>
      </c>
      <c r="P17" s="6">
        <v>201.73344597164501</v>
      </c>
      <c r="Q17" s="6">
        <v>23.756509218184409</v>
      </c>
      <c r="R17" s="6">
        <v>201.73739061168709</v>
      </c>
      <c r="S17" s="6">
        <v>23.72789505076134</v>
      </c>
      <c r="T17" s="6">
        <v>201.7369351426874</v>
      </c>
      <c r="U17" s="6">
        <v>23.742524273271808</v>
      </c>
    </row>
    <row r="18" spans="1:27" x14ac:dyDescent="0.25">
      <c r="A18" s="5">
        <v>14</v>
      </c>
      <c r="B18" s="6">
        <v>196.12610481552409</v>
      </c>
      <c r="C18" s="6">
        <v>23.249108254684511</v>
      </c>
      <c r="D18" s="6">
        <v>196.1244776170862</v>
      </c>
      <c r="E18" s="6">
        <v>23.250142917960002</v>
      </c>
      <c r="F18" s="6">
        <v>196.12404111104919</v>
      </c>
      <c r="G18" s="6">
        <v>23.252972559099678</v>
      </c>
      <c r="H18" s="6">
        <v>196.12556125554181</v>
      </c>
      <c r="I18" s="6">
        <v>23.24585434128101</v>
      </c>
      <c r="J18" s="6">
        <v>196.12555564767649</v>
      </c>
      <c r="K18" s="6">
        <v>23.242494482038069</v>
      </c>
      <c r="L18" s="6">
        <v>196.1250322498758</v>
      </c>
      <c r="M18" s="6">
        <v>23.24603771506629</v>
      </c>
      <c r="N18" s="6">
        <v>196.1230178975587</v>
      </c>
      <c r="O18" s="6">
        <v>23.254644559678042</v>
      </c>
      <c r="P18" s="6">
        <v>196.125731016678</v>
      </c>
      <c r="Q18" s="6">
        <v>23.237705753023441</v>
      </c>
      <c r="R18" s="6">
        <v>196.1243760309072</v>
      </c>
      <c r="S18" s="6">
        <v>23.245223300149771</v>
      </c>
      <c r="T18" s="6">
        <v>196.1244390796152</v>
      </c>
      <c r="U18" s="6">
        <v>23.252547752880311</v>
      </c>
    </row>
    <row r="19" spans="1:27" x14ac:dyDescent="0.25">
      <c r="A19" s="5">
        <v>15</v>
      </c>
      <c r="B19" s="6">
        <v>198.32965870458449</v>
      </c>
      <c r="C19" s="6">
        <v>23.482414296574099</v>
      </c>
      <c r="D19" s="6">
        <v>198.32648778894821</v>
      </c>
      <c r="E19" s="6">
        <v>23.49317995162394</v>
      </c>
      <c r="F19" s="6">
        <v>198.32816182867779</v>
      </c>
      <c r="G19" s="6">
        <v>23.48150282840615</v>
      </c>
      <c r="H19" s="6">
        <v>198.32854101569669</v>
      </c>
      <c r="I19" s="6">
        <v>23.478207214536621</v>
      </c>
      <c r="J19" s="6">
        <v>198.32847024443291</v>
      </c>
      <c r="K19" s="6">
        <v>23.471254396194659</v>
      </c>
      <c r="L19" s="6">
        <v>198.32816726561421</v>
      </c>
      <c r="M19" s="6">
        <v>23.48657607735867</v>
      </c>
      <c r="N19" s="6">
        <v>198.32624524811399</v>
      </c>
      <c r="O19" s="6">
        <v>23.490686640571219</v>
      </c>
      <c r="P19" s="6">
        <v>198.32901501071419</v>
      </c>
      <c r="Q19" s="6">
        <v>23.475051985593421</v>
      </c>
      <c r="R19" s="6">
        <v>198.3280648466266</v>
      </c>
      <c r="S19" s="6">
        <v>23.481087956041929</v>
      </c>
      <c r="T19" s="6">
        <v>198.32721904995711</v>
      </c>
      <c r="U19" s="6">
        <v>23.490349705271161</v>
      </c>
    </row>
    <row r="20" spans="1:27" x14ac:dyDescent="0.25">
      <c r="W20" s="12"/>
      <c r="X20" s="12"/>
      <c r="Y20" s="12"/>
      <c r="Z20" s="12"/>
      <c r="AA20" s="12"/>
    </row>
    <row r="21" spans="1:27" ht="33.75" customHeight="1" x14ac:dyDescent="0.25">
      <c r="A21" s="25"/>
      <c r="B21" s="46" t="s">
        <v>9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W21" s="33" t="s">
        <v>10</v>
      </c>
      <c r="X21" s="33"/>
      <c r="Y21" s="33"/>
      <c r="Z21" s="33"/>
      <c r="AA21" s="33"/>
    </row>
    <row r="22" spans="1:27" x14ac:dyDescent="0.25">
      <c r="A22" s="44">
        <v>0</v>
      </c>
      <c r="B22" s="51">
        <f>B4-B$4</f>
        <v>0</v>
      </c>
      <c r="C22" s="52">
        <f>C4-C$4</f>
        <v>0</v>
      </c>
      <c r="D22" s="52">
        <f>D4-D$4</f>
        <v>0</v>
      </c>
      <c r="E22" s="52">
        <f>E4-E$4</f>
        <v>0</v>
      </c>
      <c r="F22" s="52">
        <f>F4-F$4</f>
        <v>0</v>
      </c>
      <c r="G22" s="52">
        <f>G4-G$4</f>
        <v>0</v>
      </c>
      <c r="H22" s="52">
        <f>H4-H$4</f>
        <v>0</v>
      </c>
      <c r="I22" s="52">
        <f>I4-I$4</f>
        <v>0</v>
      </c>
      <c r="J22" s="52">
        <f>J4-J$4</f>
        <v>0</v>
      </c>
      <c r="K22" s="52">
        <f>K4-K$4</f>
        <v>0</v>
      </c>
      <c r="L22" s="52">
        <f>L4-L$4</f>
        <v>0</v>
      </c>
      <c r="M22" s="52">
        <f>M4-M$4</f>
        <v>0</v>
      </c>
      <c r="N22" s="52">
        <f>N4-N$4</f>
        <v>0</v>
      </c>
      <c r="O22" s="52">
        <f>O4-O$4</f>
        <v>0</v>
      </c>
      <c r="P22" s="52">
        <f>P4-P$4</f>
        <v>0</v>
      </c>
      <c r="Q22" s="52">
        <f>Q4-Q$4</f>
        <v>0</v>
      </c>
      <c r="R22" s="52">
        <f>R4-R$4</f>
        <v>0</v>
      </c>
      <c r="S22" s="52">
        <f>S4-S$4</f>
        <v>0</v>
      </c>
      <c r="T22" s="52">
        <f>T4-T$4</f>
        <v>0</v>
      </c>
      <c r="U22" s="53">
        <f>U4-U$4</f>
        <v>0</v>
      </c>
      <c r="V22" s="9"/>
      <c r="W22" s="13" t="s">
        <v>3</v>
      </c>
      <c r="X22" s="14" t="s">
        <v>11</v>
      </c>
      <c r="Y22" s="13" t="s">
        <v>4</v>
      </c>
      <c r="Z22" s="14" t="s">
        <v>11</v>
      </c>
      <c r="AA22" s="13" t="s">
        <v>16</v>
      </c>
    </row>
    <row r="23" spans="1:27" x14ac:dyDescent="0.25">
      <c r="A23" s="45">
        <v>1</v>
      </c>
      <c r="B23" s="54">
        <f>B5-B$4</f>
        <v>2.2035538890604869</v>
      </c>
      <c r="C23" s="49">
        <f>C5-C$4</f>
        <v>0.23330604188958759</v>
      </c>
      <c r="D23" s="49">
        <f>D5-D$4</f>
        <v>2.2020101718619856</v>
      </c>
      <c r="E23" s="49">
        <f>E5-E$4</f>
        <v>0.24303703366394913</v>
      </c>
      <c r="F23" s="49">
        <f>F5-F$4</f>
        <v>2.204120717628598</v>
      </c>
      <c r="G23" s="49">
        <f>G5-G$4</f>
        <v>0.22853026930647857</v>
      </c>
      <c r="H23" s="49">
        <f>H5-H$4</f>
        <v>2.2029797601549035</v>
      </c>
      <c r="I23" s="49">
        <f>I5-I$4</f>
        <v>0.2323528732556106</v>
      </c>
      <c r="J23" s="49">
        <f>J5-J$4</f>
        <v>2.2029145967564148</v>
      </c>
      <c r="K23" s="49">
        <f>K5-K$4</f>
        <v>0.22875991415659058</v>
      </c>
      <c r="L23" s="49">
        <f>L5-L$4</f>
        <v>2.2031350157383827</v>
      </c>
      <c r="M23" s="49">
        <f>M5-M$4</f>
        <v>0.24053836229238001</v>
      </c>
      <c r="N23" s="49">
        <f>N5-N$4</f>
        <v>2.2032273505553235</v>
      </c>
      <c r="O23" s="49">
        <f>O5-O$4</f>
        <v>0.2360420808931778</v>
      </c>
      <c r="P23" s="49">
        <f>P5-P$4</f>
        <v>2.2032839940362976</v>
      </c>
      <c r="Q23" s="49">
        <f>Q5-Q$4</f>
        <v>0.23734623256997978</v>
      </c>
      <c r="R23" s="49">
        <f>R5-R$4</f>
        <v>2.2036888157195165</v>
      </c>
      <c r="S23" s="49">
        <f>S5-S$4</f>
        <v>0.23586465589215777</v>
      </c>
      <c r="T23" s="49">
        <f>T5-T$4</f>
        <v>2.2027799703419078</v>
      </c>
      <c r="U23" s="55">
        <f>U5-U$4</f>
        <v>0.23780195239086055</v>
      </c>
      <c r="W23" s="17">
        <f>SUM(ABS(B23)+ABS(D23)+ABS(F23)+ABS(H23)+ABS(J23)+ABS(L23)+ABS(N23)+ABS(P23)+ABS(R23)+ABS(T23))/10</f>
        <v>2.2031694281853818</v>
      </c>
      <c r="X23" s="19">
        <f>ABS(W23)/$T$40</f>
        <v>0.19477844836701835</v>
      </c>
      <c r="Y23" s="17">
        <f t="shared" ref="Y23:Y24" si="0">SUM(C23+E23+G23+I23+K23+M23+O23+Q23+S23+U23)/10</f>
        <v>0.23535794163107723</v>
      </c>
      <c r="Z23" s="19">
        <f>ABS(Y23)/$U$40</f>
        <v>0.24571253999294684</v>
      </c>
      <c r="AA23" s="18" t="s">
        <v>12</v>
      </c>
    </row>
    <row r="24" spans="1:27" x14ac:dyDescent="0.25">
      <c r="A24" s="45">
        <v>2</v>
      </c>
      <c r="B24" s="54">
        <f>B6-B$4</f>
        <v>-3.4087932628240196</v>
      </c>
      <c r="C24" s="49">
        <f>C6-C$4</f>
        <v>-0.24368691625800309</v>
      </c>
      <c r="D24" s="49">
        <f>D6-D$4</f>
        <v>-3.4112414077068252</v>
      </c>
      <c r="E24" s="49">
        <f>E6-E$4</f>
        <v>-0.22848741450041032</v>
      </c>
      <c r="F24" s="49">
        <f>F6-F$4</f>
        <v>-3.4094350182066933</v>
      </c>
      <c r="G24" s="49">
        <f>G6-G$4</f>
        <v>-0.243774029345321</v>
      </c>
      <c r="H24" s="49">
        <f>H6-H$4</f>
        <v>-3.4101667807364038</v>
      </c>
      <c r="I24" s="49">
        <f>I6-I$4</f>
        <v>-0.25207454374838179</v>
      </c>
      <c r="J24" s="49">
        <f>J6-J$4</f>
        <v>-3.4112157523784958</v>
      </c>
      <c r="K24" s="49">
        <f>K6-K$4</f>
        <v>-0.23273528539851895</v>
      </c>
      <c r="L24" s="49">
        <f>L6-L$4</f>
        <v>-3.4093027070300934</v>
      </c>
      <c r="M24" s="49">
        <f>M6-M$4</f>
        <v>-0.25080799969407153</v>
      </c>
      <c r="N24" s="49">
        <f>N6-N$4</f>
        <v>-3.4097968684737907</v>
      </c>
      <c r="O24" s="49">
        <f>O6-O$4</f>
        <v>-0.27105029237911182</v>
      </c>
      <c r="P24" s="49">
        <f>P6-P$4</f>
        <v>-3.4044309609306822</v>
      </c>
      <c r="Q24" s="49">
        <f>Q6-Q$4</f>
        <v>-0.28145723259098077</v>
      </c>
      <c r="R24" s="49">
        <f>R6-R$4</f>
        <v>-3.4093257650604869</v>
      </c>
      <c r="S24" s="49">
        <f>S6-S$4</f>
        <v>-0.24680709471941142</v>
      </c>
      <c r="T24" s="49">
        <f>T6-T$4</f>
        <v>-3.4097160927302923</v>
      </c>
      <c r="U24" s="55">
        <f>U6-U$4</f>
        <v>-0.25217456800064042</v>
      </c>
      <c r="W24" s="17">
        <f>SUM(B24+D24+F24+H24+J24+L24+N24+P24+R24+T24)/10</f>
        <v>-3.4093424616077783</v>
      </c>
      <c r="X24" s="19">
        <f>ABS(W24)/$T$40</f>
        <v>0.30141414733169458</v>
      </c>
      <c r="Y24" s="17">
        <f t="shared" si="0"/>
        <v>-0.25030553766348512</v>
      </c>
      <c r="Z24" s="19">
        <f>ABS(Y24)/$U$40</f>
        <v>0.26131775714626709</v>
      </c>
      <c r="AA24" s="18" t="s">
        <v>13</v>
      </c>
    </row>
    <row r="25" spans="1:27" x14ac:dyDescent="0.25">
      <c r="A25" s="44">
        <v>3</v>
      </c>
      <c r="B25" s="56">
        <f>B7-B$4</f>
        <v>-1.2052393737635043</v>
      </c>
      <c r="C25" s="48">
        <f>C7-C$4</f>
        <v>-1.0380874368411952E-2</v>
      </c>
      <c r="D25" s="48">
        <f>D7-D$4</f>
        <v>-1.2092312358448112</v>
      </c>
      <c r="E25" s="48">
        <f>E7-E$4</f>
        <v>1.4549619163528149E-2</v>
      </c>
      <c r="F25" s="48">
        <f>F7-F$4</f>
        <v>-1.2053143005780953</v>
      </c>
      <c r="G25" s="48">
        <f>G7-G$4</f>
        <v>-1.5243760038842424E-2</v>
      </c>
      <c r="H25" s="48">
        <f>H7-H$4</f>
        <v>-1.207187020581415</v>
      </c>
      <c r="I25" s="48">
        <f>I7-I$4</f>
        <v>-1.9721670492771182E-2</v>
      </c>
      <c r="J25" s="48">
        <f>J7-J$4</f>
        <v>-1.2083011556219958</v>
      </c>
      <c r="K25" s="48">
        <f>K7-K$4</f>
        <v>-3.9753712419177134E-3</v>
      </c>
      <c r="L25" s="48">
        <f>L7-L$4</f>
        <v>-1.2061676912915971</v>
      </c>
      <c r="M25" s="48">
        <f>M7-M$4</f>
        <v>-1.0269637401691512E-2</v>
      </c>
      <c r="N25" s="48">
        <f>N7-N$4</f>
        <v>-1.2065695179184956</v>
      </c>
      <c r="O25" s="48">
        <f>O7-O$4</f>
        <v>-3.5008211485930474E-2</v>
      </c>
      <c r="P25" s="48">
        <f>P7-P$4</f>
        <v>-1.2011469668944983</v>
      </c>
      <c r="Q25" s="48">
        <f>Q7-Q$4</f>
        <v>-4.411100002100099E-2</v>
      </c>
      <c r="R25" s="48">
        <f>R7-R$4</f>
        <v>-1.2056369493409989</v>
      </c>
      <c r="S25" s="48">
        <f>S7-S$4</f>
        <v>-1.0942438827250101E-2</v>
      </c>
      <c r="T25" s="48">
        <f>T7-T$4</f>
        <v>-1.206936122388413</v>
      </c>
      <c r="U25" s="57">
        <f>U7-U$4</f>
        <v>-1.4372615609790529E-2</v>
      </c>
      <c r="W25" s="16"/>
      <c r="X25" s="20"/>
      <c r="Y25" s="15"/>
      <c r="Z25" s="21"/>
      <c r="AA25" s="10"/>
    </row>
    <row r="26" spans="1:27" x14ac:dyDescent="0.25">
      <c r="A26" s="45">
        <v>4</v>
      </c>
      <c r="B26" s="58">
        <f>B8-B$4</f>
        <v>3.3514231512222921</v>
      </c>
      <c r="C26" s="50">
        <f>C8-C$4</f>
        <v>0.21705466287690811</v>
      </c>
      <c r="D26" s="50">
        <f>D8-D$4</f>
        <v>3.3503151079331985</v>
      </c>
      <c r="E26" s="50">
        <f>E8-E$4</f>
        <v>0.21230732337765801</v>
      </c>
      <c r="F26" s="50">
        <f>F8-F$4</f>
        <v>3.3494433631711047</v>
      </c>
      <c r="G26" s="50">
        <f>G8-G$4</f>
        <v>0.21836725902312892</v>
      </c>
      <c r="H26" s="50">
        <f>H8-H$4</f>
        <v>3.3494142106108029</v>
      </c>
      <c r="I26" s="50">
        <f>I8-I$4</f>
        <v>0.2314575675651902</v>
      </c>
      <c r="J26" s="50">
        <f>J8-J$4</f>
        <v>3.3507937614850221</v>
      </c>
      <c r="K26" s="50">
        <f>K8-K$4</f>
        <v>0.21119214985086998</v>
      </c>
      <c r="L26" s="50">
        <f>L8-L$4</f>
        <v>3.350060547389802</v>
      </c>
      <c r="M26" s="50">
        <f>M8-M$4</f>
        <v>0.22388066441958898</v>
      </c>
      <c r="N26" s="50">
        <f>N8-N$4</f>
        <v>3.349758800127006</v>
      </c>
      <c r="O26" s="50">
        <f>O8-O$4</f>
        <v>0.23419907416635866</v>
      </c>
      <c r="P26" s="50">
        <f>P8-P$4</f>
        <v>3.3459730576566074</v>
      </c>
      <c r="Q26" s="50">
        <f>Q8-Q$4</f>
        <v>0.24985876201283119</v>
      </c>
      <c r="R26" s="50">
        <f>R8-R$4</f>
        <v>3.3500515959877077</v>
      </c>
      <c r="S26" s="50">
        <f>S8-S$4</f>
        <v>0.21391687120406999</v>
      </c>
      <c r="T26" s="50">
        <f>T8-T$4</f>
        <v>3.3494535134067007</v>
      </c>
      <c r="U26" s="59">
        <f>U8-U$4</f>
        <v>0.23319207185766899</v>
      </c>
      <c r="W26" s="17">
        <f>SUM(B26+D26+F26+H26+J26+L26+N26+P26+R26+T26)/10</f>
        <v>3.3496687108990244</v>
      </c>
      <c r="X26" s="19">
        <f>ABS(W26)/$T$40</f>
        <v>0.29613849289377664</v>
      </c>
      <c r="Y26" s="17">
        <f>SUM(C26+E26+G26+I26+K26+M26+O26+Q26+S26+U26)/10</f>
        <v>0.22454264063542731</v>
      </c>
      <c r="Z26" s="19">
        <f>ABS(Y26)/$U$40</f>
        <v>0.23442141864810204</v>
      </c>
      <c r="AA26" s="18" t="s">
        <v>14</v>
      </c>
    </row>
    <row r="27" spans="1:27" x14ac:dyDescent="0.25">
      <c r="A27" s="44">
        <v>5</v>
      </c>
      <c r="B27" s="56">
        <f>B9-B$4</f>
        <v>5.5549770402827789</v>
      </c>
      <c r="C27" s="48">
        <f>C9-C$4</f>
        <v>0.4503607047664886</v>
      </c>
      <c r="D27" s="48">
        <f>D9-D$4</f>
        <v>5.5523252797951841</v>
      </c>
      <c r="E27" s="48">
        <f>E9-E$4</f>
        <v>0.45534435704160003</v>
      </c>
      <c r="F27" s="48">
        <f>F9-F$4</f>
        <v>5.5535640807997027</v>
      </c>
      <c r="G27" s="48">
        <f>G9-G$4</f>
        <v>0.44689752832961815</v>
      </c>
      <c r="H27" s="48">
        <f>H9-H$4</f>
        <v>5.5523939707657917</v>
      </c>
      <c r="I27" s="48">
        <f>I9-I$4</f>
        <v>0.46381044082080081</v>
      </c>
      <c r="J27" s="48">
        <f>J9-J$4</f>
        <v>5.5537083582415221</v>
      </c>
      <c r="K27" s="48">
        <f>K9-K$4</f>
        <v>0.43995206400746056</v>
      </c>
      <c r="L27" s="48">
        <f>L9-L$4</f>
        <v>5.5531955631281846</v>
      </c>
      <c r="M27" s="48">
        <f>M9-M$4</f>
        <v>0.46441902671194768</v>
      </c>
      <c r="N27" s="48">
        <f>N9-N$4</f>
        <v>5.5529861506823011</v>
      </c>
      <c r="O27" s="48">
        <f>O9-O$4</f>
        <v>0.47024115505952935</v>
      </c>
      <c r="P27" s="48">
        <f>P9-P$4</f>
        <v>5.5492570516928197</v>
      </c>
      <c r="Q27" s="48">
        <f>Q9-Q$4</f>
        <v>0.48720499458281097</v>
      </c>
      <c r="R27" s="48">
        <f>R9-R$4</f>
        <v>5.5537404117071105</v>
      </c>
      <c r="S27" s="48">
        <f>S9-S$4</f>
        <v>0.44978152709622776</v>
      </c>
      <c r="T27" s="48">
        <f>T9-T$4</f>
        <v>5.5522334837486937</v>
      </c>
      <c r="U27" s="57">
        <f>U9-U$4</f>
        <v>0.47099402424852954</v>
      </c>
      <c r="W27" s="16"/>
      <c r="X27" s="20"/>
      <c r="Y27" s="15"/>
      <c r="Z27" s="21"/>
      <c r="AA27" s="10"/>
    </row>
    <row r="28" spans="1:27" x14ac:dyDescent="0.25">
      <c r="A28" s="44">
        <v>6</v>
      </c>
      <c r="B28" s="56">
        <f>B10-B$4</f>
        <v>-5.7370111601699136E-2</v>
      </c>
      <c r="C28" s="48">
        <f>C10-C$4</f>
        <v>-2.6632253381102089E-2</v>
      </c>
      <c r="D28" s="48">
        <f>D10-D$4</f>
        <v>-6.0926299773626624E-2</v>
      </c>
      <c r="E28" s="48">
        <f>E10-E$4</f>
        <v>-1.6180091122770079E-2</v>
      </c>
      <c r="F28" s="48">
        <f>F10-F$4</f>
        <v>-5.9991655035616986E-2</v>
      </c>
      <c r="G28" s="48">
        <f>G10-G$4</f>
        <v>-2.5406770322181416E-2</v>
      </c>
      <c r="H28" s="48">
        <f>H10-H$4</f>
        <v>-6.0752570125515604E-2</v>
      </c>
      <c r="I28" s="48">
        <f>I10-I$4</f>
        <v>-2.0616976183180924E-2</v>
      </c>
      <c r="J28" s="48">
        <f>J10-J$4</f>
        <v>-6.0421990893388511E-2</v>
      </c>
      <c r="K28" s="48">
        <f>K10-K$4</f>
        <v>-2.1543135547638315E-2</v>
      </c>
      <c r="L28" s="48">
        <f>L10-L$4</f>
        <v>-5.9242159640319869E-2</v>
      </c>
      <c r="M28" s="48">
        <f>M10-M$4</f>
        <v>-2.6927335274500308E-2</v>
      </c>
      <c r="N28" s="48">
        <f>N10-N$4</f>
        <v>-6.0038068346784712E-2</v>
      </c>
      <c r="O28" s="48">
        <f>O10-O$4</f>
        <v>-3.6851218212749615E-2</v>
      </c>
      <c r="P28" s="48">
        <f>P10-P$4</f>
        <v>-5.8457903274188538E-2</v>
      </c>
      <c r="Q28" s="48">
        <f>Q10-Q$4</f>
        <v>-3.1598470578160232E-2</v>
      </c>
      <c r="R28" s="48">
        <f>R10-R$4</f>
        <v>-5.9274169072779159E-2</v>
      </c>
      <c r="S28" s="48">
        <f>S10-S$4</f>
        <v>-3.2890223515341432E-2</v>
      </c>
      <c r="T28" s="48">
        <f>T10-T$4</f>
        <v>-6.0262579323591581E-2</v>
      </c>
      <c r="U28" s="57">
        <f>U10-U$4</f>
        <v>-1.8982496142967875E-2</v>
      </c>
      <c r="W28" s="16"/>
      <c r="X28" s="20"/>
      <c r="Y28" s="15"/>
      <c r="Z28" s="21"/>
      <c r="AA28" s="10"/>
    </row>
    <row r="29" spans="1:27" x14ac:dyDescent="0.25">
      <c r="A29" s="44">
        <v>7</v>
      </c>
      <c r="B29" s="56">
        <f>B11-B$4</f>
        <v>2.1461837774587877</v>
      </c>
      <c r="C29" s="48">
        <f>C11-C$4</f>
        <v>0.20667378850848905</v>
      </c>
      <c r="D29" s="48">
        <f>D11-D$4</f>
        <v>2.1410838720883874</v>
      </c>
      <c r="E29" s="48">
        <f>E11-E$4</f>
        <v>0.22685694254117905</v>
      </c>
      <c r="F29" s="48">
        <f>F11-F$4</f>
        <v>2.144129062592981</v>
      </c>
      <c r="G29" s="48">
        <f>G11-G$4</f>
        <v>0.20312349898429716</v>
      </c>
      <c r="H29" s="48">
        <f>H11-H$4</f>
        <v>2.1422271900293879</v>
      </c>
      <c r="I29" s="48">
        <f>I11-I$4</f>
        <v>0.21173589707242968</v>
      </c>
      <c r="J29" s="48">
        <f>J11-J$4</f>
        <v>2.1424926058629978</v>
      </c>
      <c r="K29" s="48">
        <f>K11-K$4</f>
        <v>0.20721677860895227</v>
      </c>
      <c r="L29" s="48">
        <f>L11-L$4</f>
        <v>2.1438928560982049</v>
      </c>
      <c r="M29" s="48">
        <f>M11-M$4</f>
        <v>0.21361102701789036</v>
      </c>
      <c r="N29" s="48">
        <f>N11-N$4</f>
        <v>2.1431892822085103</v>
      </c>
      <c r="O29" s="48">
        <f>O11-O$4</f>
        <v>0.19919086268041752</v>
      </c>
      <c r="P29" s="48">
        <f>P11-P$4</f>
        <v>2.1448260907620238</v>
      </c>
      <c r="Q29" s="48">
        <f>Q11-Q$4</f>
        <v>0.20574776199181954</v>
      </c>
      <c r="R29" s="48">
        <f>R11-R$4</f>
        <v>2.1444146466465952</v>
      </c>
      <c r="S29" s="48">
        <f>S11-S$4</f>
        <v>0.20297443237681989</v>
      </c>
      <c r="T29" s="48">
        <f>T11-T$4</f>
        <v>2.1425173910184867</v>
      </c>
      <c r="U29" s="57">
        <f>U11-U$4</f>
        <v>0.21881945624788202</v>
      </c>
      <c r="W29" s="16"/>
      <c r="X29" s="20"/>
      <c r="Y29" s="15"/>
      <c r="Z29" s="21"/>
      <c r="AA29" s="10"/>
    </row>
    <row r="30" spans="1:27" x14ac:dyDescent="0.25">
      <c r="A30" s="45">
        <v>8</v>
      </c>
      <c r="B30" s="58">
        <f>B12-B$4</f>
        <v>2.3503361498750905</v>
      </c>
      <c r="C30" s="50">
        <f>C12-C$4</f>
        <v>0.23346375675957987</v>
      </c>
      <c r="D30" s="50">
        <f>D12-D$4</f>
        <v>2.3487500789294984</v>
      </c>
      <c r="E30" s="50">
        <f>E12-E$4</f>
        <v>0.23758078134844851</v>
      </c>
      <c r="F30" s="50">
        <f>F12-F$4</f>
        <v>2.3493176254131072</v>
      </c>
      <c r="G30" s="50">
        <f>G12-G$4</f>
        <v>0.22984330820574783</v>
      </c>
      <c r="H30" s="50">
        <f>H12-H$4</f>
        <v>2.350245757171308</v>
      </c>
      <c r="I30" s="50">
        <f>I12-I$4</f>
        <v>0.22798245684343144</v>
      </c>
      <c r="J30" s="50">
        <f>J12-J$4</f>
        <v>2.350555434658304</v>
      </c>
      <c r="K30" s="50">
        <f>K12-K$4</f>
        <v>0.22313704807655199</v>
      </c>
      <c r="L30" s="50">
        <f>L12-L$4</f>
        <v>2.3492966028588</v>
      </c>
      <c r="M30" s="50">
        <f>M12-M$4</f>
        <v>0.23647244815115798</v>
      </c>
      <c r="N30" s="50">
        <f>N12-N$4</f>
        <v>2.3478501733182213</v>
      </c>
      <c r="O30" s="50">
        <f>O12-O$4</f>
        <v>0.23887602433187993</v>
      </c>
      <c r="P30" s="50">
        <f>P12-P$4</f>
        <v>2.3497903917398162</v>
      </c>
      <c r="Q30" s="50">
        <f>Q12-Q$4</f>
        <v>0.22867617573809085</v>
      </c>
      <c r="R30" s="50">
        <f>R12-R$4</f>
        <v>2.3486829649524168</v>
      </c>
      <c r="S30" s="50">
        <f>S12-S$4</f>
        <v>0.23664169091334841</v>
      </c>
      <c r="T30" s="50">
        <f>T12-T$4</f>
        <v>2.3492064916397908</v>
      </c>
      <c r="U30" s="59">
        <f>U12-U$4</f>
        <v>0.23469030106507915</v>
      </c>
      <c r="W30" s="17">
        <f>SUM(B30+D30+F30+H30+J30+L30+N30+P30+R30+T30)/10</f>
        <v>2.3494031670556352</v>
      </c>
      <c r="X30" s="19">
        <f>ABS(W30)/$T$40</f>
        <v>0.2077067236016269</v>
      </c>
      <c r="Y30" s="17">
        <f>SUM(C30+E30+G30+I30+K30+M30+O30+Q30+S30+U30)/10</f>
        <v>0.23273639914333161</v>
      </c>
      <c r="Z30" s="19">
        <f>ABS(Y30)/$U$40</f>
        <v>0.24297566245697186</v>
      </c>
      <c r="AA30" s="18" t="s">
        <v>15</v>
      </c>
    </row>
    <row r="31" spans="1:27" x14ac:dyDescent="0.25">
      <c r="A31" s="44">
        <v>9</v>
      </c>
      <c r="B31" s="56">
        <f>B13-B$4</f>
        <v>4.5538900389355774</v>
      </c>
      <c r="C31" s="48">
        <f>C13-C$4</f>
        <v>0.46676979864916746</v>
      </c>
      <c r="D31" s="48">
        <f>D13-D$4</f>
        <v>4.5507602507914839</v>
      </c>
      <c r="E31" s="48">
        <f>E13-E$4</f>
        <v>0.48061781501237988</v>
      </c>
      <c r="F31" s="48">
        <f>F13-F$4</f>
        <v>4.5534383430417904</v>
      </c>
      <c r="G31" s="48">
        <f>G13-G$4</f>
        <v>0.45837357751222996</v>
      </c>
      <c r="H31" s="48">
        <f>H13-H$4</f>
        <v>4.5532255173262968</v>
      </c>
      <c r="I31" s="48">
        <f>I13-I$4</f>
        <v>0.46033533009903849</v>
      </c>
      <c r="J31" s="48">
        <f>J13-J$4</f>
        <v>4.553470031414804</v>
      </c>
      <c r="K31" s="48">
        <f>K13-K$4</f>
        <v>0.45189696223313192</v>
      </c>
      <c r="L31" s="48">
        <f>L13-L$4</f>
        <v>4.5524316185972964</v>
      </c>
      <c r="M31" s="48">
        <f>M13-M$4</f>
        <v>0.47701081044353799</v>
      </c>
      <c r="N31" s="48">
        <f>N13-N$4</f>
        <v>4.5510775238735164</v>
      </c>
      <c r="O31" s="48">
        <f>O13-O$4</f>
        <v>0.47491810522505773</v>
      </c>
      <c r="P31" s="48">
        <f>P13-P$4</f>
        <v>4.5530743857760001</v>
      </c>
      <c r="Q31" s="48">
        <f>Q13-Q$4</f>
        <v>0.46602240830808128</v>
      </c>
      <c r="R31" s="48">
        <f>R13-R$4</f>
        <v>4.5523717806719048</v>
      </c>
      <c r="S31" s="48">
        <f>S13-S$4</f>
        <v>0.47250634680549908</v>
      </c>
      <c r="T31" s="48">
        <f>T13-T$4</f>
        <v>4.5519864619816985</v>
      </c>
      <c r="U31" s="57">
        <f>U13-U$4</f>
        <v>0.47249225345592905</v>
      </c>
      <c r="W31" s="16"/>
      <c r="X31" s="9"/>
      <c r="Y31" s="15"/>
    </row>
    <row r="32" spans="1:27" x14ac:dyDescent="0.25">
      <c r="A32" s="44">
        <v>10</v>
      </c>
      <c r="B32" s="56">
        <f>B14-B$4</f>
        <v>-1.0584571129489007</v>
      </c>
      <c r="C32" s="48">
        <f>C14-C$4</f>
        <v>-1.0223159498430334E-2</v>
      </c>
      <c r="D32" s="48">
        <f>D14-D$4</f>
        <v>-1.0624913287772131</v>
      </c>
      <c r="E32" s="48">
        <f>E14-E$4</f>
        <v>9.0933668480204233E-3</v>
      </c>
      <c r="F32" s="48">
        <f>F14-F$4</f>
        <v>-1.0601173927935008</v>
      </c>
      <c r="G32" s="48">
        <f>G14-G$4</f>
        <v>-1.3930721139562507E-2</v>
      </c>
      <c r="H32" s="48">
        <f>H14-H$4</f>
        <v>-1.0599210235650105</v>
      </c>
      <c r="I32" s="48">
        <f>I14-I$4</f>
        <v>-2.4092086904950349E-2</v>
      </c>
      <c r="J32" s="48">
        <f>J14-J$4</f>
        <v>-1.0606603177201919</v>
      </c>
      <c r="K32" s="48">
        <f>K14-K$4</f>
        <v>-9.5982373219669626E-3</v>
      </c>
      <c r="L32" s="48">
        <f>L14-L$4</f>
        <v>-1.0600061041712934</v>
      </c>
      <c r="M32" s="48">
        <f>M14-M$4</f>
        <v>-1.4335551542909997E-2</v>
      </c>
      <c r="N32" s="48">
        <f>N14-N$4</f>
        <v>-1.0619466951555978</v>
      </c>
      <c r="O32" s="48">
        <f>O14-O$4</f>
        <v>-3.2174268047231891E-2</v>
      </c>
      <c r="P32" s="48">
        <f>P14-P$4</f>
        <v>-1.0546405691909797</v>
      </c>
      <c r="Q32" s="48">
        <f>Q14-Q$4</f>
        <v>-5.278105685287926E-2</v>
      </c>
      <c r="R32" s="48">
        <f>R14-R$4</f>
        <v>-1.0606428001080985</v>
      </c>
      <c r="S32" s="48">
        <f>S14-S$4</f>
        <v>-1.0165403806059459E-2</v>
      </c>
      <c r="T32" s="48">
        <f>T14-T$4</f>
        <v>-1.0605096010905015</v>
      </c>
      <c r="U32" s="57">
        <f>U14-U$4</f>
        <v>-1.7484266935568371E-2</v>
      </c>
      <c r="W32" s="9"/>
      <c r="X32" s="9"/>
    </row>
    <row r="33" spans="1:25" x14ac:dyDescent="0.25">
      <c r="A33" s="44">
        <v>11</v>
      </c>
      <c r="B33" s="56">
        <f>B15-B$4</f>
        <v>1.1450967761116999</v>
      </c>
      <c r="C33" s="48">
        <f>C15-C$4</f>
        <v>0.22308288239115015</v>
      </c>
      <c r="D33" s="48">
        <f>D15-D$4</f>
        <v>1.1395188430847725</v>
      </c>
      <c r="E33" s="48">
        <f>E15-E$4</f>
        <v>0.25213040051196955</v>
      </c>
      <c r="F33" s="48">
        <f>F15-F$4</f>
        <v>1.1440033248351824</v>
      </c>
      <c r="G33" s="48">
        <f>G15-G$4</f>
        <v>0.21459954816690896</v>
      </c>
      <c r="H33" s="48">
        <f>H15-H$4</f>
        <v>1.143058736589893</v>
      </c>
      <c r="I33" s="48">
        <f>I15-I$4</f>
        <v>0.20826078635066025</v>
      </c>
      <c r="J33" s="48">
        <f>J15-J$4</f>
        <v>1.1422542790361945</v>
      </c>
      <c r="K33" s="48">
        <f>K15-K$4</f>
        <v>0.21916167683462007</v>
      </c>
      <c r="L33" s="48">
        <f>L15-L$4</f>
        <v>1.1431289115670893</v>
      </c>
      <c r="M33" s="48">
        <f>M15-M$4</f>
        <v>0.22620281074947002</v>
      </c>
      <c r="N33" s="48">
        <f>N15-N$4</f>
        <v>1.1412806553997257</v>
      </c>
      <c r="O33" s="48">
        <f>O15-O$4</f>
        <v>0.20386781284594946</v>
      </c>
      <c r="P33" s="48">
        <f>P15-P$4</f>
        <v>1.1486434248453179</v>
      </c>
      <c r="Q33" s="48">
        <f>Q15-Q$4</f>
        <v>0.18456517571710052</v>
      </c>
      <c r="R33" s="48">
        <f>R15-R$4</f>
        <v>1.1430460156114179</v>
      </c>
      <c r="S33" s="48">
        <f>S15-S$4</f>
        <v>0.22569925208609121</v>
      </c>
      <c r="T33" s="48">
        <f>T15-T$4</f>
        <v>1.1422703692514062</v>
      </c>
      <c r="U33" s="57">
        <f>U15-U$4</f>
        <v>0.22031768545529218</v>
      </c>
      <c r="V33" s="9"/>
      <c r="W33" s="9"/>
      <c r="X33" s="9"/>
    </row>
    <row r="34" spans="1:25" x14ac:dyDescent="0.25">
      <c r="A34" s="44">
        <v>12</v>
      </c>
      <c r="B34" s="56">
        <f>B16-B$4</f>
        <v>5.7017593010974963</v>
      </c>
      <c r="C34" s="48">
        <f>C16-C$4</f>
        <v>0.45051841963647021</v>
      </c>
      <c r="D34" s="48">
        <f>D16-D$4</f>
        <v>5.6990651868626969</v>
      </c>
      <c r="E34" s="48">
        <f>E16-E$4</f>
        <v>0.44988810472608876</v>
      </c>
      <c r="F34" s="48">
        <f>F16-F$4</f>
        <v>5.6987609885842971</v>
      </c>
      <c r="G34" s="48">
        <f>G16-G$4</f>
        <v>0.44821056722888741</v>
      </c>
      <c r="H34" s="48">
        <f>H16-H$4</f>
        <v>5.6996599677821962</v>
      </c>
      <c r="I34" s="48">
        <f>I16-I$4</f>
        <v>0.45944002440862874</v>
      </c>
      <c r="J34" s="48">
        <f>J16-J$4</f>
        <v>5.7013491961432976</v>
      </c>
      <c r="K34" s="48">
        <f>K16-K$4</f>
        <v>0.43432919792741131</v>
      </c>
      <c r="L34" s="48">
        <f>L16-L$4</f>
        <v>5.699357150248602</v>
      </c>
      <c r="M34" s="48">
        <f>M16-M$4</f>
        <v>0.46035311257075051</v>
      </c>
      <c r="N34" s="48">
        <f>N16-N$4</f>
        <v>5.6976089734451989</v>
      </c>
      <c r="O34" s="48">
        <f>O16-O$4</f>
        <v>0.47307509849823859</v>
      </c>
      <c r="P34" s="48">
        <f>P16-P$4</f>
        <v>5.6957634493963099</v>
      </c>
      <c r="Q34" s="48">
        <f>Q16-Q$4</f>
        <v>0.47853493775092204</v>
      </c>
      <c r="R34" s="48">
        <f>R16-R$4</f>
        <v>5.6987345609400961</v>
      </c>
      <c r="S34" s="48">
        <f>S16-S$4</f>
        <v>0.4505585621174184</v>
      </c>
      <c r="T34" s="48">
        <f>T16-T$4</f>
        <v>5.6986600050466905</v>
      </c>
      <c r="U34" s="57">
        <f>U16-U$4</f>
        <v>0.4678823729227517</v>
      </c>
      <c r="V34" s="9"/>
      <c r="W34" s="9"/>
      <c r="X34" s="9"/>
      <c r="Y34" s="6"/>
    </row>
    <row r="35" spans="1:25" x14ac:dyDescent="0.25">
      <c r="A35" s="44">
        <v>13</v>
      </c>
      <c r="B35" s="56">
        <f>B17-B$4</f>
        <v>7.9053131901578979</v>
      </c>
      <c r="C35" s="48">
        <f>C17-C$4</f>
        <v>0.6838244615260578</v>
      </c>
      <c r="D35" s="48">
        <f>D17-D$4</f>
        <v>7.9010753587246825</v>
      </c>
      <c r="E35" s="48">
        <f>E17-E$4</f>
        <v>0.69292513839002012</v>
      </c>
      <c r="F35" s="48">
        <f>F17-F$4</f>
        <v>7.9028817062129804</v>
      </c>
      <c r="G35" s="48">
        <f>G17-G$4</f>
        <v>0.67674083653536954</v>
      </c>
      <c r="H35" s="48">
        <f>H17-H$4</f>
        <v>7.9026397279370997</v>
      </c>
      <c r="I35" s="48">
        <f>I17-I$4</f>
        <v>0.69179289766422869</v>
      </c>
      <c r="J35" s="48">
        <f>J17-J$4</f>
        <v>7.9042637928997976</v>
      </c>
      <c r="K35" s="48">
        <f>K17-K$4</f>
        <v>0.6630891120840019</v>
      </c>
      <c r="L35" s="48">
        <f>L17-L$4</f>
        <v>7.9024921659870984</v>
      </c>
      <c r="M35" s="48">
        <f>M17-M$4</f>
        <v>0.70089147486313053</v>
      </c>
      <c r="N35" s="48">
        <f>N17-N$4</f>
        <v>7.9008363240005224</v>
      </c>
      <c r="O35" s="48">
        <f>O17-O$4</f>
        <v>0.70911717939141994</v>
      </c>
      <c r="P35" s="48">
        <f>P17-P$4</f>
        <v>7.8990474434325222</v>
      </c>
      <c r="Q35" s="48">
        <f>Q17-Q$4</f>
        <v>0.71588117032090892</v>
      </c>
      <c r="R35" s="48">
        <f>R17-R$4</f>
        <v>7.9024233766594989</v>
      </c>
      <c r="S35" s="48">
        <f>S17-S$4</f>
        <v>0.68642321800957973</v>
      </c>
      <c r="T35" s="48">
        <f>T17-T$4</f>
        <v>7.9014399753885982</v>
      </c>
      <c r="U35" s="57">
        <f>U17-U$4</f>
        <v>0.7056843253136087</v>
      </c>
      <c r="V35" s="9"/>
      <c r="W35" s="9"/>
      <c r="X35" s="9"/>
      <c r="Y35" s="6"/>
    </row>
    <row r="36" spans="1:25" x14ac:dyDescent="0.25">
      <c r="A36" s="44">
        <v>14</v>
      </c>
      <c r="B36" s="56">
        <f>B18-B$4</f>
        <v>2.2929660382734767</v>
      </c>
      <c r="C36" s="48">
        <f>C18-C$4</f>
        <v>0.20683150337846001</v>
      </c>
      <c r="D36" s="48">
        <f>D18-D$4</f>
        <v>2.2878237791559854</v>
      </c>
      <c r="E36" s="48">
        <f>E18-E$4</f>
        <v>0.22140069022567133</v>
      </c>
      <c r="F36" s="48">
        <f>F18-F$4</f>
        <v>2.2893259703776891</v>
      </c>
      <c r="G36" s="48">
        <f>G18-G$4</f>
        <v>0.20443653788357707</v>
      </c>
      <c r="H36" s="48">
        <f>H18-H$4</f>
        <v>2.2894931870459061</v>
      </c>
      <c r="I36" s="48">
        <f>I18-I$4</f>
        <v>0.20736548066023985</v>
      </c>
      <c r="J36" s="48">
        <f>J18-J$4</f>
        <v>2.2901334437650007</v>
      </c>
      <c r="K36" s="48">
        <f>K18-K$4</f>
        <v>0.20159391252891012</v>
      </c>
      <c r="L36" s="48">
        <f>L18-L$4</f>
        <v>2.2900544432185939</v>
      </c>
      <c r="M36" s="48">
        <f>M18-M$4</f>
        <v>0.20954511287667899</v>
      </c>
      <c r="N36" s="48">
        <f>N18-N$4</f>
        <v>2.2878121049714082</v>
      </c>
      <c r="O36" s="48">
        <f>O18-O$4</f>
        <v>0.20202480611913032</v>
      </c>
      <c r="P36" s="48">
        <f>P18-P$4</f>
        <v>2.291332488465514</v>
      </c>
      <c r="Q36" s="48">
        <f>Q18-Q$4</f>
        <v>0.19707770515994127</v>
      </c>
      <c r="R36" s="48">
        <f>R18-R$4</f>
        <v>2.2894087958796092</v>
      </c>
      <c r="S36" s="48">
        <f>S18-S$4</f>
        <v>0.20375146739801053</v>
      </c>
      <c r="T36" s="48">
        <f>T18-T$4</f>
        <v>2.2889439123163982</v>
      </c>
      <c r="U36" s="57">
        <f>U18-U$4</f>
        <v>0.21570780492211128</v>
      </c>
      <c r="V36" s="9"/>
      <c r="W36" s="9"/>
      <c r="X36" s="9"/>
    </row>
    <row r="37" spans="1:25" x14ac:dyDescent="0.25">
      <c r="A37" s="44">
        <v>15</v>
      </c>
      <c r="B37" s="60">
        <f>B19-B$4</f>
        <v>4.4965199273338783</v>
      </c>
      <c r="C37" s="61">
        <f>C19-C$4</f>
        <v>0.4401375452680476</v>
      </c>
      <c r="D37" s="61">
        <f>D19-D$4</f>
        <v>4.4898339510179994</v>
      </c>
      <c r="E37" s="61">
        <f>E19-E$4</f>
        <v>0.4644377238896098</v>
      </c>
      <c r="F37" s="61">
        <f>F19-F$4</f>
        <v>4.4934466880062871</v>
      </c>
      <c r="G37" s="61">
        <f>G19-G$4</f>
        <v>0.43296680719004854</v>
      </c>
      <c r="H37" s="61">
        <f>H19-H$4</f>
        <v>4.4924729472007812</v>
      </c>
      <c r="I37" s="61">
        <f>I19-I$4</f>
        <v>0.43971835391585046</v>
      </c>
      <c r="J37" s="61">
        <f>J19-J$4</f>
        <v>4.4930480405214155</v>
      </c>
      <c r="K37" s="61">
        <f>K19-K$4</f>
        <v>0.43035382668550071</v>
      </c>
      <c r="L37" s="61">
        <f>L19-L$4</f>
        <v>4.4931894589570049</v>
      </c>
      <c r="M37" s="61">
        <f>M19-M$4</f>
        <v>0.450083475169059</v>
      </c>
      <c r="N37" s="61">
        <f>N19-N$4</f>
        <v>4.4910394555267033</v>
      </c>
      <c r="O37" s="61">
        <f>O19-O$4</f>
        <v>0.43806688701230811</v>
      </c>
      <c r="P37" s="61">
        <f>P19-P$4</f>
        <v>4.4946164825016979</v>
      </c>
      <c r="Q37" s="61">
        <f>Q19-Q$4</f>
        <v>0.43442393772992105</v>
      </c>
      <c r="R37" s="61">
        <f>R19-R$4</f>
        <v>4.493097611599012</v>
      </c>
      <c r="S37" s="61">
        <f>S19-S$4</f>
        <v>0.4396161232901683</v>
      </c>
      <c r="T37" s="61">
        <f>T19-T$4</f>
        <v>4.4917238826583059</v>
      </c>
      <c r="U37" s="62">
        <f>U19-U$4</f>
        <v>0.45350975731296117</v>
      </c>
      <c r="V37" s="9"/>
      <c r="W37" s="9"/>
      <c r="X37" s="9"/>
    </row>
    <row r="38" spans="1:25" ht="30" customHeight="1" x14ac:dyDescent="0.25">
      <c r="A38" s="63" t="s">
        <v>25</v>
      </c>
      <c r="B38" s="47">
        <f t="shared" ref="B38:U38" si="1">MIN(B23:B37)</f>
        <v>-3.4087932628240196</v>
      </c>
      <c r="C38" s="47">
        <f t="shared" si="1"/>
        <v>-0.24368691625800309</v>
      </c>
      <c r="D38" s="47">
        <f t="shared" si="1"/>
        <v>-3.4112414077068252</v>
      </c>
      <c r="E38" s="47">
        <f t="shared" si="1"/>
        <v>-0.22848741450041032</v>
      </c>
      <c r="F38" s="47">
        <f t="shared" si="1"/>
        <v>-3.4094350182066933</v>
      </c>
      <c r="G38" s="47">
        <f t="shared" si="1"/>
        <v>-0.243774029345321</v>
      </c>
      <c r="H38" s="47">
        <f t="shared" si="1"/>
        <v>-3.4101667807364038</v>
      </c>
      <c r="I38" s="47">
        <f t="shared" si="1"/>
        <v>-0.25207454374838179</v>
      </c>
      <c r="J38" s="47">
        <f t="shared" si="1"/>
        <v>-3.4112157523784958</v>
      </c>
      <c r="K38" s="47">
        <f t="shared" si="1"/>
        <v>-0.23273528539851895</v>
      </c>
      <c r="L38" s="47">
        <f t="shared" si="1"/>
        <v>-3.4093027070300934</v>
      </c>
      <c r="M38" s="47">
        <f t="shared" si="1"/>
        <v>-0.25080799969407153</v>
      </c>
      <c r="N38" s="47">
        <f t="shared" si="1"/>
        <v>-3.4097968684737907</v>
      </c>
      <c r="O38" s="47">
        <f t="shared" si="1"/>
        <v>-0.27105029237911182</v>
      </c>
      <c r="P38" s="47">
        <f t="shared" si="1"/>
        <v>-3.4044309609306822</v>
      </c>
      <c r="Q38" s="47">
        <f t="shared" si="1"/>
        <v>-0.28145723259098077</v>
      </c>
      <c r="R38" s="47">
        <f t="shared" si="1"/>
        <v>-3.4093257650604869</v>
      </c>
      <c r="S38" s="47">
        <f t="shared" si="1"/>
        <v>-0.24680709471941142</v>
      </c>
      <c r="T38" s="47">
        <f t="shared" si="1"/>
        <v>-3.4097160927302923</v>
      </c>
      <c r="U38" s="47">
        <f t="shared" si="1"/>
        <v>-0.25217456800064042</v>
      </c>
      <c r="V38" s="9"/>
      <c r="W38" s="9"/>
      <c r="X38" s="9"/>
    </row>
    <row r="39" spans="1:25" ht="29.25" customHeight="1" x14ac:dyDescent="0.25">
      <c r="A39" s="64" t="s">
        <v>26</v>
      </c>
      <c r="B39" s="42">
        <f t="shared" ref="B39:U39" si="2">MAX(B24:B38)</f>
        <v>7.9053131901578979</v>
      </c>
      <c r="C39" s="42">
        <f t="shared" si="2"/>
        <v>0.6838244615260578</v>
      </c>
      <c r="D39" s="42">
        <f t="shared" si="2"/>
        <v>7.9010753587246825</v>
      </c>
      <c r="E39" s="42">
        <f t="shared" si="2"/>
        <v>0.69292513839002012</v>
      </c>
      <c r="F39" s="42">
        <f t="shared" si="2"/>
        <v>7.9028817062129804</v>
      </c>
      <c r="G39" s="42">
        <f t="shared" si="2"/>
        <v>0.67674083653536954</v>
      </c>
      <c r="H39" s="42">
        <f t="shared" si="2"/>
        <v>7.9026397279370997</v>
      </c>
      <c r="I39" s="42">
        <f t="shared" si="2"/>
        <v>0.69179289766422869</v>
      </c>
      <c r="J39" s="42">
        <f t="shared" si="2"/>
        <v>7.9042637928997976</v>
      </c>
      <c r="K39" s="42">
        <f t="shared" si="2"/>
        <v>0.6630891120840019</v>
      </c>
      <c r="L39" s="42">
        <f t="shared" si="2"/>
        <v>7.9024921659870984</v>
      </c>
      <c r="M39" s="42">
        <f t="shared" si="2"/>
        <v>0.70089147486313053</v>
      </c>
      <c r="N39" s="42">
        <f t="shared" si="2"/>
        <v>7.9008363240005224</v>
      </c>
      <c r="O39" s="42">
        <f t="shared" si="2"/>
        <v>0.70911717939141994</v>
      </c>
      <c r="P39" s="42">
        <f t="shared" si="2"/>
        <v>7.8990474434325222</v>
      </c>
      <c r="Q39" s="42">
        <f t="shared" si="2"/>
        <v>0.71588117032090892</v>
      </c>
      <c r="R39" s="42">
        <f t="shared" si="2"/>
        <v>7.9024233766594989</v>
      </c>
      <c r="S39" s="42">
        <f t="shared" si="2"/>
        <v>0.68642321800957973</v>
      </c>
      <c r="T39" s="42">
        <f t="shared" si="2"/>
        <v>7.9014399753885982</v>
      </c>
      <c r="U39" s="42">
        <f t="shared" si="2"/>
        <v>0.7056843253136087</v>
      </c>
      <c r="V39" s="9"/>
      <c r="W39" s="9"/>
      <c r="X39" s="9"/>
    </row>
    <row r="40" spans="1:25" ht="36" customHeight="1" x14ac:dyDescent="0.25">
      <c r="A40" s="63" t="s">
        <v>27</v>
      </c>
      <c r="B40" s="43">
        <f t="shared" ref="B40:U40" si="3">B39-B38</f>
        <v>11.314106452981918</v>
      </c>
      <c r="C40" s="43">
        <f t="shared" si="3"/>
        <v>0.9275113777840609</v>
      </c>
      <c r="D40" s="43">
        <f t="shared" si="3"/>
        <v>11.312316766431508</v>
      </c>
      <c r="E40" s="43">
        <f t="shared" si="3"/>
        <v>0.92141255289043045</v>
      </c>
      <c r="F40" s="43">
        <f t="shared" si="3"/>
        <v>11.312316724419674</v>
      </c>
      <c r="G40" s="43">
        <f t="shared" si="3"/>
        <v>0.92051486588069054</v>
      </c>
      <c r="H40" s="43">
        <f t="shared" si="3"/>
        <v>11.312806508673503</v>
      </c>
      <c r="I40" s="43">
        <f t="shared" si="3"/>
        <v>0.94386744141261048</v>
      </c>
      <c r="J40" s="43">
        <f t="shared" si="3"/>
        <v>11.315479545278293</v>
      </c>
      <c r="K40" s="43">
        <f t="shared" si="3"/>
        <v>0.89582439748252085</v>
      </c>
      <c r="L40" s="43">
        <f t="shared" si="3"/>
        <v>11.311794873017192</v>
      </c>
      <c r="M40" s="43">
        <f t="shared" si="3"/>
        <v>0.95169947455720205</v>
      </c>
      <c r="N40" s="43">
        <f t="shared" si="3"/>
        <v>11.310633192474313</v>
      </c>
      <c r="O40" s="43">
        <f t="shared" si="3"/>
        <v>0.98016747177053176</v>
      </c>
      <c r="P40" s="43">
        <f t="shared" si="3"/>
        <v>11.303478404363204</v>
      </c>
      <c r="Q40" s="43">
        <f t="shared" si="3"/>
        <v>0.99733840291188969</v>
      </c>
      <c r="R40" s="43">
        <f t="shared" si="3"/>
        <v>11.311749141719986</v>
      </c>
      <c r="S40" s="43">
        <f t="shared" si="3"/>
        <v>0.93323031272899115</v>
      </c>
      <c r="T40" s="43">
        <f t="shared" si="3"/>
        <v>11.311156068118891</v>
      </c>
      <c r="U40" s="43">
        <f t="shared" si="3"/>
        <v>0.95785889331424912</v>
      </c>
      <c r="V40" s="9"/>
      <c r="W40" s="9"/>
      <c r="X40" s="9"/>
    </row>
    <row r="41" spans="1:2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11"/>
      <c r="W41" s="11"/>
      <c r="X41" s="9"/>
    </row>
    <row r="42" spans="1:25" ht="29.25" customHeight="1" x14ac:dyDescent="0.25">
      <c r="A42" s="8"/>
      <c r="B42" s="35" t="s">
        <v>17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6"/>
      <c r="X42" s="9"/>
    </row>
    <row r="43" spans="1:25" x14ac:dyDescent="0.25">
      <c r="A43" s="8"/>
      <c r="B43" s="1">
        <v>1</v>
      </c>
      <c r="C43" s="1"/>
      <c r="D43" s="1">
        <v>2</v>
      </c>
      <c r="E43" s="1"/>
      <c r="F43" s="1">
        <v>3</v>
      </c>
      <c r="G43" s="1"/>
      <c r="H43" s="1">
        <v>4</v>
      </c>
      <c r="I43" s="1"/>
      <c r="J43" s="1">
        <v>5</v>
      </c>
      <c r="K43" s="1"/>
      <c r="L43" s="1">
        <v>6</v>
      </c>
      <c r="M43" s="1"/>
      <c r="N43" s="1">
        <v>7</v>
      </c>
      <c r="O43" s="1"/>
      <c r="P43" s="1">
        <v>8</v>
      </c>
      <c r="Q43" s="1"/>
      <c r="R43" s="1">
        <v>9</v>
      </c>
      <c r="S43" s="1"/>
      <c r="T43" s="1">
        <v>10</v>
      </c>
      <c r="U43" s="1"/>
      <c r="V43" s="38" t="s">
        <v>1</v>
      </c>
      <c r="W43" s="40" t="s">
        <v>2</v>
      </c>
      <c r="X43" s="9"/>
    </row>
    <row r="44" spans="1:25" x14ac:dyDescent="0.25">
      <c r="A44" s="8"/>
      <c r="B44" s="22" t="s">
        <v>1</v>
      </c>
      <c r="C44" s="22" t="s">
        <v>2</v>
      </c>
      <c r="D44" s="22" t="s">
        <v>1</v>
      </c>
      <c r="E44" s="22" t="s">
        <v>2</v>
      </c>
      <c r="F44" s="22" t="s">
        <v>1</v>
      </c>
      <c r="G44" s="22" t="s">
        <v>2</v>
      </c>
      <c r="H44" s="22" t="s">
        <v>1</v>
      </c>
      <c r="I44" s="22" t="s">
        <v>2</v>
      </c>
      <c r="J44" s="22" t="s">
        <v>1</v>
      </c>
      <c r="K44" s="22" t="s">
        <v>2</v>
      </c>
      <c r="L44" s="22" t="s">
        <v>1</v>
      </c>
      <c r="M44" s="22" t="s">
        <v>2</v>
      </c>
      <c r="N44" s="22" t="s">
        <v>1</v>
      </c>
      <c r="O44" s="22" t="s">
        <v>2</v>
      </c>
      <c r="P44" s="22" t="s">
        <v>1</v>
      </c>
      <c r="Q44" s="22" t="s">
        <v>2</v>
      </c>
      <c r="R44" s="22" t="s">
        <v>1</v>
      </c>
      <c r="S44" s="22" t="s">
        <v>2</v>
      </c>
      <c r="T44" s="22" t="s">
        <v>1</v>
      </c>
      <c r="U44" s="22" t="s">
        <v>2</v>
      </c>
      <c r="V44" s="39"/>
      <c r="W44" s="41"/>
      <c r="X44" s="9"/>
    </row>
    <row r="45" spans="1:25" x14ac:dyDescent="0.25">
      <c r="A45" s="23">
        <v>0</v>
      </c>
      <c r="B45" s="24">
        <f>IF(B22&gt;=0,1,-1)</f>
        <v>1</v>
      </c>
      <c r="C45" s="24">
        <f>IF(C22&gt;=0,1,-1)</f>
        <v>1</v>
      </c>
      <c r="D45" s="24">
        <f>IF(D22&gt;=0,1,-1)</f>
        <v>1</v>
      </c>
      <c r="E45" s="24">
        <f>IF(E22&gt;=0,1,-1)</f>
        <v>1</v>
      </c>
      <c r="F45" s="24">
        <f>IF(F22&gt;=0,1,-1)</f>
        <v>1</v>
      </c>
      <c r="G45" s="24">
        <f>IF(G22&gt;=0,1,-1)</f>
        <v>1</v>
      </c>
      <c r="H45" s="24">
        <f>IF(H22&gt;=0,1,-1)</f>
        <v>1</v>
      </c>
      <c r="I45" s="24">
        <f>IF(I22&gt;=0,1,-1)</f>
        <v>1</v>
      </c>
      <c r="J45" s="24">
        <f>IF(J22&gt;=0,1,-1)</f>
        <v>1</v>
      </c>
      <c r="K45" s="24">
        <f>IF(K22&gt;=0,1,-1)</f>
        <v>1</v>
      </c>
      <c r="L45" s="24">
        <f>IF(L22&gt;=0,1,-1)</f>
        <v>1</v>
      </c>
      <c r="M45" s="24">
        <f>IF(M22&gt;=0,1,-1)</f>
        <v>1</v>
      </c>
      <c r="N45" s="24">
        <f>IF(N22&gt;=0,1,-1)</f>
        <v>1</v>
      </c>
      <c r="O45" s="24">
        <f>IF(O22&gt;=0,1,-1)</f>
        <v>1</v>
      </c>
      <c r="P45" s="24">
        <f>IF(P22&gt;=0,1,-1)</f>
        <v>1</v>
      </c>
      <c r="Q45" s="24">
        <f>IF(Q22&gt;=0,1,-1)</f>
        <v>1</v>
      </c>
      <c r="R45" s="24">
        <f>IF(R22&gt;=0,1,-1)</f>
        <v>1</v>
      </c>
      <c r="S45" s="24">
        <f>IF(S22&gt;=0,1,-1)</f>
        <v>1</v>
      </c>
      <c r="T45" s="24">
        <f>IF(T22&gt;=0,1,-1)</f>
        <v>1</v>
      </c>
      <c r="U45" s="24">
        <f>IF(U22&gt;=0,1,-1)</f>
        <v>1</v>
      </c>
      <c r="V45" s="24">
        <f t="shared" ref="V45:W60" si="4">B45+D45+F45+H45+J45+L45+N45+P45+R45+T45</f>
        <v>10</v>
      </c>
      <c r="W45" s="24">
        <f t="shared" si="4"/>
        <v>10</v>
      </c>
      <c r="X45" s="8"/>
    </row>
    <row r="46" spans="1:25" x14ac:dyDescent="0.25">
      <c r="A46" s="23">
        <v>1</v>
      </c>
      <c r="B46" s="24">
        <f>IF(B23&gt;=0,1,-1)</f>
        <v>1</v>
      </c>
      <c r="C46" s="24">
        <f>IF(C23&gt;=0,1,-1)</f>
        <v>1</v>
      </c>
      <c r="D46" s="24">
        <f>IF(D23&gt;=0,1,-1)</f>
        <v>1</v>
      </c>
      <c r="E46" s="24">
        <f>IF(E23&gt;=0,1,-1)</f>
        <v>1</v>
      </c>
      <c r="F46" s="24">
        <f>IF(F23&gt;=0,1,-1)</f>
        <v>1</v>
      </c>
      <c r="G46" s="24">
        <f>IF(G23&gt;=0,1,-1)</f>
        <v>1</v>
      </c>
      <c r="H46" s="24">
        <f>IF(H23&gt;=0,1,-1)</f>
        <v>1</v>
      </c>
      <c r="I46" s="24">
        <f>IF(I23&gt;=0,1,-1)</f>
        <v>1</v>
      </c>
      <c r="J46" s="24">
        <f>IF(J23&gt;=0,1,-1)</f>
        <v>1</v>
      </c>
      <c r="K46" s="24">
        <f>IF(K23&gt;=0,1,-1)</f>
        <v>1</v>
      </c>
      <c r="L46" s="24">
        <f>IF(L23&gt;=0,1,-1)</f>
        <v>1</v>
      </c>
      <c r="M46" s="24">
        <f>IF(M23&gt;=0,1,-1)</f>
        <v>1</v>
      </c>
      <c r="N46" s="24">
        <f>IF(N23&gt;=0,1,-1)</f>
        <v>1</v>
      </c>
      <c r="O46" s="24">
        <f>IF(O23&gt;=0,1,-1)</f>
        <v>1</v>
      </c>
      <c r="P46" s="24">
        <f>IF(P23&gt;=0,1,-1)</f>
        <v>1</v>
      </c>
      <c r="Q46" s="24">
        <f>IF(Q23&gt;=0,1,-1)</f>
        <v>1</v>
      </c>
      <c r="R46" s="24">
        <f>IF(R23&gt;=0,1,-1)</f>
        <v>1</v>
      </c>
      <c r="S46" s="24">
        <f>IF(S23&gt;=0,1,-1)</f>
        <v>1</v>
      </c>
      <c r="T46" s="24">
        <f>IF(T23&gt;=0,1,-1)</f>
        <v>1</v>
      </c>
      <c r="U46" s="24">
        <f>IF(U23&gt;=0,1,-1)</f>
        <v>1</v>
      </c>
      <c r="V46" s="24">
        <f t="shared" si="4"/>
        <v>10</v>
      </c>
      <c r="W46" s="24">
        <f t="shared" si="4"/>
        <v>10</v>
      </c>
      <c r="X46" s="8"/>
    </row>
    <row r="47" spans="1:25" x14ac:dyDescent="0.25">
      <c r="A47" s="23">
        <v>2</v>
      </c>
      <c r="B47" s="24">
        <f>IF(B24&gt;=0,1,-1)</f>
        <v>-1</v>
      </c>
      <c r="C47" s="24">
        <f>IF(C24&gt;=0,1,-1)</f>
        <v>-1</v>
      </c>
      <c r="D47" s="24">
        <f>IF(D24&gt;=0,1,-1)</f>
        <v>-1</v>
      </c>
      <c r="E47" s="24">
        <f>IF(E24&gt;=0,1,-1)</f>
        <v>-1</v>
      </c>
      <c r="F47" s="24">
        <f>IF(F24&gt;=0,1,-1)</f>
        <v>-1</v>
      </c>
      <c r="G47" s="24">
        <f>IF(G24&gt;=0,1,-1)</f>
        <v>-1</v>
      </c>
      <c r="H47" s="24">
        <f>IF(H24&gt;=0,1,-1)</f>
        <v>-1</v>
      </c>
      <c r="I47" s="24">
        <f>IF(I24&gt;=0,1,-1)</f>
        <v>-1</v>
      </c>
      <c r="J47" s="24">
        <f>IF(J24&gt;=0,1,-1)</f>
        <v>-1</v>
      </c>
      <c r="K47" s="24">
        <f>IF(K24&gt;=0,1,-1)</f>
        <v>-1</v>
      </c>
      <c r="L47" s="24">
        <f>IF(L24&gt;=0,1,-1)</f>
        <v>-1</v>
      </c>
      <c r="M47" s="24">
        <f>IF(M24&gt;=0,1,-1)</f>
        <v>-1</v>
      </c>
      <c r="N47" s="24">
        <f>IF(N24&gt;=0,1,-1)</f>
        <v>-1</v>
      </c>
      <c r="O47" s="24">
        <f>IF(O24&gt;=0,1,-1)</f>
        <v>-1</v>
      </c>
      <c r="P47" s="24">
        <f>IF(P24&gt;=0,1,-1)</f>
        <v>-1</v>
      </c>
      <c r="Q47" s="24">
        <f>IF(Q24&gt;=0,1,-1)</f>
        <v>-1</v>
      </c>
      <c r="R47" s="24">
        <f>IF(R24&gt;=0,1,-1)</f>
        <v>-1</v>
      </c>
      <c r="S47" s="24">
        <f>IF(S24&gt;=0,1,-1)</f>
        <v>-1</v>
      </c>
      <c r="T47" s="24">
        <f>IF(T24&gt;=0,1,-1)</f>
        <v>-1</v>
      </c>
      <c r="U47" s="24">
        <f>IF(U24&gt;=0,1,-1)</f>
        <v>-1</v>
      </c>
      <c r="V47" s="24">
        <f t="shared" si="4"/>
        <v>-10</v>
      </c>
      <c r="W47" s="24">
        <f t="shared" si="4"/>
        <v>-10</v>
      </c>
      <c r="X47" s="8"/>
    </row>
    <row r="48" spans="1:25" x14ac:dyDescent="0.25">
      <c r="A48" s="23">
        <v>3</v>
      </c>
      <c r="B48" s="24">
        <f>IF(B25&gt;=0,1,-1)</f>
        <v>-1</v>
      </c>
      <c r="C48" s="24">
        <f>IF(C25&gt;=0,1,-1)</f>
        <v>-1</v>
      </c>
      <c r="D48" s="24">
        <f>IF(D25&gt;=0,1,-1)</f>
        <v>-1</v>
      </c>
      <c r="E48" s="24">
        <f>IF(E25&gt;=0,1,-1)</f>
        <v>1</v>
      </c>
      <c r="F48" s="24">
        <f>IF(F25&gt;=0,1,-1)</f>
        <v>-1</v>
      </c>
      <c r="G48" s="24">
        <f>IF(G25&gt;=0,1,-1)</f>
        <v>-1</v>
      </c>
      <c r="H48" s="24">
        <f>IF(H25&gt;=0,1,-1)</f>
        <v>-1</v>
      </c>
      <c r="I48" s="24">
        <f>IF(I25&gt;=0,1,-1)</f>
        <v>-1</v>
      </c>
      <c r="J48" s="24">
        <f>IF(J25&gt;=0,1,-1)</f>
        <v>-1</v>
      </c>
      <c r="K48" s="24">
        <f>IF(K25&gt;=0,1,-1)</f>
        <v>-1</v>
      </c>
      <c r="L48" s="24">
        <f>IF(L25&gt;=0,1,-1)</f>
        <v>-1</v>
      </c>
      <c r="M48" s="24">
        <f>IF(M25&gt;=0,1,-1)</f>
        <v>-1</v>
      </c>
      <c r="N48" s="24">
        <f>IF(N25&gt;=0,1,-1)</f>
        <v>-1</v>
      </c>
      <c r="O48" s="24">
        <f>IF(O25&gt;=0,1,-1)</f>
        <v>-1</v>
      </c>
      <c r="P48" s="24">
        <f>IF(P25&gt;=0,1,-1)</f>
        <v>-1</v>
      </c>
      <c r="Q48" s="24">
        <f>IF(Q25&gt;=0,1,-1)</f>
        <v>-1</v>
      </c>
      <c r="R48" s="24">
        <f>IF(R25&gt;=0,1,-1)</f>
        <v>-1</v>
      </c>
      <c r="S48" s="24">
        <f>IF(S25&gt;=0,1,-1)</f>
        <v>-1</v>
      </c>
      <c r="T48" s="24">
        <f>IF(T25&gt;=0,1,-1)</f>
        <v>-1</v>
      </c>
      <c r="U48" s="24">
        <f>IF(U25&gt;=0,1,-1)</f>
        <v>-1</v>
      </c>
      <c r="V48" s="24">
        <f t="shared" si="4"/>
        <v>-10</v>
      </c>
      <c r="W48" s="24">
        <f t="shared" si="4"/>
        <v>-8</v>
      </c>
      <c r="X48" s="8"/>
    </row>
    <row r="49" spans="1:24" x14ac:dyDescent="0.25">
      <c r="A49" s="23">
        <v>4</v>
      </c>
      <c r="B49" s="24">
        <f>IF(B26&gt;=0,1,-1)</f>
        <v>1</v>
      </c>
      <c r="C49" s="24">
        <f>IF(C26&gt;=0,1,-1)</f>
        <v>1</v>
      </c>
      <c r="D49" s="24">
        <f>IF(D26&gt;=0,1,-1)</f>
        <v>1</v>
      </c>
      <c r="E49" s="24">
        <f>IF(E26&gt;=0,1,-1)</f>
        <v>1</v>
      </c>
      <c r="F49" s="24">
        <f>IF(F26&gt;=0,1,-1)</f>
        <v>1</v>
      </c>
      <c r="G49" s="24">
        <f>IF(G26&gt;=0,1,-1)</f>
        <v>1</v>
      </c>
      <c r="H49" s="24">
        <f>IF(H26&gt;=0,1,-1)</f>
        <v>1</v>
      </c>
      <c r="I49" s="24">
        <f>IF(I26&gt;=0,1,-1)</f>
        <v>1</v>
      </c>
      <c r="J49" s="24">
        <f>IF(J26&gt;=0,1,-1)</f>
        <v>1</v>
      </c>
      <c r="K49" s="24">
        <f>IF(K26&gt;=0,1,-1)</f>
        <v>1</v>
      </c>
      <c r="L49" s="24">
        <f>IF(L26&gt;=0,1,-1)</f>
        <v>1</v>
      </c>
      <c r="M49" s="24">
        <f>IF(M26&gt;=0,1,-1)</f>
        <v>1</v>
      </c>
      <c r="N49" s="24">
        <f>IF(N26&gt;=0,1,-1)</f>
        <v>1</v>
      </c>
      <c r="O49" s="24">
        <f>IF(O26&gt;=0,1,-1)</f>
        <v>1</v>
      </c>
      <c r="P49" s="24">
        <f>IF(P26&gt;=0,1,-1)</f>
        <v>1</v>
      </c>
      <c r="Q49" s="24">
        <f>IF(Q26&gt;=0,1,-1)</f>
        <v>1</v>
      </c>
      <c r="R49" s="24">
        <f>IF(R26&gt;=0,1,-1)</f>
        <v>1</v>
      </c>
      <c r="S49" s="24">
        <f>IF(S26&gt;=0,1,-1)</f>
        <v>1</v>
      </c>
      <c r="T49" s="24">
        <f>IF(T26&gt;=0,1,-1)</f>
        <v>1</v>
      </c>
      <c r="U49" s="24">
        <f>IF(U26&gt;=0,1,-1)</f>
        <v>1</v>
      </c>
      <c r="V49" s="24">
        <f t="shared" si="4"/>
        <v>10</v>
      </c>
      <c r="W49" s="24">
        <f t="shared" si="4"/>
        <v>10</v>
      </c>
      <c r="X49" s="8"/>
    </row>
    <row r="50" spans="1:24" x14ac:dyDescent="0.25">
      <c r="A50" s="23">
        <v>5</v>
      </c>
      <c r="B50" s="24">
        <f>IF(B27&gt;=0,1,-1)</f>
        <v>1</v>
      </c>
      <c r="C50" s="24">
        <f>IF(C27&gt;=0,1,-1)</f>
        <v>1</v>
      </c>
      <c r="D50" s="24">
        <f>IF(D27&gt;=0,1,-1)</f>
        <v>1</v>
      </c>
      <c r="E50" s="24">
        <f>IF(E27&gt;=0,1,-1)</f>
        <v>1</v>
      </c>
      <c r="F50" s="24">
        <f>IF(F27&gt;=0,1,-1)</f>
        <v>1</v>
      </c>
      <c r="G50" s="24">
        <f>IF(G27&gt;=0,1,-1)</f>
        <v>1</v>
      </c>
      <c r="H50" s="24">
        <f>IF(H27&gt;=0,1,-1)</f>
        <v>1</v>
      </c>
      <c r="I50" s="24">
        <f>IF(I27&gt;=0,1,-1)</f>
        <v>1</v>
      </c>
      <c r="J50" s="24">
        <f>IF(J27&gt;=0,1,-1)</f>
        <v>1</v>
      </c>
      <c r="K50" s="24">
        <f>IF(K27&gt;=0,1,-1)</f>
        <v>1</v>
      </c>
      <c r="L50" s="24">
        <f>IF(L27&gt;=0,1,-1)</f>
        <v>1</v>
      </c>
      <c r="M50" s="24">
        <f>IF(M27&gt;=0,1,-1)</f>
        <v>1</v>
      </c>
      <c r="N50" s="24">
        <f>IF(N27&gt;=0,1,-1)</f>
        <v>1</v>
      </c>
      <c r="O50" s="24">
        <f>IF(O27&gt;=0,1,-1)</f>
        <v>1</v>
      </c>
      <c r="P50" s="24">
        <f>IF(P27&gt;=0,1,-1)</f>
        <v>1</v>
      </c>
      <c r="Q50" s="24">
        <f>IF(Q27&gt;=0,1,-1)</f>
        <v>1</v>
      </c>
      <c r="R50" s="24">
        <f>IF(R27&gt;=0,1,-1)</f>
        <v>1</v>
      </c>
      <c r="S50" s="24">
        <f>IF(S27&gt;=0,1,-1)</f>
        <v>1</v>
      </c>
      <c r="T50" s="24">
        <f>IF(T27&gt;=0,1,-1)</f>
        <v>1</v>
      </c>
      <c r="U50" s="24">
        <f>IF(U27&gt;=0,1,-1)</f>
        <v>1</v>
      </c>
      <c r="V50" s="24">
        <f t="shared" si="4"/>
        <v>10</v>
      </c>
      <c r="W50" s="24">
        <f t="shared" si="4"/>
        <v>10</v>
      </c>
      <c r="X50" s="8"/>
    </row>
    <row r="51" spans="1:24" x14ac:dyDescent="0.25">
      <c r="A51" s="23">
        <v>6</v>
      </c>
      <c r="B51" s="24">
        <f>IF(B28&gt;=0,1,-1)</f>
        <v>-1</v>
      </c>
      <c r="C51" s="24">
        <f>IF(C28&gt;=0,1,-1)</f>
        <v>-1</v>
      </c>
      <c r="D51" s="24">
        <f>IF(D28&gt;=0,1,-1)</f>
        <v>-1</v>
      </c>
      <c r="E51" s="24">
        <f>IF(E28&gt;=0,1,-1)</f>
        <v>-1</v>
      </c>
      <c r="F51" s="24">
        <f>IF(F28&gt;=0,1,-1)</f>
        <v>-1</v>
      </c>
      <c r="G51" s="24">
        <f>IF(G28&gt;=0,1,-1)</f>
        <v>-1</v>
      </c>
      <c r="H51" s="24">
        <f>IF(H28&gt;=0,1,-1)</f>
        <v>-1</v>
      </c>
      <c r="I51" s="24">
        <f>IF(I28&gt;=0,1,-1)</f>
        <v>-1</v>
      </c>
      <c r="J51" s="24">
        <f>IF(J28&gt;=0,1,-1)</f>
        <v>-1</v>
      </c>
      <c r="K51" s="24">
        <f>IF(K28&gt;=0,1,-1)</f>
        <v>-1</v>
      </c>
      <c r="L51" s="24">
        <f>IF(L28&gt;=0,1,-1)</f>
        <v>-1</v>
      </c>
      <c r="M51" s="24">
        <f>IF(M28&gt;=0,1,-1)</f>
        <v>-1</v>
      </c>
      <c r="N51" s="24">
        <f>IF(N28&gt;=0,1,-1)</f>
        <v>-1</v>
      </c>
      <c r="O51" s="24">
        <f>IF(O28&gt;=0,1,-1)</f>
        <v>-1</v>
      </c>
      <c r="P51" s="24">
        <f>IF(P28&gt;=0,1,-1)</f>
        <v>-1</v>
      </c>
      <c r="Q51" s="24">
        <f>IF(Q28&gt;=0,1,-1)</f>
        <v>-1</v>
      </c>
      <c r="R51" s="24">
        <f>IF(R28&gt;=0,1,-1)</f>
        <v>-1</v>
      </c>
      <c r="S51" s="24">
        <f>IF(S28&gt;=0,1,-1)</f>
        <v>-1</v>
      </c>
      <c r="T51" s="24">
        <f>IF(T28&gt;=0,1,-1)</f>
        <v>-1</v>
      </c>
      <c r="U51" s="24">
        <f>IF(U28&gt;=0,1,-1)</f>
        <v>-1</v>
      </c>
      <c r="V51" s="24">
        <f t="shared" si="4"/>
        <v>-10</v>
      </c>
      <c r="W51" s="24">
        <f t="shared" si="4"/>
        <v>-10</v>
      </c>
      <c r="X51" s="8"/>
    </row>
    <row r="52" spans="1:24" x14ac:dyDescent="0.25">
      <c r="A52" s="23">
        <v>7</v>
      </c>
      <c r="B52" s="24">
        <f>IF(B29&gt;=0,1,-1)</f>
        <v>1</v>
      </c>
      <c r="C52" s="24">
        <f>IF(C29&gt;=0,1,-1)</f>
        <v>1</v>
      </c>
      <c r="D52" s="24">
        <f>IF(D29&gt;=0,1,-1)</f>
        <v>1</v>
      </c>
      <c r="E52" s="24">
        <f>IF(E29&gt;=0,1,-1)</f>
        <v>1</v>
      </c>
      <c r="F52" s="24">
        <f>IF(F29&gt;=0,1,-1)</f>
        <v>1</v>
      </c>
      <c r="G52" s="24">
        <f>IF(G29&gt;=0,1,-1)</f>
        <v>1</v>
      </c>
      <c r="H52" s="24">
        <f>IF(H29&gt;=0,1,-1)</f>
        <v>1</v>
      </c>
      <c r="I52" s="24">
        <f>IF(I29&gt;=0,1,-1)</f>
        <v>1</v>
      </c>
      <c r="J52" s="24">
        <f>IF(J29&gt;=0,1,-1)</f>
        <v>1</v>
      </c>
      <c r="K52" s="24">
        <f>IF(K29&gt;=0,1,-1)</f>
        <v>1</v>
      </c>
      <c r="L52" s="24">
        <f>IF(L29&gt;=0,1,-1)</f>
        <v>1</v>
      </c>
      <c r="M52" s="24">
        <f>IF(M29&gt;=0,1,-1)</f>
        <v>1</v>
      </c>
      <c r="N52" s="24">
        <f>IF(N29&gt;=0,1,-1)</f>
        <v>1</v>
      </c>
      <c r="O52" s="24">
        <f>IF(O29&gt;=0,1,-1)</f>
        <v>1</v>
      </c>
      <c r="P52" s="24">
        <f>IF(P29&gt;=0,1,-1)</f>
        <v>1</v>
      </c>
      <c r="Q52" s="24">
        <f>IF(Q29&gt;=0,1,-1)</f>
        <v>1</v>
      </c>
      <c r="R52" s="24">
        <f>IF(R29&gt;=0,1,-1)</f>
        <v>1</v>
      </c>
      <c r="S52" s="24">
        <f>IF(S29&gt;=0,1,-1)</f>
        <v>1</v>
      </c>
      <c r="T52" s="24">
        <f>IF(T29&gt;=0,1,-1)</f>
        <v>1</v>
      </c>
      <c r="U52" s="24">
        <f>IF(U29&gt;=0,1,-1)</f>
        <v>1</v>
      </c>
      <c r="V52" s="24">
        <f t="shared" si="4"/>
        <v>10</v>
      </c>
      <c r="W52" s="24">
        <f t="shared" si="4"/>
        <v>10</v>
      </c>
      <c r="X52" s="8"/>
    </row>
    <row r="53" spans="1:24" x14ac:dyDescent="0.25">
      <c r="A53" s="23">
        <v>8</v>
      </c>
      <c r="B53" s="24">
        <f>IF(B30&gt;=0,1,-1)</f>
        <v>1</v>
      </c>
      <c r="C53" s="24">
        <f>IF(C30&gt;=0,1,-1)</f>
        <v>1</v>
      </c>
      <c r="D53" s="24">
        <f>IF(D30&gt;=0,1,-1)</f>
        <v>1</v>
      </c>
      <c r="E53" s="24">
        <f>IF(E30&gt;=0,1,-1)</f>
        <v>1</v>
      </c>
      <c r="F53" s="24">
        <f>IF(F30&gt;=0,1,-1)</f>
        <v>1</v>
      </c>
      <c r="G53" s="24">
        <f>IF(G30&gt;=0,1,-1)</f>
        <v>1</v>
      </c>
      <c r="H53" s="24">
        <f>IF(H30&gt;=0,1,-1)</f>
        <v>1</v>
      </c>
      <c r="I53" s="24">
        <f>IF(I30&gt;=0,1,-1)</f>
        <v>1</v>
      </c>
      <c r="J53" s="24">
        <f>IF(J30&gt;=0,1,-1)</f>
        <v>1</v>
      </c>
      <c r="K53" s="24">
        <f>IF(K30&gt;=0,1,-1)</f>
        <v>1</v>
      </c>
      <c r="L53" s="24">
        <f>IF(L30&gt;=0,1,-1)</f>
        <v>1</v>
      </c>
      <c r="M53" s="24">
        <f>IF(M30&gt;=0,1,-1)</f>
        <v>1</v>
      </c>
      <c r="N53" s="24">
        <f>IF(N30&gt;=0,1,-1)</f>
        <v>1</v>
      </c>
      <c r="O53" s="24">
        <f>IF(O30&gt;=0,1,-1)</f>
        <v>1</v>
      </c>
      <c r="P53" s="24">
        <f>IF(P30&gt;=0,1,-1)</f>
        <v>1</v>
      </c>
      <c r="Q53" s="24">
        <f>IF(Q30&gt;=0,1,-1)</f>
        <v>1</v>
      </c>
      <c r="R53" s="24">
        <f>IF(R30&gt;=0,1,-1)</f>
        <v>1</v>
      </c>
      <c r="S53" s="24">
        <f>IF(S30&gt;=0,1,-1)</f>
        <v>1</v>
      </c>
      <c r="T53" s="24">
        <f>IF(T30&gt;=0,1,-1)</f>
        <v>1</v>
      </c>
      <c r="U53" s="24">
        <f>IF(U30&gt;=0,1,-1)</f>
        <v>1</v>
      </c>
      <c r="V53" s="24">
        <f t="shared" si="4"/>
        <v>10</v>
      </c>
      <c r="W53" s="24">
        <f t="shared" si="4"/>
        <v>10</v>
      </c>
      <c r="X53" s="8"/>
    </row>
    <row r="54" spans="1:24" x14ac:dyDescent="0.25">
      <c r="A54" s="23">
        <v>9</v>
      </c>
      <c r="B54" s="24">
        <f>IF(B31&gt;=0,1,-1)</f>
        <v>1</v>
      </c>
      <c r="C54" s="24">
        <f>IF(C31&gt;=0,1,-1)</f>
        <v>1</v>
      </c>
      <c r="D54" s="24">
        <f>IF(D31&gt;=0,1,-1)</f>
        <v>1</v>
      </c>
      <c r="E54" s="24">
        <f>IF(E31&gt;=0,1,-1)</f>
        <v>1</v>
      </c>
      <c r="F54" s="24">
        <f>IF(F31&gt;=0,1,-1)</f>
        <v>1</v>
      </c>
      <c r="G54" s="24">
        <f>IF(G31&gt;=0,1,-1)</f>
        <v>1</v>
      </c>
      <c r="H54" s="24">
        <f>IF(H31&gt;=0,1,-1)</f>
        <v>1</v>
      </c>
      <c r="I54" s="24">
        <f>IF(I31&gt;=0,1,-1)</f>
        <v>1</v>
      </c>
      <c r="J54" s="24">
        <f>IF(J31&gt;=0,1,-1)</f>
        <v>1</v>
      </c>
      <c r="K54" s="24">
        <f>IF(K31&gt;=0,1,-1)</f>
        <v>1</v>
      </c>
      <c r="L54" s="24">
        <f>IF(L31&gt;=0,1,-1)</f>
        <v>1</v>
      </c>
      <c r="M54" s="24">
        <f>IF(M31&gt;=0,1,-1)</f>
        <v>1</v>
      </c>
      <c r="N54" s="24">
        <f>IF(N31&gt;=0,1,-1)</f>
        <v>1</v>
      </c>
      <c r="O54" s="24">
        <f>IF(O31&gt;=0,1,-1)</f>
        <v>1</v>
      </c>
      <c r="P54" s="24">
        <f>IF(P31&gt;=0,1,-1)</f>
        <v>1</v>
      </c>
      <c r="Q54" s="24">
        <f>IF(Q31&gt;=0,1,-1)</f>
        <v>1</v>
      </c>
      <c r="R54" s="24">
        <f>IF(R31&gt;=0,1,-1)</f>
        <v>1</v>
      </c>
      <c r="S54" s="24">
        <f>IF(S31&gt;=0,1,-1)</f>
        <v>1</v>
      </c>
      <c r="T54" s="24">
        <f>IF(T31&gt;=0,1,-1)</f>
        <v>1</v>
      </c>
      <c r="U54" s="24">
        <f>IF(U31&gt;=0,1,-1)</f>
        <v>1</v>
      </c>
      <c r="V54" s="24">
        <f t="shared" si="4"/>
        <v>10</v>
      </c>
      <c r="W54" s="24">
        <f t="shared" si="4"/>
        <v>10</v>
      </c>
      <c r="X54" s="8"/>
    </row>
    <row r="55" spans="1:24" x14ac:dyDescent="0.25">
      <c r="A55" s="23">
        <v>10</v>
      </c>
      <c r="B55" s="24">
        <f>IF(B32&gt;=0,1,-1)</f>
        <v>-1</v>
      </c>
      <c r="C55" s="24">
        <f>IF(C32&gt;=0,1,-1)</f>
        <v>-1</v>
      </c>
      <c r="D55" s="24">
        <f>IF(D32&gt;=0,1,-1)</f>
        <v>-1</v>
      </c>
      <c r="E55" s="24">
        <f>IF(E32&gt;=0,1,-1)</f>
        <v>1</v>
      </c>
      <c r="F55" s="24">
        <f>IF(F32&gt;=0,1,-1)</f>
        <v>-1</v>
      </c>
      <c r="G55" s="24">
        <f>IF(G32&gt;=0,1,-1)</f>
        <v>-1</v>
      </c>
      <c r="H55" s="24">
        <f>IF(H32&gt;=0,1,-1)</f>
        <v>-1</v>
      </c>
      <c r="I55" s="24">
        <f>IF(I32&gt;=0,1,-1)</f>
        <v>-1</v>
      </c>
      <c r="J55" s="24">
        <f>IF(J32&gt;=0,1,-1)</f>
        <v>-1</v>
      </c>
      <c r="K55" s="24">
        <f>IF(K32&gt;=0,1,-1)</f>
        <v>-1</v>
      </c>
      <c r="L55" s="24">
        <f>IF(L32&gt;=0,1,-1)</f>
        <v>-1</v>
      </c>
      <c r="M55" s="24">
        <f>IF(M32&gt;=0,1,-1)</f>
        <v>-1</v>
      </c>
      <c r="N55" s="24">
        <f>IF(N32&gt;=0,1,-1)</f>
        <v>-1</v>
      </c>
      <c r="O55" s="24">
        <f>IF(O32&gt;=0,1,-1)</f>
        <v>-1</v>
      </c>
      <c r="P55" s="24">
        <f>IF(P32&gt;=0,1,-1)</f>
        <v>-1</v>
      </c>
      <c r="Q55" s="24">
        <f>IF(Q32&gt;=0,1,-1)</f>
        <v>-1</v>
      </c>
      <c r="R55" s="24">
        <f>IF(R32&gt;=0,1,-1)</f>
        <v>-1</v>
      </c>
      <c r="S55" s="24">
        <f>IF(S32&gt;=0,1,-1)</f>
        <v>-1</v>
      </c>
      <c r="T55" s="24">
        <f>IF(T32&gt;=0,1,-1)</f>
        <v>-1</v>
      </c>
      <c r="U55" s="24">
        <f>IF(U32&gt;=0,1,-1)</f>
        <v>-1</v>
      </c>
      <c r="V55" s="24">
        <f t="shared" si="4"/>
        <v>-10</v>
      </c>
      <c r="W55" s="24">
        <f t="shared" si="4"/>
        <v>-8</v>
      </c>
      <c r="X55" s="8"/>
    </row>
    <row r="56" spans="1:24" x14ac:dyDescent="0.25">
      <c r="A56" s="23">
        <v>11</v>
      </c>
      <c r="B56" s="24">
        <f>IF(B33&gt;=0,1,-1)</f>
        <v>1</v>
      </c>
      <c r="C56" s="24">
        <f>IF(C33&gt;=0,1,-1)</f>
        <v>1</v>
      </c>
      <c r="D56" s="24">
        <f>IF(D33&gt;=0,1,-1)</f>
        <v>1</v>
      </c>
      <c r="E56" s="24">
        <f>IF(E33&gt;=0,1,-1)</f>
        <v>1</v>
      </c>
      <c r="F56" s="24">
        <f>IF(F33&gt;=0,1,-1)</f>
        <v>1</v>
      </c>
      <c r="G56" s="24">
        <f>IF(G33&gt;=0,1,-1)</f>
        <v>1</v>
      </c>
      <c r="H56" s="24">
        <f>IF(H33&gt;=0,1,-1)</f>
        <v>1</v>
      </c>
      <c r="I56" s="24">
        <f>IF(I33&gt;=0,1,-1)</f>
        <v>1</v>
      </c>
      <c r="J56" s="24">
        <f>IF(J33&gt;=0,1,-1)</f>
        <v>1</v>
      </c>
      <c r="K56" s="24">
        <f>IF(K33&gt;=0,1,-1)</f>
        <v>1</v>
      </c>
      <c r="L56" s="24">
        <f>IF(L33&gt;=0,1,-1)</f>
        <v>1</v>
      </c>
      <c r="M56" s="24">
        <f>IF(M33&gt;=0,1,-1)</f>
        <v>1</v>
      </c>
      <c r="N56" s="24">
        <f>IF(N33&gt;=0,1,-1)</f>
        <v>1</v>
      </c>
      <c r="O56" s="24">
        <f>IF(O33&gt;=0,1,-1)</f>
        <v>1</v>
      </c>
      <c r="P56" s="24">
        <f>IF(P33&gt;=0,1,-1)</f>
        <v>1</v>
      </c>
      <c r="Q56" s="24">
        <f>IF(Q33&gt;=0,1,-1)</f>
        <v>1</v>
      </c>
      <c r="R56" s="24">
        <f>IF(R33&gt;=0,1,-1)</f>
        <v>1</v>
      </c>
      <c r="S56" s="24">
        <f>IF(S33&gt;=0,1,-1)</f>
        <v>1</v>
      </c>
      <c r="T56" s="24">
        <f>IF(T33&gt;=0,1,-1)</f>
        <v>1</v>
      </c>
      <c r="U56" s="24">
        <f>IF(U33&gt;=0,1,-1)</f>
        <v>1</v>
      </c>
      <c r="V56" s="24">
        <f t="shared" si="4"/>
        <v>10</v>
      </c>
      <c r="W56" s="24">
        <f t="shared" si="4"/>
        <v>10</v>
      </c>
      <c r="X56" s="8"/>
    </row>
    <row r="57" spans="1:24" x14ac:dyDescent="0.25">
      <c r="A57" s="23">
        <v>12</v>
      </c>
      <c r="B57" s="24">
        <f>IF(B34&gt;=0,1,-1)</f>
        <v>1</v>
      </c>
      <c r="C57" s="24">
        <f>IF(C34&gt;=0,1,-1)</f>
        <v>1</v>
      </c>
      <c r="D57" s="24">
        <f>IF(D34&gt;=0,1,-1)</f>
        <v>1</v>
      </c>
      <c r="E57" s="24">
        <f>IF(E34&gt;=0,1,-1)</f>
        <v>1</v>
      </c>
      <c r="F57" s="24">
        <f>IF(F34&gt;=0,1,-1)</f>
        <v>1</v>
      </c>
      <c r="G57" s="24">
        <f>IF(G34&gt;=0,1,-1)</f>
        <v>1</v>
      </c>
      <c r="H57" s="24">
        <f>IF(H34&gt;=0,1,-1)</f>
        <v>1</v>
      </c>
      <c r="I57" s="24">
        <f>IF(I34&gt;=0,1,-1)</f>
        <v>1</v>
      </c>
      <c r="J57" s="24">
        <f>IF(J34&gt;=0,1,-1)</f>
        <v>1</v>
      </c>
      <c r="K57" s="24">
        <f>IF(K34&gt;=0,1,-1)</f>
        <v>1</v>
      </c>
      <c r="L57" s="24">
        <f>IF(L34&gt;=0,1,-1)</f>
        <v>1</v>
      </c>
      <c r="M57" s="24">
        <f>IF(M34&gt;=0,1,-1)</f>
        <v>1</v>
      </c>
      <c r="N57" s="24">
        <f>IF(N34&gt;=0,1,-1)</f>
        <v>1</v>
      </c>
      <c r="O57" s="24">
        <f>IF(O34&gt;=0,1,-1)</f>
        <v>1</v>
      </c>
      <c r="P57" s="24">
        <f>IF(P34&gt;=0,1,-1)</f>
        <v>1</v>
      </c>
      <c r="Q57" s="24">
        <f>IF(Q34&gt;=0,1,-1)</f>
        <v>1</v>
      </c>
      <c r="R57" s="24">
        <f>IF(R34&gt;=0,1,-1)</f>
        <v>1</v>
      </c>
      <c r="S57" s="24">
        <f>IF(S34&gt;=0,1,-1)</f>
        <v>1</v>
      </c>
      <c r="T57" s="24">
        <f>IF(T34&gt;=0,1,-1)</f>
        <v>1</v>
      </c>
      <c r="U57" s="24">
        <f>IF(U34&gt;=0,1,-1)</f>
        <v>1</v>
      </c>
      <c r="V57" s="24">
        <f t="shared" si="4"/>
        <v>10</v>
      </c>
      <c r="W57" s="24">
        <f t="shared" si="4"/>
        <v>10</v>
      </c>
      <c r="X57" s="8"/>
    </row>
    <row r="58" spans="1:24" x14ac:dyDescent="0.25">
      <c r="A58" s="23">
        <v>13</v>
      </c>
      <c r="B58" s="24">
        <f>IF(B35&gt;=0,1,-1)</f>
        <v>1</v>
      </c>
      <c r="C58" s="24">
        <f>IF(C35&gt;=0,1,-1)</f>
        <v>1</v>
      </c>
      <c r="D58" s="24">
        <f>IF(D35&gt;=0,1,-1)</f>
        <v>1</v>
      </c>
      <c r="E58" s="24">
        <f>IF(E35&gt;=0,1,-1)</f>
        <v>1</v>
      </c>
      <c r="F58" s="24">
        <f>IF(F35&gt;=0,1,-1)</f>
        <v>1</v>
      </c>
      <c r="G58" s="24">
        <f>IF(G35&gt;=0,1,-1)</f>
        <v>1</v>
      </c>
      <c r="H58" s="24">
        <f>IF(H35&gt;=0,1,-1)</f>
        <v>1</v>
      </c>
      <c r="I58" s="24">
        <f>IF(I35&gt;=0,1,-1)</f>
        <v>1</v>
      </c>
      <c r="J58" s="24">
        <f>IF(J35&gt;=0,1,-1)</f>
        <v>1</v>
      </c>
      <c r="K58" s="24">
        <f>IF(K35&gt;=0,1,-1)</f>
        <v>1</v>
      </c>
      <c r="L58" s="24">
        <f>IF(L35&gt;=0,1,-1)</f>
        <v>1</v>
      </c>
      <c r="M58" s="24">
        <f>IF(M35&gt;=0,1,-1)</f>
        <v>1</v>
      </c>
      <c r="N58" s="24">
        <f>IF(N35&gt;=0,1,-1)</f>
        <v>1</v>
      </c>
      <c r="O58" s="24">
        <f>IF(O35&gt;=0,1,-1)</f>
        <v>1</v>
      </c>
      <c r="P58" s="24">
        <f>IF(P35&gt;=0,1,-1)</f>
        <v>1</v>
      </c>
      <c r="Q58" s="24">
        <f>IF(Q35&gt;=0,1,-1)</f>
        <v>1</v>
      </c>
      <c r="R58" s="24">
        <f>IF(R35&gt;=0,1,-1)</f>
        <v>1</v>
      </c>
      <c r="S58" s="24">
        <f>IF(S35&gt;=0,1,-1)</f>
        <v>1</v>
      </c>
      <c r="T58" s="24">
        <f>IF(T35&gt;=0,1,-1)</f>
        <v>1</v>
      </c>
      <c r="U58" s="24">
        <f>IF(U35&gt;=0,1,-1)</f>
        <v>1</v>
      </c>
      <c r="V58" s="24">
        <f t="shared" si="4"/>
        <v>10</v>
      </c>
      <c r="W58" s="24">
        <f t="shared" si="4"/>
        <v>10</v>
      </c>
      <c r="X58" s="8"/>
    </row>
    <row r="59" spans="1:24" x14ac:dyDescent="0.25">
      <c r="A59" s="23">
        <v>14</v>
      </c>
      <c r="B59" s="24">
        <f>IF(B36&gt;=0,1,-1)</f>
        <v>1</v>
      </c>
      <c r="C59" s="24">
        <f>IF(C36&gt;=0,1,-1)</f>
        <v>1</v>
      </c>
      <c r="D59" s="24">
        <f>IF(D36&gt;=0,1,-1)</f>
        <v>1</v>
      </c>
      <c r="E59" s="24">
        <f>IF(E36&gt;=0,1,-1)</f>
        <v>1</v>
      </c>
      <c r="F59" s="24">
        <f>IF(F36&gt;=0,1,-1)</f>
        <v>1</v>
      </c>
      <c r="G59" s="24">
        <f>IF(G36&gt;=0,1,-1)</f>
        <v>1</v>
      </c>
      <c r="H59" s="24">
        <f>IF(H36&gt;=0,1,-1)</f>
        <v>1</v>
      </c>
      <c r="I59" s="24">
        <f>IF(I36&gt;=0,1,-1)</f>
        <v>1</v>
      </c>
      <c r="J59" s="24">
        <f>IF(J36&gt;=0,1,-1)</f>
        <v>1</v>
      </c>
      <c r="K59" s="24">
        <f>IF(K36&gt;=0,1,-1)</f>
        <v>1</v>
      </c>
      <c r="L59" s="24">
        <f>IF(L36&gt;=0,1,-1)</f>
        <v>1</v>
      </c>
      <c r="M59" s="24">
        <f>IF(M36&gt;=0,1,-1)</f>
        <v>1</v>
      </c>
      <c r="N59" s="24">
        <f>IF(N36&gt;=0,1,-1)</f>
        <v>1</v>
      </c>
      <c r="O59" s="24">
        <f>IF(O36&gt;=0,1,-1)</f>
        <v>1</v>
      </c>
      <c r="P59" s="24">
        <f>IF(P36&gt;=0,1,-1)</f>
        <v>1</v>
      </c>
      <c r="Q59" s="24">
        <f>IF(Q36&gt;=0,1,-1)</f>
        <v>1</v>
      </c>
      <c r="R59" s="24">
        <f>IF(R36&gt;=0,1,-1)</f>
        <v>1</v>
      </c>
      <c r="S59" s="24">
        <f>IF(S36&gt;=0,1,-1)</f>
        <v>1</v>
      </c>
      <c r="T59" s="24">
        <f>IF(T36&gt;=0,1,-1)</f>
        <v>1</v>
      </c>
      <c r="U59" s="24">
        <f>IF(U36&gt;=0,1,-1)</f>
        <v>1</v>
      </c>
      <c r="V59" s="24">
        <f t="shared" si="4"/>
        <v>10</v>
      </c>
      <c r="W59" s="24">
        <f t="shared" si="4"/>
        <v>10</v>
      </c>
      <c r="X59" s="8"/>
    </row>
    <row r="60" spans="1:24" x14ac:dyDescent="0.25">
      <c r="A60" s="23">
        <v>15</v>
      </c>
      <c r="B60" s="24">
        <f>IF(B37&gt;=0,1,-1)</f>
        <v>1</v>
      </c>
      <c r="C60" s="24">
        <f>IF(C37&gt;=0,1,-1)</f>
        <v>1</v>
      </c>
      <c r="D60" s="24">
        <f>IF(D37&gt;=0,1,-1)</f>
        <v>1</v>
      </c>
      <c r="E60" s="24">
        <f>IF(E37&gt;=0,1,-1)</f>
        <v>1</v>
      </c>
      <c r="F60" s="24">
        <f>IF(F37&gt;=0,1,-1)</f>
        <v>1</v>
      </c>
      <c r="G60" s="24">
        <f>IF(G37&gt;=0,1,-1)</f>
        <v>1</v>
      </c>
      <c r="H60" s="24">
        <f>IF(H37&gt;=0,1,-1)</f>
        <v>1</v>
      </c>
      <c r="I60" s="24">
        <f>IF(I37&gt;=0,1,-1)</f>
        <v>1</v>
      </c>
      <c r="J60" s="24">
        <f>IF(J37&gt;=0,1,-1)</f>
        <v>1</v>
      </c>
      <c r="K60" s="24">
        <f>IF(K37&gt;=0,1,-1)</f>
        <v>1</v>
      </c>
      <c r="L60" s="24">
        <f>IF(L37&gt;=0,1,-1)</f>
        <v>1</v>
      </c>
      <c r="M60" s="24">
        <f>IF(M37&gt;=0,1,-1)</f>
        <v>1</v>
      </c>
      <c r="N60" s="24">
        <f>IF(N37&gt;=0,1,-1)</f>
        <v>1</v>
      </c>
      <c r="O60" s="24">
        <f>IF(O37&gt;=0,1,-1)</f>
        <v>1</v>
      </c>
      <c r="P60" s="24">
        <f>IF(P37&gt;=0,1,-1)</f>
        <v>1</v>
      </c>
      <c r="Q60" s="24">
        <f>IF(Q37&gt;=0,1,-1)</f>
        <v>1</v>
      </c>
      <c r="R60" s="24">
        <f>IF(R37&gt;=0,1,-1)</f>
        <v>1</v>
      </c>
      <c r="S60" s="24">
        <f>IF(S37&gt;=0,1,-1)</f>
        <v>1</v>
      </c>
      <c r="T60" s="24">
        <f>IF(T37&gt;=0,1,-1)</f>
        <v>1</v>
      </c>
      <c r="U60" s="24">
        <f>IF(U37&gt;=0,1,-1)</f>
        <v>1</v>
      </c>
      <c r="V60" s="24">
        <f t="shared" si="4"/>
        <v>10</v>
      </c>
      <c r="W60" s="24">
        <f t="shared" si="4"/>
        <v>10</v>
      </c>
      <c r="X60" s="8"/>
    </row>
    <row r="61" spans="1:24" ht="26.25" customHeight="1" x14ac:dyDescent="0.25">
      <c r="A61" s="37" t="s">
        <v>24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65">
        <f>(SUM(ABS(V46)+ABS(V47)+ABS(V48)+ABS(V49)+ABS(V50)+ABS(V51)+ABS(V52)+ABS(V53)+ABS(V54)+ABS(V55)+ABS(V56)+ABS(V57)+ABS(V58)+ABS(V59)+ABS(V60))/150)</f>
        <v>1</v>
      </c>
      <c r="W61" s="65">
        <f>(SUM(ABS(W46)+ABS(W47)+ABS(W48)+ABS(W49)+ABS(W50)+ABS(W51)+ABS(W52)+ABS(W53)+ABS(W54)+ABS(W55)+ABS(W56)+ABS(W57)+ABS(W58)+ABS(W59)+ABS(W60))/150)</f>
        <v>0.97333333333333338</v>
      </c>
      <c r="X61" s="8"/>
    </row>
  </sheetData>
  <mergeCells count="27">
    <mergeCell ref="W43:W44"/>
    <mergeCell ref="B42:W42"/>
    <mergeCell ref="A61:U61"/>
    <mergeCell ref="L43:M43"/>
    <mergeCell ref="N43:O43"/>
    <mergeCell ref="P43:Q43"/>
    <mergeCell ref="R43:S43"/>
    <mergeCell ref="T43:U43"/>
    <mergeCell ref="V43:V44"/>
    <mergeCell ref="T2:U2"/>
    <mergeCell ref="B21:U21"/>
    <mergeCell ref="W21:AA21"/>
    <mergeCell ref="B43:C43"/>
    <mergeCell ref="D43:E43"/>
    <mergeCell ref="F43:G43"/>
    <mergeCell ref="H43:I43"/>
    <mergeCell ref="J43:K43"/>
    <mergeCell ref="B1:U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Combination strategy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Riveros Orozco</dc:creator>
  <cp:lastModifiedBy>Luis Fernando Riveros Orozco</cp:lastModifiedBy>
  <dcterms:created xsi:type="dcterms:W3CDTF">2023-03-11T04:22:36Z</dcterms:created>
  <dcterms:modified xsi:type="dcterms:W3CDTF">2023-03-11T04:56:40Z</dcterms:modified>
</cp:coreProperties>
</file>