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rgt\Desktop\"/>
    </mc:Choice>
  </mc:AlternateContent>
  <xr:revisionPtr revIDLastSave="0" documentId="13_ncr:1_{25D2F26B-FA1E-4629-B961-27BE16D25A37}" xr6:coauthVersionLast="43" xr6:coauthVersionMax="43" xr10:uidLastSave="{00000000-0000-0000-0000-000000000000}"/>
  <bookViews>
    <workbookView xWindow="-120" yWindow="-120" windowWidth="29040" windowHeight="15840" xr2:uid="{6E6F0A83-42D8-4719-9A92-9BDB3BA8A6F9}"/>
  </bookViews>
  <sheets>
    <sheet name="optimal VS FWD VS LS" sheetId="3" r:id="rId1"/>
    <sheet name="random LS GAP and VS optimal" sheetId="2" r:id="rId2"/>
    <sheet name="Fwd Greedy-RAW" sheetId="1" r:id="rId3"/>
    <sheet name="local search-RA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43" i="2" l="1"/>
  <c r="AE37" i="2"/>
  <c r="AE34" i="2"/>
  <c r="AE27" i="2"/>
  <c r="AE30" i="2"/>
  <c r="AE20" i="2"/>
  <c r="AE12" i="2"/>
  <c r="AE14" i="2"/>
  <c r="AD44" i="2"/>
  <c r="AD28" i="2"/>
  <c r="AD6" i="2"/>
  <c r="AB3" i="2"/>
  <c r="AE3" i="2" s="1"/>
  <c r="AB4" i="2"/>
  <c r="AE4" i="2" s="1"/>
  <c r="AB5" i="2"/>
  <c r="AE5" i="2" s="1"/>
  <c r="AB6" i="2"/>
  <c r="AE6" i="2" s="1"/>
  <c r="AB7" i="2"/>
  <c r="AE7" i="2" s="1"/>
  <c r="AB10" i="2"/>
  <c r="AE10" i="2" s="1"/>
  <c r="AB11" i="2"/>
  <c r="AE11" i="2" s="1"/>
  <c r="AB12" i="2"/>
  <c r="AB13" i="2"/>
  <c r="AE13" i="2" s="1"/>
  <c r="AB14" i="2"/>
  <c r="AB15" i="2"/>
  <c r="AE15" i="2" s="1"/>
  <c r="AB18" i="2"/>
  <c r="AE18" i="2" s="1"/>
  <c r="AB19" i="2"/>
  <c r="AE19" i="2" s="1"/>
  <c r="AB20" i="2"/>
  <c r="AB21" i="2"/>
  <c r="AE21" i="2" s="1"/>
  <c r="AB22" i="2"/>
  <c r="AE22" i="2" s="1"/>
  <c r="AB23" i="2"/>
  <c r="AE23" i="2" s="1"/>
  <c r="AB26" i="2"/>
  <c r="AE26" i="2" s="1"/>
  <c r="AB27" i="2"/>
  <c r="AB28" i="2"/>
  <c r="AE28" i="2" s="1"/>
  <c r="AB29" i="2"/>
  <c r="AE29" i="2" s="1"/>
  <c r="AB30" i="2"/>
  <c r="AB31" i="2"/>
  <c r="AE31" i="2" s="1"/>
  <c r="AB34" i="2"/>
  <c r="AB35" i="2"/>
  <c r="AE35" i="2" s="1"/>
  <c r="AB36" i="2"/>
  <c r="AE36" i="2" s="1"/>
  <c r="AB37" i="2"/>
  <c r="AB38" i="2"/>
  <c r="AE38" i="2" s="1"/>
  <c r="AB39" i="2"/>
  <c r="AE39" i="2" s="1"/>
  <c r="AB42" i="2"/>
  <c r="AE42" i="2" s="1"/>
  <c r="AB43" i="2"/>
  <c r="AB44" i="2"/>
  <c r="AE44" i="2" s="1"/>
  <c r="AB45" i="2"/>
  <c r="AE45" i="2" s="1"/>
  <c r="AB46" i="2"/>
  <c r="AE46" i="2" s="1"/>
  <c r="AB47" i="2"/>
  <c r="AE47" i="2" s="1"/>
  <c r="AA3" i="2"/>
  <c r="AD3" i="2" s="1"/>
  <c r="AA4" i="2"/>
  <c r="AD4" i="2" s="1"/>
  <c r="AA5" i="2"/>
  <c r="AD5" i="2" s="1"/>
  <c r="AA6" i="2"/>
  <c r="AA7" i="2"/>
  <c r="AD7" i="2" s="1"/>
  <c r="AA10" i="2"/>
  <c r="AD10" i="2" s="1"/>
  <c r="AA11" i="2"/>
  <c r="AD11" i="2" s="1"/>
  <c r="AA12" i="2"/>
  <c r="AD12" i="2" s="1"/>
  <c r="AA13" i="2"/>
  <c r="AD13" i="2" s="1"/>
  <c r="AA14" i="2"/>
  <c r="AD14" i="2" s="1"/>
  <c r="AA15" i="2"/>
  <c r="AD15" i="2" s="1"/>
  <c r="AA18" i="2"/>
  <c r="AD18" i="2" s="1"/>
  <c r="AA19" i="2"/>
  <c r="AD19" i="2" s="1"/>
  <c r="AA20" i="2"/>
  <c r="AD20" i="2" s="1"/>
  <c r="AA21" i="2"/>
  <c r="AD21" i="2" s="1"/>
  <c r="AA22" i="2"/>
  <c r="AD22" i="2" s="1"/>
  <c r="AA23" i="2"/>
  <c r="AD23" i="2" s="1"/>
  <c r="AA26" i="2"/>
  <c r="AD26" i="2" s="1"/>
  <c r="AA27" i="2"/>
  <c r="AD27" i="2" s="1"/>
  <c r="AA28" i="2"/>
  <c r="AA29" i="2"/>
  <c r="AD29" i="2" s="1"/>
  <c r="AA30" i="2"/>
  <c r="AD30" i="2" s="1"/>
  <c r="AA31" i="2"/>
  <c r="AD31" i="2" s="1"/>
  <c r="AA34" i="2"/>
  <c r="AD34" i="2" s="1"/>
  <c r="AA35" i="2"/>
  <c r="AD35" i="2" s="1"/>
  <c r="AA36" i="2"/>
  <c r="AD36" i="2" s="1"/>
  <c r="AA37" i="2"/>
  <c r="AD37" i="2" s="1"/>
  <c r="AA38" i="2"/>
  <c r="AD38" i="2" s="1"/>
  <c r="AA39" i="2"/>
  <c r="AD39" i="2" s="1"/>
  <c r="AA42" i="2"/>
  <c r="AD42" i="2" s="1"/>
  <c r="AA43" i="2"/>
  <c r="AD43" i="2" s="1"/>
  <c r="AA44" i="2"/>
  <c r="AA45" i="2"/>
  <c r="AD45" i="2" s="1"/>
  <c r="AA46" i="2"/>
  <c r="AD46" i="2" s="1"/>
  <c r="AA47" i="2"/>
  <c r="AD47" i="2" s="1"/>
  <c r="AB2" i="2"/>
  <c r="AE2" i="2" s="1"/>
  <c r="AA2" i="2"/>
  <c r="AD2" i="2" s="1"/>
  <c r="O11" i="3"/>
  <c r="O12" i="3"/>
  <c r="O13" i="3"/>
  <c r="O14" i="3"/>
  <c r="O15" i="3"/>
  <c r="O16" i="3"/>
  <c r="O19" i="3"/>
  <c r="O20" i="3"/>
  <c r="O21" i="3"/>
  <c r="O22" i="3"/>
  <c r="O23" i="3"/>
  <c r="O24" i="3"/>
  <c r="O4" i="3"/>
  <c r="O5" i="3"/>
  <c r="O6" i="3"/>
  <c r="O7" i="3"/>
  <c r="O8" i="3"/>
  <c r="O3" i="3"/>
  <c r="N20" i="3"/>
  <c r="N21" i="3"/>
  <c r="N25" i="3" s="1"/>
  <c r="N22" i="3"/>
  <c r="N23" i="3"/>
  <c r="N24" i="3"/>
  <c r="N19" i="3"/>
  <c r="N12" i="3"/>
  <c r="N13" i="3"/>
  <c r="N14" i="3"/>
  <c r="N15" i="3"/>
  <c r="N16" i="3"/>
  <c r="N11" i="3"/>
  <c r="N4" i="3"/>
  <c r="N5" i="3"/>
  <c r="N6" i="3"/>
  <c r="N7" i="3"/>
  <c r="N8" i="3"/>
  <c r="N3" i="3"/>
  <c r="I25" i="3"/>
  <c r="I17" i="3"/>
  <c r="I9" i="3"/>
  <c r="J19" i="3"/>
  <c r="J20" i="3"/>
  <c r="J21" i="3"/>
  <c r="J22" i="3"/>
  <c r="J23" i="3"/>
  <c r="J24" i="3"/>
  <c r="J11" i="3"/>
  <c r="J12" i="3"/>
  <c r="J13" i="3"/>
  <c r="J14" i="3"/>
  <c r="J15" i="3"/>
  <c r="J16" i="3"/>
  <c r="J4" i="3"/>
  <c r="J5" i="3"/>
  <c r="J6" i="3"/>
  <c r="J7" i="3"/>
  <c r="J8" i="3"/>
  <c r="J3" i="3"/>
  <c r="I19" i="3"/>
  <c r="I20" i="3"/>
  <c r="I21" i="3"/>
  <c r="I22" i="3"/>
  <c r="I23" i="3"/>
  <c r="I24" i="3"/>
  <c r="I11" i="3"/>
  <c r="I12" i="3"/>
  <c r="I13" i="3"/>
  <c r="I14" i="3"/>
  <c r="I15" i="3"/>
  <c r="I16" i="3"/>
  <c r="I4" i="3"/>
  <c r="I5" i="3"/>
  <c r="I6" i="3"/>
  <c r="I7" i="3"/>
  <c r="I8" i="3"/>
  <c r="I3" i="3"/>
  <c r="AD48" i="2" l="1"/>
  <c r="AD8" i="2"/>
  <c r="AD32" i="2"/>
  <c r="AD16" i="2"/>
  <c r="AD40" i="2"/>
  <c r="AD24" i="2"/>
  <c r="N17" i="3"/>
  <c r="N9" i="3"/>
</calcChain>
</file>

<file path=xl/sharedStrings.xml><?xml version="1.0" encoding="utf-8"?>
<sst xmlns="http://schemas.openxmlformats.org/spreadsheetml/2006/main" count="78" uniqueCount="39">
  <si>
    <t>k (max facilities to open)</t>
  </si>
  <si>
    <t>radius</t>
  </si>
  <si>
    <t>number of vehicles</t>
  </si>
  <si>
    <t>Objective</t>
  </si>
  <si>
    <t>r (iterations of random LS)</t>
  </si>
  <si>
    <t>Run time (seconds)</t>
  </si>
  <si>
    <t>p (elements to swap)</t>
  </si>
  <si>
    <t>Objective (run 1)</t>
  </si>
  <si>
    <t>Objective (run 2)</t>
  </si>
  <si>
    <t>Objective (run 3)</t>
  </si>
  <si>
    <t>Time (run1)</t>
  </si>
  <si>
    <t>Time (run2)</t>
  </si>
  <si>
    <t>Time (run3)</t>
  </si>
  <si>
    <t>Objective (run 4)</t>
  </si>
  <si>
    <t>Time (run4)</t>
  </si>
  <si>
    <t>Objective (run 5)</t>
  </si>
  <si>
    <t>Time (run5)</t>
  </si>
  <si>
    <t>Objective (run 6)</t>
  </si>
  <si>
    <t>Time (run6)</t>
  </si>
  <si>
    <t>Objective (run 7)</t>
  </si>
  <si>
    <t>Time (run7)</t>
  </si>
  <si>
    <t>Objective (run 8)</t>
  </si>
  <si>
    <t>Time (run8)</t>
  </si>
  <si>
    <t>Objective (run 9)</t>
  </si>
  <si>
    <t>Time (run9)</t>
  </si>
  <si>
    <t>Objective (run 10)</t>
  </si>
  <si>
    <t>Time (run10)</t>
  </si>
  <si>
    <t>Fwd Greedy</t>
  </si>
  <si>
    <t>Optimality Gap</t>
  </si>
  <si>
    <t>Time imporvement(Sec)</t>
  </si>
  <si>
    <t>Gap average</t>
  </si>
  <si>
    <t>Local Search</t>
  </si>
  <si>
    <t>Optimal</t>
  </si>
  <si>
    <t>The forward Greddy and Local serach have the same objective function value, but completely different in run time. Would you mind check it?</t>
  </si>
  <si>
    <t>Average OBJ</t>
  </si>
  <si>
    <t>Average Time</t>
  </si>
  <si>
    <t>Random LS only runs for radius = 0.1, so the Gap comparsion only carries out for OPTIMAL radius = 0.1</t>
  </si>
  <si>
    <t>Here, I suggest to present only the Random LS with 10,000 iteration and 1 swap VS optimal- Since it has the best performance , even better than local serach and FWD greedy</t>
  </si>
  <si>
    <t>I suggest to present optimal vs Local serach under VARIOUS cluster radius. Because time improvement looks better in Local Serach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</si>
</sst>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u/>
      <sz val="32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10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2" borderId="1" xfId="0" applyFont="1" applyFill="1" applyBorder="1"/>
    <xf numFmtId="10" fontId="6" fillId="0" borderId="0" xfId="0" applyNumberFormat="1" applyFont="1"/>
    <xf numFmtId="10" fontId="7" fillId="0" borderId="0" xfId="0" applyNumberFormat="1" applyFont="1"/>
    <xf numFmtId="0" fontId="3" fillId="2" borderId="1" xfId="0" applyFont="1" applyFill="1" applyBorder="1" applyAlignment="1">
      <alignment horizontal="center"/>
    </xf>
    <xf numFmtId="10" fontId="5" fillId="2" borderId="1" xfId="0" applyNumberFormat="1" applyFont="1" applyFill="1" applyBorder="1" applyAlignment="1">
      <alignment horizontal="center"/>
    </xf>
    <xf numFmtId="10" fontId="6" fillId="2" borderId="0" xfId="0" applyNumberFormat="1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0</xdr:row>
      <xdr:rowOff>0</xdr:rowOff>
    </xdr:from>
    <xdr:to>
      <xdr:col>15</xdr:col>
      <xdr:colOff>238125</xdr:colOff>
      <xdr:row>25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6623B3-A60A-4AC6-BBCC-CEE3CCA6003C}"/>
            </a:ext>
          </a:extLst>
        </xdr:cNvPr>
        <xdr:cNvSpPr/>
      </xdr:nvSpPr>
      <xdr:spPr>
        <a:xfrm>
          <a:off x="10515600" y="0"/>
          <a:ext cx="4819650" cy="4933950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28575</xdr:colOff>
      <xdr:row>0</xdr:row>
      <xdr:rowOff>0</xdr:rowOff>
    </xdr:from>
    <xdr:to>
      <xdr:col>5</xdr:col>
      <xdr:colOff>142875</xdr:colOff>
      <xdr:row>24</xdr:row>
      <xdr:rowOff>142876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0D534B1-DA2C-4E95-AB56-0272684A15EB}"/>
            </a:ext>
          </a:extLst>
        </xdr:cNvPr>
        <xdr:cNvSpPr/>
      </xdr:nvSpPr>
      <xdr:spPr>
        <a:xfrm>
          <a:off x="28575" y="0"/>
          <a:ext cx="5172075" cy="4714876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173182</xdr:colOff>
      <xdr:row>8</xdr:row>
      <xdr:rowOff>17319</xdr:rowOff>
    </xdr:from>
    <xdr:to>
      <xdr:col>30</xdr:col>
      <xdr:colOff>1679863</xdr:colOff>
      <xdr:row>16</xdr:row>
      <xdr:rowOff>17318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91FFDF5-ECB6-4E43-88DD-A3D42C3175FD}"/>
            </a:ext>
          </a:extLst>
        </xdr:cNvPr>
        <xdr:cNvSpPr/>
      </xdr:nvSpPr>
      <xdr:spPr>
        <a:xfrm>
          <a:off x="173182" y="1679864"/>
          <a:ext cx="31865454" cy="1593272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D021-BBFA-441A-B2AA-4F1120360D7F}">
  <dimension ref="A1:O31"/>
  <sheetViews>
    <sheetView tabSelected="1" zoomScaleNormal="100" workbookViewId="0">
      <selection activeCell="J20" sqref="J20"/>
    </sheetView>
  </sheetViews>
  <sheetFormatPr defaultRowHeight="15" x14ac:dyDescent="0.25"/>
  <cols>
    <col min="1" max="1" width="23.28515625" bestFit="1" customWidth="1"/>
    <col min="2" max="2" width="6.42578125" bestFit="1" customWidth="1"/>
    <col min="3" max="3" width="18.28515625" bestFit="1" customWidth="1"/>
    <col min="4" max="4" width="9.5703125" bestFit="1" customWidth="1"/>
    <col min="5" max="5" width="18.28515625" bestFit="1" customWidth="1"/>
    <col min="7" max="7" width="9.5703125" bestFit="1" customWidth="1"/>
    <col min="8" max="8" width="18.28515625" bestFit="1" customWidth="1"/>
    <col min="9" max="9" width="14.5703125" bestFit="1" customWidth="1"/>
    <col min="10" max="10" width="22.85546875" bestFit="1" customWidth="1"/>
    <col min="12" max="12" width="9.5703125" bestFit="1" customWidth="1"/>
    <col min="13" max="13" width="18.28515625" bestFit="1" customWidth="1"/>
    <col min="14" max="14" width="16.28515625" bestFit="1" customWidth="1"/>
    <col min="15" max="15" width="22.85546875" bestFit="1" customWidth="1"/>
  </cols>
  <sheetData>
    <row r="1" spans="1:15" x14ac:dyDescent="0.25">
      <c r="A1" s="25" t="s">
        <v>32</v>
      </c>
      <c r="B1" s="25"/>
      <c r="C1" s="25"/>
      <c r="D1" s="25"/>
      <c r="E1" s="25"/>
      <c r="G1" s="24" t="s">
        <v>27</v>
      </c>
      <c r="H1" s="24"/>
      <c r="I1" s="5" t="s">
        <v>28</v>
      </c>
      <c r="J1" s="5" t="s">
        <v>29</v>
      </c>
      <c r="L1" s="25" t="s">
        <v>31</v>
      </c>
      <c r="M1" s="25"/>
      <c r="N1" s="5" t="s">
        <v>28</v>
      </c>
      <c r="O1" s="5" t="s">
        <v>29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G2" t="s">
        <v>3</v>
      </c>
      <c r="H2" t="s">
        <v>5</v>
      </c>
      <c r="I2" s="8"/>
      <c r="J2" s="8"/>
      <c r="L2" t="s">
        <v>3</v>
      </c>
      <c r="M2" t="s">
        <v>5</v>
      </c>
      <c r="N2" s="8"/>
      <c r="O2" s="8"/>
    </row>
    <row r="3" spans="1:15" x14ac:dyDescent="0.25">
      <c r="A3">
        <v>50</v>
      </c>
      <c r="B3">
        <v>0.1</v>
      </c>
      <c r="C3">
        <v>30</v>
      </c>
      <c r="D3">
        <v>10951</v>
      </c>
      <c r="E3">
        <v>37</v>
      </c>
      <c r="G3">
        <v>10951</v>
      </c>
      <c r="H3">
        <v>39</v>
      </c>
      <c r="I3" s="7">
        <f>(G3-D3)/D3</f>
        <v>0</v>
      </c>
      <c r="J3" s="6">
        <f>E3-H3</f>
        <v>-2</v>
      </c>
      <c r="L3" s="2">
        <v>10951</v>
      </c>
      <c r="M3" s="2">
        <v>3</v>
      </c>
      <c r="N3" s="7">
        <f>(L3-D3)/D3</f>
        <v>0</v>
      </c>
      <c r="O3" s="6">
        <f>E3-M3</f>
        <v>34</v>
      </c>
    </row>
    <row r="4" spans="1:15" x14ac:dyDescent="0.25">
      <c r="A4">
        <v>50</v>
      </c>
      <c r="B4">
        <v>0.1</v>
      </c>
      <c r="C4">
        <v>50</v>
      </c>
      <c r="D4">
        <v>15944</v>
      </c>
      <c r="E4">
        <v>83</v>
      </c>
      <c r="G4">
        <v>19637</v>
      </c>
      <c r="H4">
        <v>66</v>
      </c>
      <c r="I4" s="7">
        <f t="shared" ref="I4:I24" si="0">(G4-D4)/D4</f>
        <v>0.2316231811339689</v>
      </c>
      <c r="J4" s="6">
        <f t="shared" ref="J4:J24" si="1">E4-H4</f>
        <v>17</v>
      </c>
      <c r="L4" s="2">
        <v>19637</v>
      </c>
      <c r="M4" s="2">
        <v>5</v>
      </c>
      <c r="N4" s="7">
        <f t="shared" ref="N4:N8" si="2">(L4-D4)/D4</f>
        <v>0.2316231811339689</v>
      </c>
      <c r="O4" s="6">
        <f t="shared" ref="O4:O24" si="3">E4-M4</f>
        <v>78</v>
      </c>
    </row>
    <row r="5" spans="1:15" x14ac:dyDescent="0.25">
      <c r="A5">
        <v>50</v>
      </c>
      <c r="B5">
        <v>0.1</v>
      </c>
      <c r="C5">
        <v>100</v>
      </c>
      <c r="D5">
        <v>75780</v>
      </c>
      <c r="E5">
        <v>132</v>
      </c>
      <c r="G5">
        <v>85817</v>
      </c>
      <c r="H5">
        <v>239</v>
      </c>
      <c r="I5" s="7">
        <f t="shared" si="0"/>
        <v>0.13244919503826869</v>
      </c>
      <c r="J5" s="6">
        <f t="shared" si="1"/>
        <v>-107</v>
      </c>
      <c r="L5" s="2">
        <v>85817</v>
      </c>
      <c r="M5" s="2">
        <v>11</v>
      </c>
      <c r="N5" s="7">
        <f t="shared" si="2"/>
        <v>0.13244919503826869</v>
      </c>
      <c r="O5" s="6">
        <f t="shared" si="3"/>
        <v>121</v>
      </c>
    </row>
    <row r="6" spans="1:15" x14ac:dyDescent="0.25">
      <c r="A6">
        <v>50</v>
      </c>
      <c r="B6">
        <v>0.1</v>
      </c>
      <c r="C6">
        <v>200</v>
      </c>
      <c r="D6">
        <v>215483</v>
      </c>
      <c r="E6">
        <v>351</v>
      </c>
      <c r="G6">
        <v>239643</v>
      </c>
      <c r="H6">
        <v>492</v>
      </c>
      <c r="I6" s="7">
        <f t="shared" si="0"/>
        <v>0.11212021365954623</v>
      </c>
      <c r="J6" s="6">
        <f t="shared" si="1"/>
        <v>-141</v>
      </c>
      <c r="L6" s="2">
        <v>239644</v>
      </c>
      <c r="M6" s="2">
        <v>24</v>
      </c>
      <c r="N6" s="7">
        <f t="shared" si="2"/>
        <v>0.11212485439686658</v>
      </c>
      <c r="O6" s="6">
        <f t="shared" si="3"/>
        <v>327</v>
      </c>
    </row>
    <row r="7" spans="1:15" x14ac:dyDescent="0.25">
      <c r="A7">
        <v>50</v>
      </c>
      <c r="B7">
        <v>0.1</v>
      </c>
      <c r="C7">
        <v>500</v>
      </c>
      <c r="D7">
        <v>648802</v>
      </c>
      <c r="E7">
        <v>5534</v>
      </c>
      <c r="G7">
        <v>704312</v>
      </c>
      <c r="H7">
        <v>1138</v>
      </c>
      <c r="I7" s="7">
        <f t="shared" si="0"/>
        <v>8.555768940293032E-2</v>
      </c>
      <c r="J7" s="6">
        <f t="shared" si="1"/>
        <v>4396</v>
      </c>
      <c r="L7" s="2">
        <v>704312</v>
      </c>
      <c r="M7" s="2">
        <v>59</v>
      </c>
      <c r="N7" s="7">
        <f t="shared" si="2"/>
        <v>8.555768940293032E-2</v>
      </c>
      <c r="O7" s="6">
        <f t="shared" si="3"/>
        <v>5475</v>
      </c>
    </row>
    <row r="8" spans="1:15" x14ac:dyDescent="0.25">
      <c r="A8">
        <v>50</v>
      </c>
      <c r="B8">
        <v>0.1</v>
      </c>
      <c r="C8">
        <v>1000</v>
      </c>
      <c r="D8">
        <v>1393547</v>
      </c>
      <c r="E8">
        <v>44905</v>
      </c>
      <c r="G8">
        <v>1462963</v>
      </c>
      <c r="H8">
        <v>2691</v>
      </c>
      <c r="I8" s="7">
        <f t="shared" si="0"/>
        <v>4.9812456989251172E-2</v>
      </c>
      <c r="J8" s="6">
        <f t="shared" si="1"/>
        <v>42214</v>
      </c>
      <c r="L8" s="2">
        <v>1462963</v>
      </c>
      <c r="M8" s="2">
        <v>115</v>
      </c>
      <c r="N8" s="7">
        <f t="shared" si="2"/>
        <v>4.9812456989251172E-2</v>
      </c>
      <c r="O8" s="6">
        <f t="shared" si="3"/>
        <v>44790</v>
      </c>
    </row>
    <row r="9" spans="1:15" x14ac:dyDescent="0.25">
      <c r="H9" s="11" t="s">
        <v>30</v>
      </c>
      <c r="I9" s="9">
        <f>AVERAGE(I3:I8)</f>
        <v>0.10192712270399422</v>
      </c>
      <c r="J9" s="6"/>
      <c r="L9" s="2"/>
      <c r="M9" s="11" t="s">
        <v>30</v>
      </c>
      <c r="N9" s="9">
        <f>AVERAGE(N3:N8)</f>
        <v>0.10192789616021429</v>
      </c>
      <c r="O9" s="6"/>
    </row>
    <row r="10" spans="1:15" x14ac:dyDescent="0.25">
      <c r="I10" s="7"/>
      <c r="J10" s="6"/>
      <c r="L10" s="2"/>
      <c r="M10" s="2"/>
      <c r="N10" s="7"/>
      <c r="O10" s="6"/>
    </row>
    <row r="11" spans="1:15" x14ac:dyDescent="0.25">
      <c r="A11">
        <v>50</v>
      </c>
      <c r="B11">
        <v>0.15</v>
      </c>
      <c r="C11">
        <v>30</v>
      </c>
      <c r="D11">
        <v>14854</v>
      </c>
      <c r="E11">
        <v>6</v>
      </c>
      <c r="G11">
        <v>14854</v>
      </c>
      <c r="H11">
        <v>15</v>
      </c>
      <c r="I11" s="7">
        <f t="shared" si="0"/>
        <v>0</v>
      </c>
      <c r="J11" s="6">
        <f t="shared" si="1"/>
        <v>-9</v>
      </c>
      <c r="L11" s="2">
        <v>14854</v>
      </c>
      <c r="M11" s="2">
        <v>1</v>
      </c>
      <c r="N11" s="7">
        <f>(L11-D11)/D11</f>
        <v>0</v>
      </c>
      <c r="O11" s="6">
        <f t="shared" si="3"/>
        <v>5</v>
      </c>
    </row>
    <row r="12" spans="1:15" x14ac:dyDescent="0.25">
      <c r="A12">
        <v>50</v>
      </c>
      <c r="B12">
        <v>0.15</v>
      </c>
      <c r="C12">
        <v>50</v>
      </c>
      <c r="D12">
        <v>20235</v>
      </c>
      <c r="E12">
        <v>13</v>
      </c>
      <c r="G12">
        <v>22004</v>
      </c>
      <c r="H12">
        <v>27</v>
      </c>
      <c r="I12" s="7">
        <f t="shared" si="0"/>
        <v>8.7422782307882377E-2</v>
      </c>
      <c r="J12" s="6">
        <f t="shared" si="1"/>
        <v>-14</v>
      </c>
      <c r="L12" s="2">
        <v>22004</v>
      </c>
      <c r="M12" s="2">
        <v>2</v>
      </c>
      <c r="N12" s="7">
        <f t="shared" ref="N12:N16" si="4">(L12-D12)/D12</f>
        <v>8.7422782307882377E-2</v>
      </c>
      <c r="O12" s="6">
        <f t="shared" si="3"/>
        <v>11</v>
      </c>
    </row>
    <row r="13" spans="1:15" x14ac:dyDescent="0.25">
      <c r="A13">
        <v>50</v>
      </c>
      <c r="B13">
        <v>0.15</v>
      </c>
      <c r="C13">
        <v>100</v>
      </c>
      <c r="D13">
        <v>88411</v>
      </c>
      <c r="E13">
        <v>35</v>
      </c>
      <c r="G13">
        <v>99511</v>
      </c>
      <c r="H13">
        <v>55</v>
      </c>
      <c r="I13" s="7">
        <f t="shared" si="0"/>
        <v>0.12554998812364976</v>
      </c>
      <c r="J13" s="6">
        <f t="shared" si="1"/>
        <v>-20</v>
      </c>
      <c r="L13" s="2">
        <v>99511</v>
      </c>
      <c r="M13" s="2">
        <v>5</v>
      </c>
      <c r="N13" s="7">
        <f t="shared" si="4"/>
        <v>0.12554998812364976</v>
      </c>
      <c r="O13" s="6">
        <f t="shared" si="3"/>
        <v>30</v>
      </c>
    </row>
    <row r="14" spans="1:15" x14ac:dyDescent="0.25">
      <c r="A14">
        <v>50</v>
      </c>
      <c r="B14">
        <v>0.15</v>
      </c>
      <c r="C14">
        <v>200</v>
      </c>
      <c r="D14">
        <v>231193</v>
      </c>
      <c r="E14">
        <v>81</v>
      </c>
      <c r="G14">
        <v>250810</v>
      </c>
      <c r="H14">
        <v>110</v>
      </c>
      <c r="I14" s="7">
        <f t="shared" si="0"/>
        <v>8.4851184940720525E-2</v>
      </c>
      <c r="J14" s="6">
        <f t="shared" si="1"/>
        <v>-29</v>
      </c>
      <c r="L14" s="2">
        <v>250810</v>
      </c>
      <c r="M14" s="2">
        <v>10</v>
      </c>
      <c r="N14" s="7">
        <f t="shared" si="4"/>
        <v>8.4851184940720525E-2</v>
      </c>
      <c r="O14" s="6">
        <f t="shared" si="3"/>
        <v>71</v>
      </c>
    </row>
    <row r="15" spans="1:15" x14ac:dyDescent="0.25">
      <c r="A15">
        <v>50</v>
      </c>
      <c r="B15">
        <v>0.15</v>
      </c>
      <c r="C15">
        <v>500</v>
      </c>
      <c r="D15">
        <v>678372</v>
      </c>
      <c r="E15">
        <v>855</v>
      </c>
      <c r="G15">
        <v>715844</v>
      </c>
      <c r="H15">
        <v>277</v>
      </c>
      <c r="I15" s="7">
        <f t="shared" si="0"/>
        <v>5.5238128932208287E-2</v>
      </c>
      <c r="J15" s="6">
        <f t="shared" si="1"/>
        <v>578</v>
      </c>
      <c r="L15" s="2">
        <v>715844</v>
      </c>
      <c r="M15" s="2">
        <v>25</v>
      </c>
      <c r="N15" s="7">
        <f t="shared" si="4"/>
        <v>5.5238128932208287E-2</v>
      </c>
      <c r="O15" s="6">
        <f t="shared" si="3"/>
        <v>830</v>
      </c>
    </row>
    <row r="16" spans="1:15" x14ac:dyDescent="0.25">
      <c r="A16">
        <v>50</v>
      </c>
      <c r="B16">
        <v>0.15</v>
      </c>
      <c r="C16">
        <v>1000</v>
      </c>
      <c r="D16">
        <v>1454508</v>
      </c>
      <c r="E16">
        <v>4318</v>
      </c>
      <c r="G16">
        <v>1564542</v>
      </c>
      <c r="H16">
        <v>663</v>
      </c>
      <c r="I16" s="7">
        <f t="shared" si="0"/>
        <v>7.5650322995817143E-2</v>
      </c>
      <c r="J16" s="6">
        <f t="shared" si="1"/>
        <v>3655</v>
      </c>
      <c r="L16" s="2">
        <v>1564542</v>
      </c>
      <c r="M16" s="2">
        <v>49</v>
      </c>
      <c r="N16" s="7">
        <f t="shared" si="4"/>
        <v>7.5650322995817143E-2</v>
      </c>
      <c r="O16" s="6">
        <f t="shared" si="3"/>
        <v>4269</v>
      </c>
    </row>
    <row r="17" spans="1:15" x14ac:dyDescent="0.25">
      <c r="H17" s="11" t="s">
        <v>30</v>
      </c>
      <c r="I17" s="9">
        <f>AVERAGE(I11:I16)</f>
        <v>7.1452067883379683E-2</v>
      </c>
      <c r="J17" s="6"/>
      <c r="L17" s="2"/>
      <c r="M17" s="11" t="s">
        <v>30</v>
      </c>
      <c r="N17" s="9">
        <f>AVERAGE(N11:N16)</f>
        <v>7.1452067883379683E-2</v>
      </c>
      <c r="O17" s="6"/>
    </row>
    <row r="18" spans="1:15" x14ac:dyDescent="0.25">
      <c r="I18" s="7"/>
      <c r="J18" s="6"/>
      <c r="L18" s="2"/>
      <c r="M18" s="2"/>
      <c r="N18" s="7"/>
      <c r="O18" s="6"/>
    </row>
    <row r="19" spans="1:15" x14ac:dyDescent="0.25">
      <c r="A19">
        <v>50</v>
      </c>
      <c r="B19">
        <v>0.2</v>
      </c>
      <c r="C19">
        <v>30</v>
      </c>
      <c r="D19">
        <v>19711</v>
      </c>
      <c r="E19">
        <v>5</v>
      </c>
      <c r="G19">
        <v>19712</v>
      </c>
      <c r="H19">
        <v>12</v>
      </c>
      <c r="I19" s="7">
        <f t="shared" si="0"/>
        <v>5.0733093196692202E-5</v>
      </c>
      <c r="J19" s="6">
        <f t="shared" si="1"/>
        <v>-7</v>
      </c>
      <c r="L19" s="2">
        <v>19712</v>
      </c>
      <c r="M19" s="2">
        <v>1</v>
      </c>
      <c r="N19" s="7">
        <f>(L19-D19)/D19</f>
        <v>5.0733093196692202E-5</v>
      </c>
      <c r="O19" s="6">
        <f t="shared" si="3"/>
        <v>4</v>
      </c>
    </row>
    <row r="20" spans="1:15" x14ac:dyDescent="0.25">
      <c r="A20">
        <v>50</v>
      </c>
      <c r="B20">
        <v>0.2</v>
      </c>
      <c r="C20">
        <v>50</v>
      </c>
      <c r="D20">
        <v>30295</v>
      </c>
      <c r="E20">
        <v>8</v>
      </c>
      <c r="G20">
        <v>32421</v>
      </c>
      <c r="H20">
        <v>29</v>
      </c>
      <c r="I20" s="7">
        <f t="shared" si="0"/>
        <v>7.0176596798151511E-2</v>
      </c>
      <c r="J20" s="6">
        <f t="shared" si="1"/>
        <v>-21</v>
      </c>
      <c r="L20" s="2">
        <v>32421</v>
      </c>
      <c r="M20" s="2">
        <v>2</v>
      </c>
      <c r="N20" s="7">
        <f t="shared" ref="N20:N24" si="5">(L20-D20)/D20</f>
        <v>7.0176596798151511E-2</v>
      </c>
      <c r="O20" s="6">
        <f t="shared" si="3"/>
        <v>6</v>
      </c>
    </row>
    <row r="21" spans="1:15" x14ac:dyDescent="0.25">
      <c r="A21">
        <v>50</v>
      </c>
      <c r="B21">
        <v>0.2</v>
      </c>
      <c r="C21">
        <v>100</v>
      </c>
      <c r="D21">
        <v>82660</v>
      </c>
      <c r="E21">
        <v>19</v>
      </c>
      <c r="G21">
        <v>91996</v>
      </c>
      <c r="H21">
        <v>62</v>
      </c>
      <c r="I21" s="7">
        <f t="shared" si="0"/>
        <v>0.11294459230583112</v>
      </c>
      <c r="J21" s="6">
        <f t="shared" si="1"/>
        <v>-43</v>
      </c>
      <c r="L21" s="2">
        <v>91996</v>
      </c>
      <c r="M21" s="2">
        <v>3</v>
      </c>
      <c r="N21" s="7">
        <f t="shared" si="5"/>
        <v>0.11294459230583112</v>
      </c>
      <c r="O21" s="6">
        <f t="shared" si="3"/>
        <v>16</v>
      </c>
    </row>
    <row r="22" spans="1:15" x14ac:dyDescent="0.25">
      <c r="A22">
        <v>50</v>
      </c>
      <c r="B22">
        <v>0.2</v>
      </c>
      <c r="C22">
        <v>200</v>
      </c>
      <c r="D22">
        <v>241676</v>
      </c>
      <c r="E22">
        <v>55</v>
      </c>
      <c r="G22">
        <v>259252</v>
      </c>
      <c r="H22">
        <v>128</v>
      </c>
      <c r="I22" s="7">
        <f t="shared" si="0"/>
        <v>7.2725467154371976E-2</v>
      </c>
      <c r="J22" s="6">
        <f t="shared" si="1"/>
        <v>-73</v>
      </c>
      <c r="L22" s="2">
        <v>259252</v>
      </c>
      <c r="M22" s="2">
        <v>6</v>
      </c>
      <c r="N22" s="7">
        <f t="shared" si="5"/>
        <v>7.2725467154371976E-2</v>
      </c>
      <c r="O22" s="6">
        <f t="shared" si="3"/>
        <v>49</v>
      </c>
    </row>
    <row r="23" spans="1:15" x14ac:dyDescent="0.25">
      <c r="A23">
        <v>50</v>
      </c>
      <c r="B23">
        <v>0.2</v>
      </c>
      <c r="C23">
        <v>500</v>
      </c>
      <c r="D23">
        <v>700720</v>
      </c>
      <c r="E23">
        <v>458</v>
      </c>
      <c r="G23">
        <v>743189</v>
      </c>
      <c r="H23">
        <v>312</v>
      </c>
      <c r="I23" s="7">
        <f t="shared" si="0"/>
        <v>6.0607660691859799E-2</v>
      </c>
      <c r="J23" s="6">
        <f t="shared" si="1"/>
        <v>146</v>
      </c>
      <c r="L23" s="2">
        <v>743189</v>
      </c>
      <c r="M23" s="2">
        <v>14</v>
      </c>
      <c r="N23" s="7">
        <f t="shared" si="5"/>
        <v>6.0607660691859799E-2</v>
      </c>
      <c r="O23" s="6">
        <f t="shared" si="3"/>
        <v>444</v>
      </c>
    </row>
    <row r="24" spans="1:15" x14ac:dyDescent="0.25">
      <c r="A24">
        <v>50</v>
      </c>
      <c r="B24">
        <v>0.2</v>
      </c>
      <c r="C24">
        <v>1000</v>
      </c>
      <c r="D24">
        <v>1455581</v>
      </c>
      <c r="E24">
        <v>2179</v>
      </c>
      <c r="G24">
        <v>1537159</v>
      </c>
      <c r="H24">
        <v>719</v>
      </c>
      <c r="I24" s="7">
        <f t="shared" si="0"/>
        <v>5.6044974480980447E-2</v>
      </c>
      <c r="J24" s="6">
        <f t="shared" si="1"/>
        <v>1460</v>
      </c>
      <c r="L24" s="2">
        <v>1537159</v>
      </c>
      <c r="M24" s="2">
        <v>28</v>
      </c>
      <c r="N24" s="7">
        <f t="shared" si="5"/>
        <v>5.6044974480980447E-2</v>
      </c>
      <c r="O24" s="6">
        <f t="shared" si="3"/>
        <v>2151</v>
      </c>
    </row>
    <row r="25" spans="1:15" x14ac:dyDescent="0.25">
      <c r="H25" s="11" t="s">
        <v>30</v>
      </c>
      <c r="I25" s="10">
        <f>AVERAGE(I19:I24)</f>
        <v>6.2091670754065249E-2</v>
      </c>
      <c r="M25" s="11" t="s">
        <v>30</v>
      </c>
      <c r="N25" s="10">
        <f>AVERAGE(N19:N24)</f>
        <v>6.2091670754065249E-2</v>
      </c>
    </row>
    <row r="29" spans="1:15" ht="28.5" x14ac:dyDescent="0.45">
      <c r="A29" s="22" t="s">
        <v>38</v>
      </c>
    </row>
    <row r="30" spans="1:15" ht="28.5" x14ac:dyDescent="0.45">
      <c r="A30" s="23"/>
    </row>
    <row r="31" spans="1:15" ht="28.5" x14ac:dyDescent="0.45">
      <c r="A31" s="22" t="s">
        <v>33</v>
      </c>
    </row>
  </sheetData>
  <mergeCells count="3">
    <mergeCell ref="G1:H1"/>
    <mergeCell ref="L1:M1"/>
    <mergeCell ref="A1:E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5FF6-6CEB-44B1-BD6A-9F92B0F58576}">
  <dimension ref="A1:AE60"/>
  <sheetViews>
    <sheetView zoomScale="55" zoomScaleNormal="55" workbookViewId="0">
      <selection activeCell="L54" sqref="L54"/>
    </sheetView>
  </sheetViews>
  <sheetFormatPr defaultRowHeight="15" x14ac:dyDescent="0.25"/>
  <cols>
    <col min="1" max="1" width="23.28515625" bestFit="1" customWidth="1"/>
    <col min="2" max="2" width="9.42578125" customWidth="1"/>
    <col min="3" max="3" width="18.28515625" bestFit="1" customWidth="1"/>
    <col min="4" max="4" width="24.42578125" bestFit="1" customWidth="1"/>
    <col min="5" max="5" width="20" bestFit="1" customWidth="1"/>
    <col min="6" max="6" width="16" bestFit="1" customWidth="1"/>
    <col min="7" max="7" width="11.42578125" bestFit="1" customWidth="1"/>
    <col min="8" max="8" width="16" bestFit="1" customWidth="1"/>
    <col min="9" max="9" width="11.42578125" bestFit="1" customWidth="1"/>
    <col min="10" max="10" width="16" bestFit="1" customWidth="1"/>
    <col min="11" max="11" width="11.42578125" bestFit="1" customWidth="1"/>
    <col min="12" max="12" width="16" bestFit="1" customWidth="1"/>
    <col min="13" max="13" width="11.28515625" bestFit="1" customWidth="1"/>
    <col min="14" max="14" width="16" bestFit="1" customWidth="1"/>
    <col min="15" max="15" width="11.28515625" bestFit="1" customWidth="1"/>
    <col min="16" max="16" width="16" bestFit="1" customWidth="1"/>
    <col min="17" max="17" width="11.28515625" bestFit="1" customWidth="1"/>
    <col min="18" max="18" width="16" bestFit="1" customWidth="1"/>
    <col min="19" max="19" width="11.28515625" bestFit="1" customWidth="1"/>
    <col min="20" max="20" width="16" bestFit="1" customWidth="1"/>
    <col min="21" max="21" width="11.28515625" bestFit="1" customWidth="1"/>
    <col min="22" max="22" width="16" bestFit="1" customWidth="1"/>
    <col min="23" max="23" width="11.28515625" bestFit="1" customWidth="1"/>
    <col min="24" max="24" width="17" bestFit="1" customWidth="1"/>
    <col min="25" max="25" width="12.28515625" bestFit="1" customWidth="1"/>
    <col min="27" max="27" width="21.140625" customWidth="1"/>
    <col min="28" max="28" width="21.140625" bestFit="1" customWidth="1"/>
    <col min="29" max="29" width="11.5703125" customWidth="1"/>
    <col min="30" max="30" width="21.7109375" style="4" bestFit="1" customWidth="1"/>
    <col min="31" max="31" width="33.85546875" style="2" customWidth="1"/>
  </cols>
  <sheetData>
    <row r="1" spans="1:31" ht="21" x14ac:dyDescent="0.35">
      <c r="A1" t="s">
        <v>0</v>
      </c>
      <c r="B1" s="3" t="s">
        <v>1</v>
      </c>
      <c r="C1" t="s">
        <v>2</v>
      </c>
      <c r="D1" t="s">
        <v>4</v>
      </c>
      <c r="E1" t="s">
        <v>6</v>
      </c>
      <c r="F1" t="s">
        <v>7</v>
      </c>
      <c r="G1" t="s">
        <v>10</v>
      </c>
      <c r="H1" t="s">
        <v>8</v>
      </c>
      <c r="I1" t="s">
        <v>11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AA1" s="14" t="s">
        <v>34</v>
      </c>
      <c r="AB1" s="14" t="s">
        <v>35</v>
      </c>
      <c r="AD1" s="18" t="s">
        <v>28</v>
      </c>
      <c r="AE1" s="17" t="s">
        <v>29</v>
      </c>
    </row>
    <row r="2" spans="1:31" x14ac:dyDescent="0.25">
      <c r="A2">
        <v>50</v>
      </c>
      <c r="B2">
        <v>0.1</v>
      </c>
      <c r="C2">
        <v>30</v>
      </c>
      <c r="D2">
        <v>1000</v>
      </c>
      <c r="E2">
        <v>1</v>
      </c>
      <c r="F2">
        <v>10951</v>
      </c>
      <c r="G2">
        <v>1</v>
      </c>
      <c r="H2">
        <v>10951</v>
      </c>
      <c r="I2">
        <v>1</v>
      </c>
      <c r="J2">
        <v>10951</v>
      </c>
      <c r="K2">
        <v>1</v>
      </c>
      <c r="L2">
        <v>10951</v>
      </c>
      <c r="M2">
        <v>1</v>
      </c>
      <c r="N2">
        <v>10951</v>
      </c>
      <c r="O2">
        <v>1</v>
      </c>
      <c r="P2">
        <v>10951</v>
      </c>
      <c r="Q2">
        <v>1</v>
      </c>
      <c r="R2">
        <v>10951</v>
      </c>
      <c r="S2">
        <v>1</v>
      </c>
      <c r="T2">
        <v>10951</v>
      </c>
      <c r="U2">
        <v>1</v>
      </c>
      <c r="V2">
        <v>10951</v>
      </c>
      <c r="W2">
        <v>1</v>
      </c>
      <c r="X2">
        <v>10951</v>
      </c>
      <c r="Y2">
        <v>1</v>
      </c>
      <c r="AA2" s="13">
        <f>AVERAGE(F2,H2,J2,L2,N2,P2,R2,T2,V2,X2)</f>
        <v>10951</v>
      </c>
      <c r="AB2" s="13">
        <f>AVERAGE(G2,I2,K2,M2,O2,Q2,S2,U2,W2,Y2)</f>
        <v>1</v>
      </c>
      <c r="AD2" s="4">
        <f t="shared" ref="AD2:AD7" si="0">(AA2-D52)/D52</f>
        <v>0</v>
      </c>
      <c r="AE2" s="2">
        <f t="shared" ref="AE2:AE7" si="1">E52-AB2</f>
        <v>36</v>
      </c>
    </row>
    <row r="3" spans="1:31" x14ac:dyDescent="0.25">
      <c r="A3">
        <v>50</v>
      </c>
      <c r="B3">
        <v>0.1</v>
      </c>
      <c r="C3">
        <v>50</v>
      </c>
      <c r="D3">
        <v>1000</v>
      </c>
      <c r="E3">
        <v>1</v>
      </c>
      <c r="F3">
        <v>19637</v>
      </c>
      <c r="G3">
        <v>2</v>
      </c>
      <c r="H3">
        <v>19212</v>
      </c>
      <c r="I3">
        <v>2</v>
      </c>
      <c r="J3">
        <v>19458</v>
      </c>
      <c r="K3">
        <v>2</v>
      </c>
      <c r="L3">
        <v>18782</v>
      </c>
      <c r="M3">
        <v>2</v>
      </c>
      <c r="N3">
        <v>18916</v>
      </c>
      <c r="O3">
        <v>2</v>
      </c>
      <c r="P3">
        <v>19479</v>
      </c>
      <c r="Q3">
        <v>2</v>
      </c>
      <c r="R3">
        <v>19503</v>
      </c>
      <c r="S3">
        <v>2</v>
      </c>
      <c r="T3">
        <v>18226</v>
      </c>
      <c r="U3">
        <v>2</v>
      </c>
      <c r="V3">
        <v>18271</v>
      </c>
      <c r="W3">
        <v>2</v>
      </c>
      <c r="X3">
        <v>18336</v>
      </c>
      <c r="Y3">
        <v>2</v>
      </c>
      <c r="AA3" s="13">
        <f t="shared" ref="AA3:AA47" si="2">AVERAGE(F3,H3,J3,L3,N3,P3,R3,T3,V3,X3)</f>
        <v>18982</v>
      </c>
      <c r="AB3" s="13">
        <f t="shared" ref="AB3:AB47" si="3">AVERAGE(G3,I3,K3,M3,O3,Q3,S3,U3,W3,Y3)</f>
        <v>2</v>
      </c>
      <c r="AD3" s="4">
        <f t="shared" si="0"/>
        <v>0.19054189663823382</v>
      </c>
      <c r="AE3" s="2">
        <f t="shared" si="1"/>
        <v>81</v>
      </c>
    </row>
    <row r="4" spans="1:31" x14ac:dyDescent="0.25">
      <c r="A4">
        <v>50</v>
      </c>
      <c r="B4">
        <v>0.1</v>
      </c>
      <c r="C4">
        <v>100</v>
      </c>
      <c r="D4">
        <v>1000</v>
      </c>
      <c r="E4">
        <v>1</v>
      </c>
      <c r="F4">
        <v>85817</v>
      </c>
      <c r="G4">
        <v>3</v>
      </c>
      <c r="H4">
        <v>85112</v>
      </c>
      <c r="I4">
        <v>3</v>
      </c>
      <c r="J4">
        <v>85522</v>
      </c>
      <c r="K4">
        <v>3</v>
      </c>
      <c r="L4">
        <v>85562</v>
      </c>
      <c r="M4">
        <v>3</v>
      </c>
      <c r="N4">
        <v>85209</v>
      </c>
      <c r="O4">
        <v>3</v>
      </c>
      <c r="P4">
        <v>85645</v>
      </c>
      <c r="Q4">
        <v>3</v>
      </c>
      <c r="R4">
        <v>85817</v>
      </c>
      <c r="S4">
        <v>3</v>
      </c>
      <c r="T4">
        <v>85217</v>
      </c>
      <c r="U4">
        <v>3</v>
      </c>
      <c r="V4">
        <v>85817</v>
      </c>
      <c r="W4">
        <v>3</v>
      </c>
      <c r="X4">
        <v>84051</v>
      </c>
      <c r="Y4">
        <v>3</v>
      </c>
      <c r="AA4" s="13">
        <f t="shared" si="2"/>
        <v>85376.9</v>
      </c>
      <c r="AB4" s="13">
        <f t="shared" si="3"/>
        <v>3</v>
      </c>
      <c r="AD4" s="4">
        <f t="shared" si="0"/>
        <v>0.12664159408814982</v>
      </c>
      <c r="AE4" s="2">
        <f t="shared" si="1"/>
        <v>129</v>
      </c>
    </row>
    <row r="5" spans="1:31" x14ac:dyDescent="0.25">
      <c r="A5">
        <v>50</v>
      </c>
      <c r="B5">
        <v>0.1</v>
      </c>
      <c r="C5">
        <v>200</v>
      </c>
      <c r="D5">
        <v>1000</v>
      </c>
      <c r="E5">
        <v>1</v>
      </c>
      <c r="F5">
        <v>236978</v>
      </c>
      <c r="G5">
        <v>5</v>
      </c>
      <c r="H5">
        <v>235178</v>
      </c>
      <c r="I5">
        <v>6</v>
      </c>
      <c r="J5">
        <v>235837</v>
      </c>
      <c r="K5">
        <v>5</v>
      </c>
      <c r="L5">
        <v>238419</v>
      </c>
      <c r="M5">
        <v>5</v>
      </c>
      <c r="N5">
        <v>235822</v>
      </c>
      <c r="O5">
        <v>5</v>
      </c>
      <c r="P5">
        <v>234681</v>
      </c>
      <c r="Q5">
        <v>5</v>
      </c>
      <c r="R5">
        <v>238519</v>
      </c>
      <c r="S5">
        <v>5</v>
      </c>
      <c r="T5">
        <v>236952</v>
      </c>
      <c r="U5">
        <v>5</v>
      </c>
      <c r="V5">
        <v>237551</v>
      </c>
      <c r="W5">
        <v>5</v>
      </c>
      <c r="X5">
        <v>237185</v>
      </c>
      <c r="Y5">
        <v>6</v>
      </c>
      <c r="AA5" s="13">
        <f t="shared" si="2"/>
        <v>236712.2</v>
      </c>
      <c r="AB5" s="13">
        <f t="shared" si="3"/>
        <v>5.2</v>
      </c>
      <c r="AD5" s="4">
        <f t="shared" si="0"/>
        <v>9.8519140721077814E-2</v>
      </c>
      <c r="AE5" s="2">
        <f t="shared" si="1"/>
        <v>345.8</v>
      </c>
    </row>
    <row r="6" spans="1:31" x14ac:dyDescent="0.25">
      <c r="A6">
        <v>50</v>
      </c>
      <c r="B6">
        <v>0.1</v>
      </c>
      <c r="C6">
        <v>500</v>
      </c>
      <c r="D6">
        <v>1000</v>
      </c>
      <c r="E6">
        <v>1</v>
      </c>
      <c r="F6">
        <v>698370</v>
      </c>
      <c r="G6">
        <v>16</v>
      </c>
      <c r="H6">
        <v>690464</v>
      </c>
      <c r="I6">
        <v>16</v>
      </c>
      <c r="J6">
        <v>696327</v>
      </c>
      <c r="K6">
        <v>13</v>
      </c>
      <c r="L6">
        <v>699882</v>
      </c>
      <c r="M6">
        <v>13</v>
      </c>
      <c r="N6">
        <v>698597</v>
      </c>
      <c r="O6">
        <v>14</v>
      </c>
      <c r="P6">
        <v>698444</v>
      </c>
      <c r="Q6">
        <v>15</v>
      </c>
      <c r="R6">
        <v>698283</v>
      </c>
      <c r="S6">
        <v>14</v>
      </c>
      <c r="T6">
        <v>696720</v>
      </c>
      <c r="U6">
        <v>13</v>
      </c>
      <c r="V6">
        <v>688389</v>
      </c>
      <c r="W6">
        <v>14</v>
      </c>
      <c r="X6">
        <v>699566</v>
      </c>
      <c r="Y6">
        <v>17</v>
      </c>
      <c r="AA6" s="13">
        <f t="shared" si="2"/>
        <v>696504.2</v>
      </c>
      <c r="AB6" s="13">
        <f t="shared" si="3"/>
        <v>14.5</v>
      </c>
      <c r="AD6" s="4">
        <f t="shared" si="0"/>
        <v>7.3523509483632843E-2</v>
      </c>
      <c r="AE6" s="2">
        <f t="shared" si="1"/>
        <v>5519.5</v>
      </c>
    </row>
    <row r="7" spans="1:31" x14ac:dyDescent="0.25">
      <c r="A7">
        <v>50</v>
      </c>
      <c r="B7">
        <v>0.1</v>
      </c>
      <c r="C7">
        <v>1000</v>
      </c>
      <c r="D7">
        <v>1000</v>
      </c>
      <c r="E7">
        <v>1</v>
      </c>
      <c r="F7">
        <v>1455591</v>
      </c>
      <c r="G7">
        <v>36</v>
      </c>
      <c r="H7">
        <v>1455008</v>
      </c>
      <c r="I7">
        <v>36</v>
      </c>
      <c r="J7">
        <v>1458121</v>
      </c>
      <c r="K7">
        <v>36</v>
      </c>
      <c r="L7">
        <v>1443820</v>
      </c>
      <c r="M7">
        <v>39</v>
      </c>
      <c r="N7">
        <v>1448167</v>
      </c>
      <c r="O7">
        <v>40</v>
      </c>
      <c r="P7">
        <v>1441990</v>
      </c>
      <c r="Q7">
        <v>46</v>
      </c>
      <c r="R7">
        <v>1453230</v>
      </c>
      <c r="S7">
        <v>36</v>
      </c>
      <c r="T7">
        <v>1445263</v>
      </c>
      <c r="U7">
        <v>36</v>
      </c>
      <c r="V7">
        <v>1455537</v>
      </c>
      <c r="W7">
        <v>36</v>
      </c>
      <c r="X7">
        <v>1454063</v>
      </c>
      <c r="Y7">
        <v>39</v>
      </c>
      <c r="AA7" s="13">
        <f t="shared" si="2"/>
        <v>1451079</v>
      </c>
      <c r="AB7" s="13">
        <f t="shared" si="3"/>
        <v>38</v>
      </c>
      <c r="AD7" s="4">
        <f t="shared" si="0"/>
        <v>4.1284578130482863E-2</v>
      </c>
      <c r="AE7" s="2">
        <f t="shared" si="1"/>
        <v>44867</v>
      </c>
    </row>
    <row r="8" spans="1:31" ht="21" x14ac:dyDescent="0.35">
      <c r="AA8" s="12"/>
      <c r="AB8" s="26" t="s">
        <v>30</v>
      </c>
      <c r="AC8" s="26"/>
      <c r="AD8" s="15">
        <f>AVERAGE(AD2:AD7)</f>
        <v>8.8418453176929535E-2</v>
      </c>
    </row>
    <row r="9" spans="1:31" x14ac:dyDescent="0.25">
      <c r="AA9" s="12"/>
      <c r="AB9" s="12"/>
    </row>
    <row r="10" spans="1:31" x14ac:dyDescent="0.25">
      <c r="A10">
        <v>50</v>
      </c>
      <c r="B10" s="3">
        <v>0.1</v>
      </c>
      <c r="C10">
        <v>30</v>
      </c>
      <c r="D10" s="3">
        <v>10000</v>
      </c>
      <c r="E10" s="3">
        <v>1</v>
      </c>
      <c r="F10">
        <v>10951</v>
      </c>
      <c r="G10">
        <v>7</v>
      </c>
      <c r="H10">
        <v>10951</v>
      </c>
      <c r="I10">
        <v>7</v>
      </c>
      <c r="J10">
        <v>10951</v>
      </c>
      <c r="K10">
        <v>7</v>
      </c>
      <c r="L10">
        <v>10951</v>
      </c>
      <c r="M10">
        <v>7</v>
      </c>
      <c r="N10">
        <v>10951</v>
      </c>
      <c r="O10">
        <v>7</v>
      </c>
      <c r="P10">
        <v>10951</v>
      </c>
      <c r="Q10">
        <v>7</v>
      </c>
      <c r="R10">
        <v>10951</v>
      </c>
      <c r="S10">
        <v>7</v>
      </c>
      <c r="T10">
        <v>10951</v>
      </c>
      <c r="U10">
        <v>7</v>
      </c>
      <c r="V10">
        <v>10951</v>
      </c>
      <c r="W10">
        <v>7</v>
      </c>
      <c r="X10">
        <v>10951</v>
      </c>
      <c r="Y10">
        <v>7</v>
      </c>
      <c r="AA10" s="13">
        <f t="shared" si="2"/>
        <v>10951</v>
      </c>
      <c r="AB10" s="13">
        <f t="shared" si="3"/>
        <v>7</v>
      </c>
      <c r="AD10" s="4">
        <f t="shared" ref="AD10:AD15" si="4">(AA10-D52)/D52</f>
        <v>0</v>
      </c>
      <c r="AE10" s="2">
        <f t="shared" ref="AE10:AE15" si="5">E52-AB10</f>
        <v>30</v>
      </c>
    </row>
    <row r="11" spans="1:31" x14ac:dyDescent="0.25">
      <c r="A11">
        <v>50</v>
      </c>
      <c r="B11" s="3">
        <v>0.1</v>
      </c>
      <c r="C11">
        <v>50</v>
      </c>
      <c r="D11" s="3">
        <v>10000</v>
      </c>
      <c r="E11" s="3">
        <v>1</v>
      </c>
      <c r="F11">
        <v>16944</v>
      </c>
      <c r="G11">
        <v>13</v>
      </c>
      <c r="H11">
        <v>17324</v>
      </c>
      <c r="I11">
        <v>13</v>
      </c>
      <c r="J11">
        <v>16729</v>
      </c>
      <c r="K11">
        <v>13</v>
      </c>
      <c r="L11">
        <v>16813</v>
      </c>
      <c r="M11">
        <v>13</v>
      </c>
      <c r="N11">
        <v>17333</v>
      </c>
      <c r="O11">
        <v>13</v>
      </c>
      <c r="P11">
        <v>16973</v>
      </c>
      <c r="Q11">
        <v>13</v>
      </c>
      <c r="R11">
        <v>17714</v>
      </c>
      <c r="S11">
        <v>13</v>
      </c>
      <c r="T11">
        <v>17089</v>
      </c>
      <c r="U11">
        <v>13</v>
      </c>
      <c r="V11">
        <v>16998</v>
      </c>
      <c r="W11">
        <v>13</v>
      </c>
      <c r="X11">
        <v>16733</v>
      </c>
      <c r="Y11">
        <v>13</v>
      </c>
      <c r="AA11" s="13">
        <f t="shared" si="2"/>
        <v>17065</v>
      </c>
      <c r="AB11" s="13">
        <f t="shared" si="3"/>
        <v>13</v>
      </c>
      <c r="AD11" s="4">
        <f t="shared" si="4"/>
        <v>7.0308580030105372E-2</v>
      </c>
      <c r="AE11" s="2">
        <f t="shared" si="5"/>
        <v>70</v>
      </c>
    </row>
    <row r="12" spans="1:31" x14ac:dyDescent="0.25">
      <c r="A12">
        <v>50</v>
      </c>
      <c r="B12" s="3">
        <v>0.1</v>
      </c>
      <c r="C12">
        <v>100</v>
      </c>
      <c r="D12" s="3">
        <v>10000</v>
      </c>
      <c r="E12" s="3">
        <v>1</v>
      </c>
      <c r="F12">
        <v>82061</v>
      </c>
      <c r="G12">
        <v>25</v>
      </c>
      <c r="H12">
        <v>82098</v>
      </c>
      <c r="I12">
        <v>26</v>
      </c>
      <c r="J12">
        <v>84066</v>
      </c>
      <c r="K12">
        <v>25</v>
      </c>
      <c r="L12">
        <v>84213</v>
      </c>
      <c r="M12">
        <v>27</v>
      </c>
      <c r="N12">
        <v>82283</v>
      </c>
      <c r="O12">
        <v>25</v>
      </c>
      <c r="P12">
        <v>82753</v>
      </c>
      <c r="Q12">
        <v>25</v>
      </c>
      <c r="R12">
        <v>82648</v>
      </c>
      <c r="S12">
        <v>26</v>
      </c>
      <c r="T12">
        <v>81967</v>
      </c>
      <c r="U12">
        <v>26</v>
      </c>
      <c r="V12">
        <v>84261</v>
      </c>
      <c r="W12">
        <v>26</v>
      </c>
      <c r="X12">
        <v>82463</v>
      </c>
      <c r="Y12">
        <v>26</v>
      </c>
      <c r="AA12" s="13">
        <f t="shared" si="2"/>
        <v>82881.3</v>
      </c>
      <c r="AB12" s="13">
        <f t="shared" si="3"/>
        <v>25.7</v>
      </c>
      <c r="AD12" s="4">
        <f t="shared" si="4"/>
        <v>9.3709422011084759E-2</v>
      </c>
      <c r="AE12" s="2">
        <f t="shared" si="5"/>
        <v>106.3</v>
      </c>
    </row>
    <row r="13" spans="1:31" x14ac:dyDescent="0.25">
      <c r="A13">
        <v>50</v>
      </c>
      <c r="B13" s="3">
        <v>0.1</v>
      </c>
      <c r="C13">
        <v>200</v>
      </c>
      <c r="D13" s="3">
        <v>10000</v>
      </c>
      <c r="E13" s="3">
        <v>1</v>
      </c>
      <c r="F13">
        <v>227416</v>
      </c>
      <c r="G13">
        <v>50</v>
      </c>
      <c r="H13">
        <v>228273</v>
      </c>
      <c r="I13">
        <v>57</v>
      </c>
      <c r="J13">
        <v>231289</v>
      </c>
      <c r="K13">
        <v>50</v>
      </c>
      <c r="L13">
        <v>228201</v>
      </c>
      <c r="M13">
        <v>51</v>
      </c>
      <c r="N13">
        <v>228065</v>
      </c>
      <c r="O13">
        <v>50</v>
      </c>
      <c r="P13">
        <v>227834</v>
      </c>
      <c r="Q13">
        <v>52</v>
      </c>
      <c r="R13">
        <v>231287</v>
      </c>
      <c r="S13">
        <v>53</v>
      </c>
      <c r="T13">
        <v>229275</v>
      </c>
      <c r="U13">
        <v>52</v>
      </c>
      <c r="V13">
        <v>229788</v>
      </c>
      <c r="W13">
        <v>53</v>
      </c>
      <c r="X13">
        <v>228339</v>
      </c>
      <c r="Y13">
        <v>51</v>
      </c>
      <c r="AA13" s="13">
        <f t="shared" si="2"/>
        <v>228976.7</v>
      </c>
      <c r="AB13" s="13">
        <f t="shared" si="3"/>
        <v>51.9</v>
      </c>
      <c r="AD13" s="4">
        <f t="shared" si="4"/>
        <v>6.2620717179545538E-2</v>
      </c>
      <c r="AE13" s="2">
        <f t="shared" si="5"/>
        <v>299.10000000000002</v>
      </c>
    </row>
    <row r="14" spans="1:31" x14ac:dyDescent="0.25">
      <c r="A14">
        <v>50</v>
      </c>
      <c r="B14" s="3">
        <v>0.1</v>
      </c>
      <c r="C14">
        <v>500</v>
      </c>
      <c r="D14" s="3">
        <v>10000</v>
      </c>
      <c r="E14" s="3">
        <v>1</v>
      </c>
      <c r="F14">
        <v>681422</v>
      </c>
      <c r="G14">
        <v>143</v>
      </c>
      <c r="H14">
        <v>678955</v>
      </c>
      <c r="I14">
        <v>132</v>
      </c>
      <c r="J14">
        <v>675790</v>
      </c>
      <c r="K14">
        <v>136</v>
      </c>
      <c r="L14">
        <v>681557</v>
      </c>
      <c r="M14">
        <v>133</v>
      </c>
      <c r="N14">
        <v>680001</v>
      </c>
      <c r="O14">
        <v>130</v>
      </c>
      <c r="P14">
        <v>682919</v>
      </c>
      <c r="Q14">
        <v>139</v>
      </c>
      <c r="R14">
        <v>681262</v>
      </c>
      <c r="S14">
        <v>139</v>
      </c>
      <c r="T14">
        <v>679474</v>
      </c>
      <c r="U14">
        <v>137</v>
      </c>
      <c r="V14">
        <v>681566</v>
      </c>
      <c r="W14">
        <v>145</v>
      </c>
      <c r="X14">
        <v>689522</v>
      </c>
      <c r="Y14">
        <v>137</v>
      </c>
      <c r="AA14" s="13">
        <f t="shared" si="2"/>
        <v>681246.8</v>
      </c>
      <c r="AB14" s="13">
        <f t="shared" si="3"/>
        <v>137.1</v>
      </c>
      <c r="AD14" s="4">
        <f t="shared" si="4"/>
        <v>5.0007244120702538E-2</v>
      </c>
      <c r="AE14" s="2">
        <f t="shared" si="5"/>
        <v>5396.9</v>
      </c>
    </row>
    <row r="15" spans="1:31" x14ac:dyDescent="0.25">
      <c r="A15">
        <v>50</v>
      </c>
      <c r="B15" s="3">
        <v>0.1</v>
      </c>
      <c r="C15">
        <v>1000</v>
      </c>
      <c r="D15" s="3">
        <v>10000</v>
      </c>
      <c r="E15" s="3">
        <v>1</v>
      </c>
      <c r="F15">
        <v>1432911</v>
      </c>
      <c r="G15">
        <v>422</v>
      </c>
      <c r="H15">
        <v>1434609</v>
      </c>
      <c r="I15">
        <v>396</v>
      </c>
      <c r="J15">
        <v>1431627</v>
      </c>
      <c r="K15">
        <v>489</v>
      </c>
      <c r="L15">
        <v>1438301</v>
      </c>
      <c r="M15">
        <v>389</v>
      </c>
      <c r="N15">
        <v>1439193</v>
      </c>
      <c r="O15">
        <v>391</v>
      </c>
      <c r="P15">
        <v>1432132</v>
      </c>
      <c r="Q15">
        <v>393</v>
      </c>
      <c r="R15">
        <v>1421671</v>
      </c>
      <c r="S15">
        <v>409</v>
      </c>
      <c r="T15">
        <v>1432178</v>
      </c>
      <c r="U15">
        <v>418</v>
      </c>
      <c r="V15">
        <v>1419709</v>
      </c>
      <c r="W15">
        <v>430</v>
      </c>
      <c r="X15">
        <v>1430625</v>
      </c>
      <c r="Y15">
        <v>418</v>
      </c>
      <c r="AA15" s="13">
        <f t="shared" si="2"/>
        <v>1431295.6</v>
      </c>
      <c r="AB15" s="13">
        <f t="shared" si="3"/>
        <v>415.5</v>
      </c>
      <c r="AD15" s="4">
        <f t="shared" si="4"/>
        <v>2.7088142703475444E-2</v>
      </c>
      <c r="AE15" s="2">
        <f t="shared" si="5"/>
        <v>44489.5</v>
      </c>
    </row>
    <row r="16" spans="1:31" ht="21" x14ac:dyDescent="0.35">
      <c r="AA16" s="12"/>
      <c r="AB16" s="27" t="s">
        <v>30</v>
      </c>
      <c r="AC16" s="27"/>
      <c r="AD16" s="19">
        <f>AVERAGE(AD10:AD15)</f>
        <v>5.0622351007485605E-2</v>
      </c>
    </row>
    <row r="17" spans="1:31" x14ac:dyDescent="0.25">
      <c r="AA17" s="12"/>
      <c r="AB17" s="12"/>
    </row>
    <row r="18" spans="1:31" x14ac:dyDescent="0.25">
      <c r="A18">
        <v>50</v>
      </c>
      <c r="B18">
        <v>0.1</v>
      </c>
      <c r="C18">
        <v>30</v>
      </c>
      <c r="D18">
        <v>1000</v>
      </c>
      <c r="E18">
        <v>2</v>
      </c>
      <c r="F18">
        <v>10951</v>
      </c>
      <c r="G18">
        <v>1</v>
      </c>
      <c r="H18">
        <v>10951</v>
      </c>
      <c r="I18">
        <v>1</v>
      </c>
      <c r="J18">
        <v>10951</v>
      </c>
      <c r="K18">
        <v>1</v>
      </c>
      <c r="L18">
        <v>10951</v>
      </c>
      <c r="M18">
        <v>1</v>
      </c>
      <c r="N18">
        <v>10951</v>
      </c>
      <c r="O18">
        <v>1</v>
      </c>
      <c r="P18">
        <v>10951</v>
      </c>
      <c r="Q18">
        <v>1</v>
      </c>
      <c r="R18">
        <v>10951</v>
      </c>
      <c r="S18">
        <v>1</v>
      </c>
      <c r="T18">
        <v>10951</v>
      </c>
      <c r="U18">
        <v>1</v>
      </c>
      <c r="V18">
        <v>10951</v>
      </c>
      <c r="W18">
        <v>1</v>
      </c>
      <c r="X18">
        <v>10951</v>
      </c>
      <c r="Y18">
        <v>1</v>
      </c>
      <c r="AA18" s="13">
        <f t="shared" si="2"/>
        <v>10951</v>
      </c>
      <c r="AB18" s="13">
        <f t="shared" si="3"/>
        <v>1</v>
      </c>
      <c r="AD18" s="4">
        <f t="shared" ref="AD18:AD23" si="6">(AA18-D52)/D52</f>
        <v>0</v>
      </c>
      <c r="AE18" s="2">
        <f t="shared" ref="AE18:AE23" si="7">E52-AB18</f>
        <v>36</v>
      </c>
    </row>
    <row r="19" spans="1:31" x14ac:dyDescent="0.25">
      <c r="A19">
        <v>50</v>
      </c>
      <c r="B19">
        <v>0.1</v>
      </c>
      <c r="C19">
        <v>50</v>
      </c>
      <c r="D19">
        <v>1000</v>
      </c>
      <c r="E19">
        <v>2</v>
      </c>
      <c r="F19">
        <v>19637</v>
      </c>
      <c r="G19">
        <v>2</v>
      </c>
      <c r="H19">
        <v>19563</v>
      </c>
      <c r="I19">
        <v>2</v>
      </c>
      <c r="J19">
        <v>19561</v>
      </c>
      <c r="K19">
        <v>2</v>
      </c>
      <c r="L19">
        <v>19637</v>
      </c>
      <c r="M19">
        <v>2</v>
      </c>
      <c r="N19">
        <v>19637</v>
      </c>
      <c r="O19">
        <v>2</v>
      </c>
      <c r="P19">
        <v>19637</v>
      </c>
      <c r="Q19">
        <v>2</v>
      </c>
      <c r="R19">
        <v>18854</v>
      </c>
      <c r="S19">
        <v>2</v>
      </c>
      <c r="T19">
        <v>19458</v>
      </c>
      <c r="U19">
        <v>2</v>
      </c>
      <c r="V19">
        <v>19637</v>
      </c>
      <c r="W19">
        <v>2</v>
      </c>
      <c r="X19">
        <v>19637</v>
      </c>
      <c r="Y19">
        <v>2</v>
      </c>
      <c r="AA19" s="13">
        <f t="shared" si="2"/>
        <v>19525.8</v>
      </c>
      <c r="AB19" s="13">
        <f t="shared" si="3"/>
        <v>2</v>
      </c>
      <c r="AD19" s="4">
        <f t="shared" si="6"/>
        <v>0.22464877069744099</v>
      </c>
      <c r="AE19" s="2">
        <f t="shared" si="7"/>
        <v>81</v>
      </c>
    </row>
    <row r="20" spans="1:31" x14ac:dyDescent="0.25">
      <c r="A20">
        <v>50</v>
      </c>
      <c r="B20">
        <v>0.1</v>
      </c>
      <c r="C20">
        <v>100</v>
      </c>
      <c r="D20">
        <v>1000</v>
      </c>
      <c r="E20">
        <v>2</v>
      </c>
      <c r="F20">
        <v>85817</v>
      </c>
      <c r="G20">
        <v>3</v>
      </c>
      <c r="H20">
        <v>85817</v>
      </c>
      <c r="I20">
        <v>3</v>
      </c>
      <c r="J20">
        <v>85817</v>
      </c>
      <c r="K20">
        <v>3</v>
      </c>
      <c r="L20">
        <v>85817</v>
      </c>
      <c r="M20">
        <v>3</v>
      </c>
      <c r="N20">
        <v>85817</v>
      </c>
      <c r="O20">
        <v>3</v>
      </c>
      <c r="P20">
        <v>85817</v>
      </c>
      <c r="Q20">
        <v>3</v>
      </c>
      <c r="R20">
        <v>85817</v>
      </c>
      <c r="S20">
        <v>3</v>
      </c>
      <c r="T20">
        <v>85817</v>
      </c>
      <c r="U20">
        <v>3</v>
      </c>
      <c r="V20">
        <v>85817</v>
      </c>
      <c r="W20">
        <v>3</v>
      </c>
      <c r="X20">
        <v>85817</v>
      </c>
      <c r="Y20">
        <v>3</v>
      </c>
      <c r="AA20" s="13">
        <f t="shared" si="2"/>
        <v>85817</v>
      </c>
      <c r="AB20" s="13">
        <f t="shared" si="3"/>
        <v>3</v>
      </c>
      <c r="AD20" s="4">
        <f t="shared" si="6"/>
        <v>0.13244919503826869</v>
      </c>
      <c r="AE20" s="2">
        <f t="shared" si="7"/>
        <v>129</v>
      </c>
    </row>
    <row r="21" spans="1:31" x14ac:dyDescent="0.25">
      <c r="A21">
        <v>50</v>
      </c>
      <c r="B21">
        <v>0.1</v>
      </c>
      <c r="C21">
        <v>200</v>
      </c>
      <c r="D21">
        <v>1000</v>
      </c>
      <c r="E21">
        <v>2</v>
      </c>
      <c r="F21">
        <v>239644</v>
      </c>
      <c r="G21">
        <v>6</v>
      </c>
      <c r="H21">
        <v>239644</v>
      </c>
      <c r="I21">
        <v>6</v>
      </c>
      <c r="J21">
        <v>238692</v>
      </c>
      <c r="K21">
        <v>6</v>
      </c>
      <c r="L21">
        <v>239644</v>
      </c>
      <c r="M21">
        <v>6</v>
      </c>
      <c r="N21">
        <v>239644</v>
      </c>
      <c r="O21">
        <v>6</v>
      </c>
      <c r="P21">
        <v>239644</v>
      </c>
      <c r="Q21">
        <v>6</v>
      </c>
      <c r="R21">
        <v>239218</v>
      </c>
      <c r="S21">
        <v>6</v>
      </c>
      <c r="T21">
        <v>239644</v>
      </c>
      <c r="U21">
        <v>6</v>
      </c>
      <c r="V21">
        <v>238290</v>
      </c>
      <c r="W21">
        <v>6</v>
      </c>
      <c r="X21">
        <v>239644</v>
      </c>
      <c r="Y21">
        <v>6</v>
      </c>
      <c r="AA21" s="13">
        <f t="shared" si="2"/>
        <v>239370.8</v>
      </c>
      <c r="AB21" s="13">
        <f t="shared" si="3"/>
        <v>6</v>
      </c>
      <c r="AD21" s="4">
        <f t="shared" si="6"/>
        <v>0.11085700496094814</v>
      </c>
      <c r="AE21" s="2">
        <f t="shared" si="7"/>
        <v>345</v>
      </c>
    </row>
    <row r="22" spans="1:31" x14ac:dyDescent="0.25">
      <c r="A22">
        <v>50</v>
      </c>
      <c r="B22">
        <v>0.1</v>
      </c>
      <c r="C22">
        <v>500</v>
      </c>
      <c r="D22">
        <v>1000</v>
      </c>
      <c r="E22">
        <v>2</v>
      </c>
      <c r="F22">
        <v>704312</v>
      </c>
      <c r="G22">
        <v>14</v>
      </c>
      <c r="H22">
        <v>704312</v>
      </c>
      <c r="I22">
        <v>13</v>
      </c>
      <c r="J22">
        <v>704312</v>
      </c>
      <c r="K22">
        <v>13</v>
      </c>
      <c r="L22">
        <v>704312</v>
      </c>
      <c r="M22">
        <v>13</v>
      </c>
      <c r="N22">
        <v>704312</v>
      </c>
      <c r="O22">
        <v>13</v>
      </c>
      <c r="P22">
        <v>704312</v>
      </c>
      <c r="Q22">
        <v>15</v>
      </c>
      <c r="R22">
        <v>702293</v>
      </c>
      <c r="S22">
        <v>16</v>
      </c>
      <c r="T22">
        <v>704312</v>
      </c>
      <c r="U22">
        <v>17</v>
      </c>
      <c r="V22">
        <v>701082</v>
      </c>
      <c r="W22">
        <v>16</v>
      </c>
      <c r="X22">
        <v>704312</v>
      </c>
      <c r="Y22">
        <v>16</v>
      </c>
      <c r="AA22" s="13">
        <f t="shared" si="2"/>
        <v>703787.1</v>
      </c>
      <c r="AB22" s="13">
        <f t="shared" si="3"/>
        <v>14.6</v>
      </c>
      <c r="AD22" s="4">
        <f t="shared" si="6"/>
        <v>8.4748659837670007E-2</v>
      </c>
      <c r="AE22" s="2">
        <f t="shared" si="7"/>
        <v>5519.4</v>
      </c>
    </row>
    <row r="23" spans="1:31" x14ac:dyDescent="0.25">
      <c r="A23">
        <v>50</v>
      </c>
      <c r="B23">
        <v>0.1</v>
      </c>
      <c r="C23">
        <v>1000</v>
      </c>
      <c r="D23">
        <v>1000</v>
      </c>
      <c r="E23">
        <v>2</v>
      </c>
      <c r="F23">
        <v>1462963</v>
      </c>
      <c r="G23">
        <v>39</v>
      </c>
      <c r="H23">
        <v>1462963</v>
      </c>
      <c r="I23">
        <v>37</v>
      </c>
      <c r="J23">
        <v>1462963</v>
      </c>
      <c r="K23">
        <v>36</v>
      </c>
      <c r="L23">
        <v>1462963</v>
      </c>
      <c r="M23">
        <v>36</v>
      </c>
      <c r="N23">
        <v>1462963</v>
      </c>
      <c r="O23">
        <v>36</v>
      </c>
      <c r="P23">
        <v>1462963</v>
      </c>
      <c r="Q23">
        <v>39</v>
      </c>
      <c r="R23">
        <v>1462963</v>
      </c>
      <c r="S23">
        <v>40</v>
      </c>
      <c r="T23">
        <v>1462963</v>
      </c>
      <c r="U23">
        <v>45</v>
      </c>
      <c r="V23">
        <v>1462963</v>
      </c>
      <c r="W23">
        <v>47</v>
      </c>
      <c r="X23">
        <v>1461955</v>
      </c>
      <c r="Y23">
        <v>40</v>
      </c>
      <c r="AA23" s="13">
        <f t="shared" si="2"/>
        <v>1462862.2</v>
      </c>
      <c r="AB23" s="13">
        <f t="shared" si="3"/>
        <v>39.5</v>
      </c>
      <c r="AD23" s="4">
        <f t="shared" si="6"/>
        <v>4.9740123583919271E-2</v>
      </c>
      <c r="AE23" s="2">
        <f t="shared" si="7"/>
        <v>44865.5</v>
      </c>
    </row>
    <row r="24" spans="1:31" ht="21" x14ac:dyDescent="0.35">
      <c r="AA24" s="12"/>
      <c r="AB24" s="26" t="s">
        <v>30</v>
      </c>
      <c r="AC24" s="26"/>
      <c r="AD24" s="15">
        <f>AVERAGE(AD18:AD23)</f>
        <v>0.10040729235304117</v>
      </c>
    </row>
    <row r="25" spans="1:31" x14ac:dyDescent="0.25">
      <c r="AA25" s="12"/>
      <c r="AB25" s="12"/>
    </row>
    <row r="26" spans="1:31" x14ac:dyDescent="0.25">
      <c r="A26">
        <v>50</v>
      </c>
      <c r="B26">
        <v>0.1</v>
      </c>
      <c r="C26">
        <v>30</v>
      </c>
      <c r="D26">
        <v>10000</v>
      </c>
      <c r="E26">
        <v>2</v>
      </c>
      <c r="F26" s="1">
        <v>10951</v>
      </c>
      <c r="G26" s="1">
        <v>8</v>
      </c>
      <c r="H26">
        <v>10951</v>
      </c>
      <c r="I26">
        <v>9</v>
      </c>
      <c r="J26">
        <v>10951</v>
      </c>
      <c r="K26">
        <v>8</v>
      </c>
      <c r="L26">
        <v>10951</v>
      </c>
      <c r="M26">
        <v>9</v>
      </c>
      <c r="N26">
        <v>10951</v>
      </c>
      <c r="O26">
        <v>8</v>
      </c>
      <c r="P26">
        <v>10951</v>
      </c>
      <c r="Q26">
        <v>8</v>
      </c>
      <c r="R26">
        <v>10951</v>
      </c>
      <c r="S26">
        <v>8</v>
      </c>
      <c r="T26">
        <v>10951</v>
      </c>
      <c r="U26">
        <v>8</v>
      </c>
      <c r="V26">
        <v>10951</v>
      </c>
      <c r="W26">
        <v>8</v>
      </c>
      <c r="X26">
        <v>10951</v>
      </c>
      <c r="Y26">
        <v>8</v>
      </c>
      <c r="AA26" s="13">
        <f t="shared" si="2"/>
        <v>10951</v>
      </c>
      <c r="AB26" s="13">
        <f t="shared" si="3"/>
        <v>8.1999999999999993</v>
      </c>
      <c r="AD26" s="4">
        <f t="shared" ref="AD26:AD31" si="8">(AA26-D52)/D52</f>
        <v>0</v>
      </c>
      <c r="AE26" s="2">
        <f t="shared" ref="AE26:AE31" si="9">E52-AB26</f>
        <v>28.8</v>
      </c>
    </row>
    <row r="27" spans="1:31" x14ac:dyDescent="0.25">
      <c r="A27">
        <v>50</v>
      </c>
      <c r="B27">
        <v>0.1</v>
      </c>
      <c r="C27">
        <v>50</v>
      </c>
      <c r="D27">
        <v>10000</v>
      </c>
      <c r="E27">
        <v>2</v>
      </c>
      <c r="F27" s="1">
        <v>18861</v>
      </c>
      <c r="G27" s="1">
        <v>14</v>
      </c>
      <c r="H27">
        <v>18394</v>
      </c>
      <c r="I27">
        <v>15</v>
      </c>
      <c r="J27">
        <v>18963</v>
      </c>
      <c r="K27">
        <v>14</v>
      </c>
      <c r="L27">
        <v>18250</v>
      </c>
      <c r="M27">
        <v>14</v>
      </c>
      <c r="N27">
        <v>18254</v>
      </c>
      <c r="O27">
        <v>14</v>
      </c>
      <c r="P27">
        <v>18158</v>
      </c>
      <c r="Q27">
        <v>14</v>
      </c>
      <c r="R27">
        <v>17960</v>
      </c>
      <c r="S27">
        <v>14</v>
      </c>
      <c r="T27">
        <v>18383</v>
      </c>
      <c r="U27">
        <v>14</v>
      </c>
      <c r="V27">
        <v>18862</v>
      </c>
      <c r="W27">
        <v>14</v>
      </c>
      <c r="X27">
        <v>18092</v>
      </c>
      <c r="Y27">
        <v>14</v>
      </c>
      <c r="AA27" s="13">
        <f t="shared" si="2"/>
        <v>18417.7</v>
      </c>
      <c r="AB27" s="13">
        <f t="shared" si="3"/>
        <v>14.1</v>
      </c>
      <c r="AD27" s="4">
        <f t="shared" si="8"/>
        <v>0.15514927245358759</v>
      </c>
      <c r="AE27" s="2">
        <f t="shared" si="9"/>
        <v>68.900000000000006</v>
      </c>
    </row>
    <row r="28" spans="1:31" x14ac:dyDescent="0.25">
      <c r="A28">
        <v>50</v>
      </c>
      <c r="B28">
        <v>0.1</v>
      </c>
      <c r="C28">
        <v>100</v>
      </c>
      <c r="D28">
        <v>10000</v>
      </c>
      <c r="E28">
        <v>2</v>
      </c>
      <c r="F28" s="1">
        <v>85631</v>
      </c>
      <c r="G28" s="1">
        <v>28</v>
      </c>
      <c r="H28">
        <v>85548</v>
      </c>
      <c r="I28">
        <v>28</v>
      </c>
      <c r="J28">
        <v>85766</v>
      </c>
      <c r="K28">
        <v>26</v>
      </c>
      <c r="L28">
        <v>85817</v>
      </c>
      <c r="M28">
        <v>27</v>
      </c>
      <c r="N28">
        <v>85817</v>
      </c>
      <c r="O28">
        <v>28</v>
      </c>
      <c r="P28">
        <v>85783</v>
      </c>
      <c r="Q28">
        <v>26</v>
      </c>
      <c r="R28">
        <v>85817</v>
      </c>
      <c r="S28">
        <v>27</v>
      </c>
      <c r="T28">
        <v>85817</v>
      </c>
      <c r="U28">
        <v>26</v>
      </c>
      <c r="V28">
        <v>85817</v>
      </c>
      <c r="W28">
        <v>27</v>
      </c>
      <c r="X28">
        <v>85508</v>
      </c>
      <c r="Y28">
        <v>26</v>
      </c>
      <c r="AA28" s="13">
        <f t="shared" si="2"/>
        <v>85732.1</v>
      </c>
      <c r="AB28" s="13">
        <f t="shared" si="3"/>
        <v>26.9</v>
      </c>
      <c r="AD28" s="4">
        <f t="shared" si="8"/>
        <v>0.1313288466613883</v>
      </c>
      <c r="AE28" s="2">
        <f t="shared" si="9"/>
        <v>105.1</v>
      </c>
    </row>
    <row r="29" spans="1:31" x14ac:dyDescent="0.25">
      <c r="A29">
        <v>50</v>
      </c>
      <c r="B29">
        <v>0.1</v>
      </c>
      <c r="C29">
        <v>200</v>
      </c>
      <c r="D29">
        <v>10000</v>
      </c>
      <c r="E29">
        <v>2</v>
      </c>
      <c r="F29" s="1">
        <v>238496</v>
      </c>
      <c r="G29" s="1">
        <v>53</v>
      </c>
      <c r="H29">
        <v>238445</v>
      </c>
      <c r="I29">
        <v>52</v>
      </c>
      <c r="J29">
        <v>239644</v>
      </c>
      <c r="K29">
        <v>51</v>
      </c>
      <c r="L29">
        <v>238205</v>
      </c>
      <c r="M29">
        <v>51</v>
      </c>
      <c r="N29">
        <v>239644</v>
      </c>
      <c r="O29">
        <v>52</v>
      </c>
      <c r="P29">
        <v>236277</v>
      </c>
      <c r="Q29">
        <v>54</v>
      </c>
      <c r="R29">
        <v>235415</v>
      </c>
      <c r="S29">
        <v>51</v>
      </c>
      <c r="T29">
        <v>235788</v>
      </c>
      <c r="U29">
        <v>51</v>
      </c>
      <c r="V29">
        <v>239263</v>
      </c>
      <c r="W29">
        <v>54</v>
      </c>
      <c r="X29">
        <v>238460</v>
      </c>
      <c r="Y29">
        <v>54</v>
      </c>
      <c r="AA29" s="13">
        <f t="shared" si="2"/>
        <v>237963.7</v>
      </c>
      <c r="AB29" s="13">
        <f t="shared" si="3"/>
        <v>52.3</v>
      </c>
      <c r="AD29" s="4">
        <f t="shared" si="8"/>
        <v>0.10432702347749016</v>
      </c>
      <c r="AE29" s="2">
        <f t="shared" si="9"/>
        <v>298.7</v>
      </c>
    </row>
    <row r="30" spans="1:31" x14ac:dyDescent="0.25">
      <c r="A30">
        <v>50</v>
      </c>
      <c r="B30">
        <v>0.1</v>
      </c>
      <c r="C30">
        <v>500</v>
      </c>
      <c r="D30">
        <v>10000</v>
      </c>
      <c r="E30">
        <v>2</v>
      </c>
      <c r="F30" s="1">
        <v>704312</v>
      </c>
      <c r="G30" s="1">
        <v>138</v>
      </c>
      <c r="H30">
        <v>703863</v>
      </c>
      <c r="I30">
        <v>137</v>
      </c>
      <c r="J30">
        <v>700125</v>
      </c>
      <c r="K30">
        <v>124</v>
      </c>
      <c r="L30">
        <v>699595</v>
      </c>
      <c r="M30">
        <v>136</v>
      </c>
      <c r="N30">
        <v>702031</v>
      </c>
      <c r="O30">
        <v>138</v>
      </c>
      <c r="P30">
        <v>698809</v>
      </c>
      <c r="Q30">
        <v>132</v>
      </c>
      <c r="R30">
        <v>702583</v>
      </c>
      <c r="S30">
        <v>136</v>
      </c>
      <c r="T30">
        <v>700849</v>
      </c>
      <c r="U30">
        <v>132</v>
      </c>
      <c r="V30">
        <v>703000</v>
      </c>
      <c r="W30">
        <v>137</v>
      </c>
      <c r="X30">
        <v>694821</v>
      </c>
      <c r="Y30">
        <v>140</v>
      </c>
      <c r="AA30" s="13">
        <f t="shared" si="2"/>
        <v>700998.8</v>
      </c>
      <c r="AB30" s="13">
        <f t="shared" si="3"/>
        <v>135</v>
      </c>
      <c r="AD30" s="4">
        <f t="shared" si="8"/>
        <v>8.0451046698376466E-2</v>
      </c>
      <c r="AE30" s="2">
        <f t="shared" si="9"/>
        <v>5399</v>
      </c>
    </row>
    <row r="31" spans="1:31" x14ac:dyDescent="0.25">
      <c r="A31">
        <v>50</v>
      </c>
      <c r="B31">
        <v>0.1</v>
      </c>
      <c r="C31">
        <v>1000</v>
      </c>
      <c r="D31">
        <v>10000</v>
      </c>
      <c r="E31">
        <v>2</v>
      </c>
      <c r="F31" s="1">
        <v>1457871</v>
      </c>
      <c r="G31" s="1">
        <v>389</v>
      </c>
      <c r="H31">
        <v>1462963</v>
      </c>
      <c r="I31">
        <v>391</v>
      </c>
      <c r="J31">
        <v>1456593</v>
      </c>
      <c r="K31">
        <v>368</v>
      </c>
      <c r="L31">
        <v>1456514</v>
      </c>
      <c r="M31">
        <v>383</v>
      </c>
      <c r="N31">
        <v>1461198</v>
      </c>
      <c r="O31">
        <v>393</v>
      </c>
      <c r="P31">
        <v>1461623</v>
      </c>
      <c r="Q31">
        <v>368</v>
      </c>
      <c r="R31">
        <v>1462963</v>
      </c>
      <c r="S31">
        <v>378</v>
      </c>
      <c r="T31">
        <v>1460575</v>
      </c>
      <c r="U31">
        <v>425</v>
      </c>
      <c r="V31">
        <v>1453652</v>
      </c>
      <c r="W31">
        <v>425</v>
      </c>
      <c r="X31">
        <v>1460081</v>
      </c>
      <c r="Y31">
        <v>379</v>
      </c>
      <c r="AA31" s="13">
        <f t="shared" si="2"/>
        <v>1459403.3</v>
      </c>
      <c r="AB31" s="13">
        <f t="shared" si="3"/>
        <v>389.9</v>
      </c>
      <c r="AD31" s="4">
        <f t="shared" si="8"/>
        <v>4.7258040094808461E-2</v>
      </c>
      <c r="AE31" s="2">
        <f t="shared" si="9"/>
        <v>44515.1</v>
      </c>
    </row>
    <row r="32" spans="1:31" ht="23.25" x14ac:dyDescent="0.35">
      <c r="AA32" s="12"/>
      <c r="AB32" s="26" t="s">
        <v>30</v>
      </c>
      <c r="AC32" s="26"/>
      <c r="AD32" s="16">
        <f>AVERAGE(AD26:AD31)</f>
        <v>8.6419038230941839E-2</v>
      </c>
    </row>
    <row r="33" spans="1:31" x14ac:dyDescent="0.25">
      <c r="AA33" s="12"/>
      <c r="AB33" s="12"/>
    </row>
    <row r="34" spans="1:31" x14ac:dyDescent="0.25">
      <c r="A34">
        <v>50</v>
      </c>
      <c r="B34">
        <v>0.1</v>
      </c>
      <c r="C34">
        <v>30</v>
      </c>
      <c r="D34">
        <v>1000</v>
      </c>
      <c r="E34">
        <v>3</v>
      </c>
      <c r="F34">
        <v>10951</v>
      </c>
      <c r="G34">
        <v>1</v>
      </c>
      <c r="H34">
        <v>10951</v>
      </c>
      <c r="I34">
        <v>1</v>
      </c>
      <c r="J34">
        <v>10951</v>
      </c>
      <c r="K34">
        <v>1</v>
      </c>
      <c r="L34">
        <v>10951</v>
      </c>
      <c r="M34">
        <v>1</v>
      </c>
      <c r="N34">
        <v>10951</v>
      </c>
      <c r="O34">
        <v>1</v>
      </c>
      <c r="P34">
        <v>10951</v>
      </c>
      <c r="Q34">
        <v>1</v>
      </c>
      <c r="R34">
        <v>10951</v>
      </c>
      <c r="S34">
        <v>1</v>
      </c>
      <c r="T34">
        <v>10951</v>
      </c>
      <c r="U34">
        <v>1</v>
      </c>
      <c r="V34">
        <v>10951</v>
      </c>
      <c r="W34">
        <v>1</v>
      </c>
      <c r="X34">
        <v>10951</v>
      </c>
      <c r="Y34">
        <v>1</v>
      </c>
      <c r="AA34" s="13">
        <f t="shared" si="2"/>
        <v>10951</v>
      </c>
      <c r="AB34" s="13">
        <f t="shared" si="3"/>
        <v>1</v>
      </c>
      <c r="AD34" s="4">
        <f t="shared" ref="AD34:AD39" si="10">(AA34-D52)/D52</f>
        <v>0</v>
      </c>
      <c r="AE34" s="2">
        <f t="shared" ref="AE34:AE39" si="11">E52-AB34</f>
        <v>36</v>
      </c>
    </row>
    <row r="35" spans="1:31" x14ac:dyDescent="0.25">
      <c r="A35">
        <v>50</v>
      </c>
      <c r="B35">
        <v>0.1</v>
      </c>
      <c r="C35">
        <v>50</v>
      </c>
      <c r="D35">
        <v>1000</v>
      </c>
      <c r="E35">
        <v>3</v>
      </c>
      <c r="F35">
        <v>19637</v>
      </c>
      <c r="G35">
        <v>2</v>
      </c>
      <c r="H35">
        <v>19637</v>
      </c>
      <c r="I35">
        <v>2</v>
      </c>
      <c r="J35">
        <v>19637</v>
      </c>
      <c r="K35">
        <v>2</v>
      </c>
      <c r="L35">
        <v>19637</v>
      </c>
      <c r="M35">
        <v>2</v>
      </c>
      <c r="N35">
        <v>19637</v>
      </c>
      <c r="O35">
        <v>2</v>
      </c>
      <c r="P35">
        <v>19637</v>
      </c>
      <c r="Q35">
        <v>2</v>
      </c>
      <c r="R35">
        <v>19637</v>
      </c>
      <c r="S35">
        <v>2</v>
      </c>
      <c r="T35">
        <v>19637</v>
      </c>
      <c r="U35">
        <v>2</v>
      </c>
      <c r="V35">
        <v>19637</v>
      </c>
      <c r="W35">
        <v>2</v>
      </c>
      <c r="X35">
        <v>19637</v>
      </c>
      <c r="Y35">
        <v>2</v>
      </c>
      <c r="AA35" s="13">
        <f t="shared" si="2"/>
        <v>19637</v>
      </c>
      <c r="AB35" s="13">
        <f t="shared" si="3"/>
        <v>2</v>
      </c>
      <c r="AD35" s="4">
        <f t="shared" si="10"/>
        <v>0.2316231811339689</v>
      </c>
      <c r="AE35" s="2">
        <f t="shared" si="11"/>
        <v>81</v>
      </c>
    </row>
    <row r="36" spans="1:31" x14ac:dyDescent="0.25">
      <c r="A36">
        <v>50</v>
      </c>
      <c r="B36">
        <v>0.1</v>
      </c>
      <c r="C36">
        <v>100</v>
      </c>
      <c r="D36">
        <v>1000</v>
      </c>
      <c r="E36">
        <v>3</v>
      </c>
      <c r="F36">
        <v>85817</v>
      </c>
      <c r="G36">
        <v>3</v>
      </c>
      <c r="H36">
        <v>85817</v>
      </c>
      <c r="I36">
        <v>3</v>
      </c>
      <c r="J36">
        <v>85817</v>
      </c>
      <c r="K36">
        <v>3</v>
      </c>
      <c r="L36">
        <v>85817</v>
      </c>
      <c r="M36">
        <v>3</v>
      </c>
      <c r="N36">
        <v>85817</v>
      </c>
      <c r="O36">
        <v>3</v>
      </c>
      <c r="P36">
        <v>85817</v>
      </c>
      <c r="Q36">
        <v>3</v>
      </c>
      <c r="R36">
        <v>85817</v>
      </c>
      <c r="S36">
        <v>3</v>
      </c>
      <c r="T36">
        <v>85817</v>
      </c>
      <c r="U36">
        <v>3</v>
      </c>
      <c r="V36">
        <v>85817</v>
      </c>
      <c r="W36">
        <v>3</v>
      </c>
      <c r="X36">
        <v>85817</v>
      </c>
      <c r="Y36">
        <v>3</v>
      </c>
      <c r="AA36" s="13">
        <f t="shared" si="2"/>
        <v>85817</v>
      </c>
      <c r="AB36" s="13">
        <f t="shared" si="3"/>
        <v>3</v>
      </c>
      <c r="AD36" s="4">
        <f t="shared" si="10"/>
        <v>0.13244919503826869</v>
      </c>
      <c r="AE36" s="2">
        <f t="shared" si="11"/>
        <v>129</v>
      </c>
    </row>
    <row r="37" spans="1:31" x14ac:dyDescent="0.25">
      <c r="A37">
        <v>50</v>
      </c>
      <c r="B37">
        <v>0.1</v>
      </c>
      <c r="C37">
        <v>200</v>
      </c>
      <c r="D37">
        <v>1000</v>
      </c>
      <c r="E37">
        <v>3</v>
      </c>
      <c r="F37">
        <v>239644</v>
      </c>
      <c r="G37">
        <v>6</v>
      </c>
      <c r="H37">
        <v>239644</v>
      </c>
      <c r="I37">
        <v>6</v>
      </c>
      <c r="J37">
        <v>239644</v>
      </c>
      <c r="K37">
        <v>6</v>
      </c>
      <c r="L37">
        <v>239644</v>
      </c>
      <c r="M37">
        <v>6</v>
      </c>
      <c r="N37">
        <v>239644</v>
      </c>
      <c r="O37">
        <v>6</v>
      </c>
      <c r="P37">
        <v>239644</v>
      </c>
      <c r="Q37">
        <v>6</v>
      </c>
      <c r="R37">
        <v>239644</v>
      </c>
      <c r="S37">
        <v>6</v>
      </c>
      <c r="T37">
        <v>239644</v>
      </c>
      <c r="U37">
        <v>6</v>
      </c>
      <c r="V37">
        <v>239644</v>
      </c>
      <c r="W37">
        <v>6</v>
      </c>
      <c r="X37">
        <v>239644</v>
      </c>
      <c r="Y37">
        <v>6</v>
      </c>
      <c r="AA37" s="13">
        <f t="shared" si="2"/>
        <v>239644</v>
      </c>
      <c r="AB37" s="13">
        <f t="shared" si="3"/>
        <v>6</v>
      </c>
      <c r="AD37" s="4">
        <f t="shared" si="10"/>
        <v>0.11212485439686658</v>
      </c>
      <c r="AE37" s="2">
        <f t="shared" si="11"/>
        <v>345</v>
      </c>
    </row>
    <row r="38" spans="1:31" x14ac:dyDescent="0.25">
      <c r="A38">
        <v>50</v>
      </c>
      <c r="B38">
        <v>0.1</v>
      </c>
      <c r="C38">
        <v>500</v>
      </c>
      <c r="D38">
        <v>1000</v>
      </c>
      <c r="E38">
        <v>3</v>
      </c>
      <c r="F38">
        <v>704312</v>
      </c>
      <c r="G38">
        <v>15</v>
      </c>
      <c r="H38">
        <v>704312</v>
      </c>
      <c r="I38">
        <v>14</v>
      </c>
      <c r="J38">
        <v>704312</v>
      </c>
      <c r="K38">
        <v>15</v>
      </c>
      <c r="L38">
        <v>704312</v>
      </c>
      <c r="M38">
        <v>15</v>
      </c>
      <c r="N38">
        <v>704312</v>
      </c>
      <c r="O38">
        <v>15</v>
      </c>
      <c r="P38">
        <v>704312</v>
      </c>
      <c r="Q38">
        <v>15</v>
      </c>
      <c r="R38">
        <v>704312</v>
      </c>
      <c r="S38">
        <v>14</v>
      </c>
      <c r="T38">
        <v>704312</v>
      </c>
      <c r="U38">
        <v>14</v>
      </c>
      <c r="V38">
        <v>704312</v>
      </c>
      <c r="W38">
        <v>15</v>
      </c>
      <c r="X38">
        <v>704312</v>
      </c>
      <c r="Y38">
        <v>15</v>
      </c>
      <c r="AA38" s="13">
        <f t="shared" si="2"/>
        <v>704312</v>
      </c>
      <c r="AB38" s="13">
        <f t="shared" si="3"/>
        <v>14.7</v>
      </c>
      <c r="AD38" s="4">
        <f t="shared" si="10"/>
        <v>8.555768940293032E-2</v>
      </c>
      <c r="AE38" s="2">
        <f t="shared" si="11"/>
        <v>5519.3</v>
      </c>
    </row>
    <row r="39" spans="1:31" x14ac:dyDescent="0.25">
      <c r="A39">
        <v>50</v>
      </c>
      <c r="B39">
        <v>0.1</v>
      </c>
      <c r="C39">
        <v>1000</v>
      </c>
      <c r="D39">
        <v>1000</v>
      </c>
      <c r="E39">
        <v>3</v>
      </c>
      <c r="F39">
        <v>1462963</v>
      </c>
      <c r="G39">
        <v>46</v>
      </c>
      <c r="H39">
        <v>1462963</v>
      </c>
      <c r="I39">
        <v>45</v>
      </c>
      <c r="J39">
        <v>1462963</v>
      </c>
      <c r="K39">
        <v>45</v>
      </c>
      <c r="L39">
        <v>1462963</v>
      </c>
      <c r="M39">
        <v>44</v>
      </c>
      <c r="N39">
        <v>1462963</v>
      </c>
      <c r="O39">
        <v>48</v>
      </c>
      <c r="P39">
        <v>1462963</v>
      </c>
      <c r="Q39">
        <v>50</v>
      </c>
      <c r="R39">
        <v>1462963</v>
      </c>
      <c r="S39">
        <v>47</v>
      </c>
      <c r="T39">
        <v>1462963</v>
      </c>
      <c r="U39">
        <v>50</v>
      </c>
      <c r="V39">
        <v>1462963</v>
      </c>
      <c r="W39">
        <v>43</v>
      </c>
      <c r="X39">
        <v>1462963</v>
      </c>
      <c r="Y39">
        <v>43</v>
      </c>
      <c r="AA39" s="13">
        <f t="shared" si="2"/>
        <v>1462963</v>
      </c>
      <c r="AB39" s="13">
        <f t="shared" si="3"/>
        <v>46.1</v>
      </c>
      <c r="AD39" s="4">
        <f t="shared" si="10"/>
        <v>4.9812456989251172E-2</v>
      </c>
      <c r="AE39" s="2">
        <f t="shared" si="11"/>
        <v>44858.9</v>
      </c>
    </row>
    <row r="40" spans="1:31" ht="21" x14ac:dyDescent="0.35">
      <c r="AA40" s="12"/>
      <c r="AB40" s="26" t="s">
        <v>30</v>
      </c>
      <c r="AC40" s="26"/>
      <c r="AD40" s="15">
        <f>AVERAGE(AD34:AD39)</f>
        <v>0.10192789616021429</v>
      </c>
    </row>
    <row r="41" spans="1:31" x14ac:dyDescent="0.25">
      <c r="AA41" s="12"/>
      <c r="AB41" s="12"/>
    </row>
    <row r="42" spans="1:31" x14ac:dyDescent="0.25">
      <c r="A42">
        <v>50</v>
      </c>
      <c r="B42">
        <v>0.1</v>
      </c>
      <c r="C42">
        <v>30</v>
      </c>
      <c r="D42">
        <v>10000</v>
      </c>
      <c r="E42">
        <v>3</v>
      </c>
      <c r="F42">
        <v>10951</v>
      </c>
      <c r="G42">
        <v>9</v>
      </c>
      <c r="H42">
        <v>10951</v>
      </c>
      <c r="I42">
        <v>9</v>
      </c>
      <c r="J42">
        <v>10951</v>
      </c>
      <c r="K42">
        <v>9</v>
      </c>
      <c r="L42">
        <v>10951</v>
      </c>
      <c r="M42">
        <v>9</v>
      </c>
      <c r="N42">
        <v>10951</v>
      </c>
      <c r="O42">
        <v>9</v>
      </c>
      <c r="P42">
        <v>10951</v>
      </c>
      <c r="Q42">
        <v>9</v>
      </c>
      <c r="R42">
        <v>10951</v>
      </c>
      <c r="S42">
        <v>9</v>
      </c>
      <c r="T42">
        <v>10951</v>
      </c>
      <c r="U42">
        <v>9</v>
      </c>
      <c r="V42">
        <v>10951</v>
      </c>
      <c r="W42">
        <v>9</v>
      </c>
      <c r="X42">
        <v>10951</v>
      </c>
      <c r="Y42">
        <v>9</v>
      </c>
      <c r="AA42" s="13">
        <f t="shared" si="2"/>
        <v>10951</v>
      </c>
      <c r="AB42" s="13">
        <f t="shared" si="3"/>
        <v>9</v>
      </c>
      <c r="AD42" s="4">
        <f t="shared" ref="AD42:AD47" si="12">(AA42-D52)/D52</f>
        <v>0</v>
      </c>
      <c r="AE42" s="2">
        <f t="shared" ref="AE42:AE47" si="13">E52-AB42</f>
        <v>28</v>
      </c>
    </row>
    <row r="43" spans="1:31" x14ac:dyDescent="0.25">
      <c r="A43">
        <v>50</v>
      </c>
      <c r="B43">
        <v>0.1</v>
      </c>
      <c r="C43">
        <v>50</v>
      </c>
      <c r="D43">
        <v>10000</v>
      </c>
      <c r="E43">
        <v>3</v>
      </c>
      <c r="F43">
        <v>19252</v>
      </c>
      <c r="G43">
        <v>15</v>
      </c>
      <c r="H43">
        <v>19137</v>
      </c>
      <c r="I43">
        <v>15</v>
      </c>
      <c r="J43">
        <v>19419</v>
      </c>
      <c r="K43">
        <v>15</v>
      </c>
      <c r="L43">
        <v>18825</v>
      </c>
      <c r="M43">
        <v>15</v>
      </c>
      <c r="N43">
        <v>18692</v>
      </c>
      <c r="O43">
        <v>15</v>
      </c>
      <c r="P43">
        <v>19283</v>
      </c>
      <c r="Q43">
        <v>15</v>
      </c>
      <c r="R43">
        <v>19542</v>
      </c>
      <c r="S43">
        <v>15</v>
      </c>
      <c r="T43">
        <v>19491</v>
      </c>
      <c r="U43">
        <v>15</v>
      </c>
      <c r="V43">
        <v>19390</v>
      </c>
      <c r="W43">
        <v>15</v>
      </c>
      <c r="X43">
        <v>19637</v>
      </c>
      <c r="Y43">
        <v>15</v>
      </c>
      <c r="AA43" s="13">
        <f t="shared" si="2"/>
        <v>19266.8</v>
      </c>
      <c r="AB43" s="13">
        <f t="shared" si="3"/>
        <v>15</v>
      </c>
      <c r="AD43" s="4">
        <f t="shared" si="12"/>
        <v>0.20840441545408928</v>
      </c>
      <c r="AE43" s="2">
        <f t="shared" si="13"/>
        <v>68</v>
      </c>
    </row>
    <row r="44" spans="1:31" x14ac:dyDescent="0.25">
      <c r="A44">
        <v>50</v>
      </c>
      <c r="B44">
        <v>0.1</v>
      </c>
      <c r="C44">
        <v>100</v>
      </c>
      <c r="D44">
        <v>10000</v>
      </c>
      <c r="E44">
        <v>3</v>
      </c>
      <c r="F44">
        <v>85817</v>
      </c>
      <c r="G44">
        <v>28</v>
      </c>
      <c r="H44">
        <v>85817</v>
      </c>
      <c r="I44">
        <v>28</v>
      </c>
      <c r="J44">
        <v>85817</v>
      </c>
      <c r="K44">
        <v>28</v>
      </c>
      <c r="L44">
        <v>85817</v>
      </c>
      <c r="M44">
        <v>28</v>
      </c>
      <c r="N44">
        <v>85817</v>
      </c>
      <c r="O44">
        <v>28</v>
      </c>
      <c r="P44">
        <v>85817</v>
      </c>
      <c r="Q44">
        <v>28</v>
      </c>
      <c r="R44">
        <v>85817</v>
      </c>
      <c r="S44">
        <v>28</v>
      </c>
      <c r="T44">
        <v>85817</v>
      </c>
      <c r="U44">
        <v>28</v>
      </c>
      <c r="V44">
        <v>85817</v>
      </c>
      <c r="W44">
        <v>28</v>
      </c>
      <c r="X44">
        <v>85817</v>
      </c>
      <c r="Y44">
        <v>28</v>
      </c>
      <c r="AA44" s="13">
        <f t="shared" si="2"/>
        <v>85817</v>
      </c>
      <c r="AB44" s="13">
        <f t="shared" si="3"/>
        <v>28</v>
      </c>
      <c r="AD44" s="4">
        <f t="shared" si="12"/>
        <v>0.13244919503826869</v>
      </c>
      <c r="AE44" s="2">
        <f t="shared" si="13"/>
        <v>104</v>
      </c>
    </row>
    <row r="45" spans="1:31" x14ac:dyDescent="0.25">
      <c r="A45">
        <v>50</v>
      </c>
      <c r="B45">
        <v>0.1</v>
      </c>
      <c r="C45">
        <v>200</v>
      </c>
      <c r="D45">
        <v>10000</v>
      </c>
      <c r="E45">
        <v>3</v>
      </c>
      <c r="F45">
        <v>239644</v>
      </c>
      <c r="G45">
        <v>53</v>
      </c>
      <c r="H45">
        <v>239644</v>
      </c>
      <c r="I45">
        <v>56</v>
      </c>
      <c r="J45">
        <v>239644</v>
      </c>
      <c r="K45">
        <v>56</v>
      </c>
      <c r="L45">
        <v>239644</v>
      </c>
      <c r="M45">
        <v>56</v>
      </c>
      <c r="N45">
        <v>239644</v>
      </c>
      <c r="O45">
        <v>57</v>
      </c>
      <c r="P45">
        <v>239644</v>
      </c>
      <c r="Q45">
        <v>56</v>
      </c>
      <c r="R45">
        <v>239644</v>
      </c>
      <c r="S45">
        <v>57</v>
      </c>
      <c r="T45">
        <v>239644</v>
      </c>
      <c r="U45">
        <v>56</v>
      </c>
      <c r="V45">
        <v>239644</v>
      </c>
      <c r="W45">
        <v>56</v>
      </c>
      <c r="X45">
        <v>239644</v>
      </c>
      <c r="Y45">
        <v>56</v>
      </c>
      <c r="AA45" s="13">
        <f t="shared" si="2"/>
        <v>239644</v>
      </c>
      <c r="AB45" s="13">
        <f t="shared" si="3"/>
        <v>55.9</v>
      </c>
      <c r="AD45" s="4">
        <f t="shared" si="12"/>
        <v>0.11212485439686658</v>
      </c>
      <c r="AE45" s="2">
        <f t="shared" si="13"/>
        <v>295.10000000000002</v>
      </c>
    </row>
    <row r="46" spans="1:31" x14ac:dyDescent="0.25">
      <c r="A46">
        <v>50</v>
      </c>
      <c r="B46">
        <v>0.1</v>
      </c>
      <c r="C46">
        <v>500</v>
      </c>
      <c r="D46">
        <v>10000</v>
      </c>
      <c r="E46">
        <v>3</v>
      </c>
      <c r="F46">
        <v>704312</v>
      </c>
      <c r="G46">
        <v>159</v>
      </c>
      <c r="H46">
        <v>704312</v>
      </c>
      <c r="I46">
        <v>156</v>
      </c>
      <c r="J46">
        <v>704312</v>
      </c>
      <c r="K46">
        <v>150</v>
      </c>
      <c r="L46">
        <v>704312</v>
      </c>
      <c r="M46">
        <v>150</v>
      </c>
      <c r="N46">
        <v>704312</v>
      </c>
      <c r="O46">
        <v>151</v>
      </c>
      <c r="P46">
        <v>704312</v>
      </c>
      <c r="Q46">
        <v>139</v>
      </c>
      <c r="R46">
        <v>704312</v>
      </c>
      <c r="S46">
        <v>150</v>
      </c>
      <c r="T46">
        <v>704312</v>
      </c>
      <c r="U46">
        <v>149</v>
      </c>
      <c r="V46">
        <v>704312</v>
      </c>
      <c r="W46">
        <v>149</v>
      </c>
      <c r="X46">
        <v>704312</v>
      </c>
      <c r="Y46">
        <v>154</v>
      </c>
      <c r="AA46" s="13">
        <f t="shared" si="2"/>
        <v>704312</v>
      </c>
      <c r="AB46" s="13">
        <f t="shared" si="3"/>
        <v>150.69999999999999</v>
      </c>
      <c r="AD46" s="4">
        <f t="shared" si="12"/>
        <v>8.555768940293032E-2</v>
      </c>
      <c r="AE46" s="2">
        <f t="shared" si="13"/>
        <v>5383.3</v>
      </c>
    </row>
    <row r="47" spans="1:31" x14ac:dyDescent="0.25">
      <c r="A47">
        <v>50</v>
      </c>
      <c r="B47">
        <v>0.1</v>
      </c>
      <c r="C47">
        <v>1000</v>
      </c>
      <c r="D47">
        <v>10000</v>
      </c>
      <c r="E47">
        <v>3</v>
      </c>
      <c r="F47">
        <v>1459952</v>
      </c>
      <c r="G47">
        <v>423</v>
      </c>
      <c r="H47">
        <v>1462963</v>
      </c>
      <c r="I47">
        <v>421</v>
      </c>
      <c r="J47">
        <v>1462963</v>
      </c>
      <c r="K47">
        <v>404</v>
      </c>
      <c r="L47">
        <v>1461617</v>
      </c>
      <c r="M47">
        <v>405</v>
      </c>
      <c r="N47">
        <v>1462963</v>
      </c>
      <c r="O47">
        <v>404</v>
      </c>
      <c r="P47">
        <v>1462963</v>
      </c>
      <c r="Q47">
        <v>440</v>
      </c>
      <c r="R47">
        <v>1461544</v>
      </c>
      <c r="S47">
        <v>405</v>
      </c>
      <c r="T47">
        <v>1462963</v>
      </c>
      <c r="U47">
        <v>422</v>
      </c>
      <c r="V47">
        <v>1462963</v>
      </c>
      <c r="W47">
        <v>413</v>
      </c>
      <c r="X47">
        <v>1462963</v>
      </c>
      <c r="Y47">
        <v>404</v>
      </c>
      <c r="AA47" s="13">
        <f t="shared" si="2"/>
        <v>1462385.4</v>
      </c>
      <c r="AB47" s="13">
        <f t="shared" si="3"/>
        <v>414.1</v>
      </c>
      <c r="AD47" s="4">
        <f t="shared" si="12"/>
        <v>4.9397975095206624E-2</v>
      </c>
      <c r="AE47" s="2">
        <f t="shared" si="13"/>
        <v>44490.9</v>
      </c>
    </row>
    <row r="48" spans="1:31" ht="21" x14ac:dyDescent="0.35">
      <c r="AB48" s="26" t="s">
        <v>30</v>
      </c>
      <c r="AC48" s="26"/>
      <c r="AD48" s="15">
        <f>AVERAGE(AD42:AD47)</f>
        <v>9.7989021564560241E-2</v>
      </c>
    </row>
    <row r="50" spans="1:5" x14ac:dyDescent="0.25">
      <c r="A50" s="25" t="s">
        <v>32</v>
      </c>
      <c r="B50" s="25"/>
      <c r="C50" s="25"/>
      <c r="D50" s="25"/>
      <c r="E50" s="25"/>
    </row>
    <row r="51" spans="1:5" x14ac:dyDescent="0.25">
      <c r="A51" t="s">
        <v>0</v>
      </c>
      <c r="B51" s="3" t="s">
        <v>1</v>
      </c>
      <c r="C51" t="s">
        <v>2</v>
      </c>
      <c r="D51" t="s">
        <v>3</v>
      </c>
      <c r="E51" t="s">
        <v>5</v>
      </c>
    </row>
    <row r="52" spans="1:5" x14ac:dyDescent="0.25">
      <c r="A52">
        <v>50</v>
      </c>
      <c r="B52" s="3">
        <v>0.1</v>
      </c>
      <c r="C52">
        <v>30</v>
      </c>
      <c r="D52">
        <v>10951</v>
      </c>
      <c r="E52">
        <v>37</v>
      </c>
    </row>
    <row r="53" spans="1:5" x14ac:dyDescent="0.25">
      <c r="A53">
        <v>50</v>
      </c>
      <c r="B53" s="3">
        <v>0.1</v>
      </c>
      <c r="C53">
        <v>50</v>
      </c>
      <c r="D53">
        <v>15944</v>
      </c>
      <c r="E53">
        <v>83</v>
      </c>
    </row>
    <row r="54" spans="1:5" x14ac:dyDescent="0.25">
      <c r="A54">
        <v>50</v>
      </c>
      <c r="B54" s="3">
        <v>0.1</v>
      </c>
      <c r="C54">
        <v>100</v>
      </c>
      <c r="D54">
        <v>75780</v>
      </c>
      <c r="E54">
        <v>132</v>
      </c>
    </row>
    <row r="55" spans="1:5" x14ac:dyDescent="0.25">
      <c r="A55">
        <v>50</v>
      </c>
      <c r="B55" s="3">
        <v>0.1</v>
      </c>
      <c r="C55">
        <v>200</v>
      </c>
      <c r="D55">
        <v>215483</v>
      </c>
      <c r="E55">
        <v>351</v>
      </c>
    </row>
    <row r="56" spans="1:5" x14ac:dyDescent="0.25">
      <c r="A56">
        <v>50</v>
      </c>
      <c r="B56" s="3">
        <v>0.1</v>
      </c>
      <c r="C56">
        <v>500</v>
      </c>
      <c r="D56">
        <v>648802</v>
      </c>
      <c r="E56">
        <v>5534</v>
      </c>
    </row>
    <row r="57" spans="1:5" x14ac:dyDescent="0.25">
      <c r="A57">
        <v>50</v>
      </c>
      <c r="B57" s="3">
        <v>0.1</v>
      </c>
      <c r="C57">
        <v>1000</v>
      </c>
      <c r="D57">
        <v>1393547</v>
      </c>
      <c r="E57">
        <v>44905</v>
      </c>
    </row>
    <row r="59" spans="1:5" ht="42" x14ac:dyDescent="0.65">
      <c r="A59" s="20" t="s">
        <v>36</v>
      </c>
    </row>
    <row r="60" spans="1:5" ht="42" x14ac:dyDescent="0.65">
      <c r="A60" s="21" t="s">
        <v>37</v>
      </c>
    </row>
  </sheetData>
  <mergeCells count="7">
    <mergeCell ref="A50:E50"/>
    <mergeCell ref="AB8:AC8"/>
    <mergeCell ref="AB16:AC16"/>
    <mergeCell ref="AB24:AC24"/>
    <mergeCell ref="AB32:AC32"/>
    <mergeCell ref="AB40:AC40"/>
    <mergeCell ref="AB48:AC4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60F9-5079-4BC3-9178-41465E25B3E9}">
  <dimension ref="A1:E23"/>
  <sheetViews>
    <sheetView workbookViewId="0">
      <selection activeCell="G35" sqref="G35"/>
    </sheetView>
  </sheetViews>
  <sheetFormatPr defaultRowHeight="15" x14ac:dyDescent="0.25"/>
  <cols>
    <col min="1" max="1" width="23.28515625" bestFit="1" customWidth="1"/>
    <col min="2" max="2" width="6.42578125" bestFit="1" customWidth="1"/>
    <col min="3" max="3" width="18.28515625" bestFit="1" customWidth="1"/>
    <col min="4" max="4" width="9.570312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50</v>
      </c>
      <c r="B2">
        <v>0.1</v>
      </c>
      <c r="C2">
        <v>30</v>
      </c>
      <c r="D2">
        <v>10951</v>
      </c>
      <c r="E2">
        <v>39</v>
      </c>
    </row>
    <row r="3" spans="1:5" x14ac:dyDescent="0.25">
      <c r="A3">
        <v>50</v>
      </c>
      <c r="B3">
        <v>0.1</v>
      </c>
      <c r="C3">
        <v>50</v>
      </c>
      <c r="D3">
        <v>19637</v>
      </c>
      <c r="E3">
        <v>66</v>
      </c>
    </row>
    <row r="4" spans="1:5" x14ac:dyDescent="0.25">
      <c r="A4">
        <v>50</v>
      </c>
      <c r="B4">
        <v>0.1</v>
      </c>
      <c r="C4">
        <v>100</v>
      </c>
      <c r="D4">
        <v>85817</v>
      </c>
      <c r="E4">
        <v>239</v>
      </c>
    </row>
    <row r="5" spans="1:5" x14ac:dyDescent="0.25">
      <c r="A5">
        <v>50</v>
      </c>
      <c r="B5">
        <v>0.1</v>
      </c>
      <c r="C5">
        <v>200</v>
      </c>
      <c r="D5">
        <v>239643</v>
      </c>
      <c r="E5">
        <v>492</v>
      </c>
    </row>
    <row r="6" spans="1:5" x14ac:dyDescent="0.25">
      <c r="A6">
        <v>50</v>
      </c>
      <c r="B6">
        <v>0.1</v>
      </c>
      <c r="C6">
        <v>500</v>
      </c>
      <c r="D6">
        <v>704312</v>
      </c>
      <c r="E6">
        <v>1138</v>
      </c>
    </row>
    <row r="7" spans="1:5" x14ac:dyDescent="0.25">
      <c r="A7">
        <v>50</v>
      </c>
      <c r="B7">
        <v>0.1</v>
      </c>
      <c r="C7">
        <v>1000</v>
      </c>
      <c r="D7">
        <v>1462963</v>
      </c>
      <c r="E7">
        <v>2691</v>
      </c>
    </row>
    <row r="10" spans="1:5" x14ac:dyDescent="0.25">
      <c r="A10">
        <v>50</v>
      </c>
      <c r="B10">
        <v>0.15</v>
      </c>
      <c r="C10">
        <v>30</v>
      </c>
      <c r="D10">
        <v>14854</v>
      </c>
      <c r="E10">
        <v>15</v>
      </c>
    </row>
    <row r="11" spans="1:5" x14ac:dyDescent="0.25">
      <c r="A11">
        <v>50</v>
      </c>
      <c r="B11">
        <v>0.15</v>
      </c>
      <c r="C11">
        <v>50</v>
      </c>
      <c r="D11">
        <v>22004</v>
      </c>
      <c r="E11">
        <v>27</v>
      </c>
    </row>
    <row r="12" spans="1:5" x14ac:dyDescent="0.25">
      <c r="A12">
        <v>50</v>
      </c>
      <c r="B12">
        <v>0.15</v>
      </c>
      <c r="C12">
        <v>100</v>
      </c>
      <c r="D12">
        <v>99511</v>
      </c>
      <c r="E12">
        <v>55</v>
      </c>
    </row>
    <row r="13" spans="1:5" x14ac:dyDescent="0.25">
      <c r="A13">
        <v>50</v>
      </c>
      <c r="B13">
        <v>0.15</v>
      </c>
      <c r="C13">
        <v>200</v>
      </c>
      <c r="D13">
        <v>250810</v>
      </c>
      <c r="E13">
        <v>110</v>
      </c>
    </row>
    <row r="14" spans="1:5" x14ac:dyDescent="0.25">
      <c r="A14">
        <v>50</v>
      </c>
      <c r="B14">
        <v>0.15</v>
      </c>
      <c r="C14">
        <v>500</v>
      </c>
      <c r="D14">
        <v>715844</v>
      </c>
      <c r="E14">
        <v>277</v>
      </c>
    </row>
    <row r="15" spans="1:5" x14ac:dyDescent="0.25">
      <c r="A15">
        <v>50</v>
      </c>
      <c r="B15">
        <v>0.15</v>
      </c>
      <c r="C15">
        <v>1000</v>
      </c>
      <c r="D15">
        <v>1564542</v>
      </c>
      <c r="E15">
        <v>663</v>
      </c>
    </row>
    <row r="18" spans="1:5" x14ac:dyDescent="0.25">
      <c r="A18">
        <v>50</v>
      </c>
      <c r="B18">
        <v>0.2</v>
      </c>
      <c r="C18">
        <v>30</v>
      </c>
      <c r="D18">
        <v>19712</v>
      </c>
      <c r="E18">
        <v>12</v>
      </c>
    </row>
    <row r="19" spans="1:5" x14ac:dyDescent="0.25">
      <c r="A19">
        <v>50</v>
      </c>
      <c r="B19">
        <v>0.2</v>
      </c>
      <c r="C19">
        <v>50</v>
      </c>
      <c r="D19">
        <v>32421</v>
      </c>
      <c r="E19">
        <v>29</v>
      </c>
    </row>
    <row r="20" spans="1:5" x14ac:dyDescent="0.25">
      <c r="A20">
        <v>50</v>
      </c>
      <c r="B20">
        <v>0.2</v>
      </c>
      <c r="C20">
        <v>100</v>
      </c>
      <c r="D20">
        <v>91996</v>
      </c>
      <c r="E20">
        <v>62</v>
      </c>
    </row>
    <row r="21" spans="1:5" x14ac:dyDescent="0.25">
      <c r="A21">
        <v>50</v>
      </c>
      <c r="B21">
        <v>0.2</v>
      </c>
      <c r="C21">
        <v>200</v>
      </c>
      <c r="D21">
        <v>259252</v>
      </c>
      <c r="E21">
        <v>128</v>
      </c>
    </row>
    <row r="22" spans="1:5" x14ac:dyDescent="0.25">
      <c r="A22">
        <v>50</v>
      </c>
      <c r="B22">
        <v>0.2</v>
      </c>
      <c r="C22">
        <v>500</v>
      </c>
      <c r="D22">
        <v>743189</v>
      </c>
      <c r="E22">
        <v>312</v>
      </c>
    </row>
    <row r="23" spans="1:5" x14ac:dyDescent="0.25">
      <c r="A23">
        <v>50</v>
      </c>
      <c r="B23">
        <v>0.2</v>
      </c>
      <c r="C23">
        <v>1000</v>
      </c>
      <c r="D23">
        <v>1537159</v>
      </c>
      <c r="E23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5473-9742-4B22-9105-9EEFA5B1D1F2}">
  <dimension ref="A1:F23"/>
  <sheetViews>
    <sheetView workbookViewId="0">
      <selection activeCell="F36" sqref="F36"/>
    </sheetView>
  </sheetViews>
  <sheetFormatPr defaultRowHeight="15" x14ac:dyDescent="0.25"/>
  <cols>
    <col min="1" max="1" width="23.28515625" bestFit="1" customWidth="1"/>
    <col min="2" max="2" width="6.42578125" bestFit="1" customWidth="1"/>
    <col min="3" max="3" width="18.28515625" bestFit="1" customWidth="1"/>
    <col min="4" max="4" width="20" bestFit="1" customWidth="1"/>
    <col min="5" max="5" width="9.5703125" bestFit="1" customWidth="1"/>
    <col min="6" max="6" width="1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5</v>
      </c>
    </row>
    <row r="2" spans="1:6" x14ac:dyDescent="0.25">
      <c r="A2">
        <v>50</v>
      </c>
      <c r="B2">
        <v>0.1</v>
      </c>
      <c r="C2">
        <v>30</v>
      </c>
      <c r="D2">
        <v>1</v>
      </c>
      <c r="E2">
        <v>10951</v>
      </c>
      <c r="F2">
        <v>3</v>
      </c>
    </row>
    <row r="3" spans="1:6" x14ac:dyDescent="0.25">
      <c r="A3">
        <v>50</v>
      </c>
      <c r="B3">
        <v>0.1</v>
      </c>
      <c r="C3">
        <v>50</v>
      </c>
      <c r="D3">
        <v>1</v>
      </c>
      <c r="E3">
        <v>19637</v>
      </c>
      <c r="F3">
        <v>5</v>
      </c>
    </row>
    <row r="4" spans="1:6" x14ac:dyDescent="0.25">
      <c r="A4">
        <v>50</v>
      </c>
      <c r="B4">
        <v>0.1</v>
      </c>
      <c r="C4">
        <v>100</v>
      </c>
      <c r="D4">
        <v>1</v>
      </c>
      <c r="E4">
        <v>85817</v>
      </c>
      <c r="F4">
        <v>11</v>
      </c>
    </row>
    <row r="5" spans="1:6" x14ac:dyDescent="0.25">
      <c r="A5">
        <v>50</v>
      </c>
      <c r="B5">
        <v>0.1</v>
      </c>
      <c r="C5">
        <v>200</v>
      </c>
      <c r="D5">
        <v>1</v>
      </c>
      <c r="E5">
        <v>239644</v>
      </c>
      <c r="F5">
        <v>24</v>
      </c>
    </row>
    <row r="6" spans="1:6" x14ac:dyDescent="0.25">
      <c r="A6">
        <v>50</v>
      </c>
      <c r="B6">
        <v>0.1</v>
      </c>
      <c r="C6">
        <v>500</v>
      </c>
      <c r="D6">
        <v>1</v>
      </c>
      <c r="E6">
        <v>704312</v>
      </c>
      <c r="F6">
        <v>59</v>
      </c>
    </row>
    <row r="7" spans="1:6" x14ac:dyDescent="0.25">
      <c r="A7">
        <v>50</v>
      </c>
      <c r="B7">
        <v>0.1</v>
      </c>
      <c r="C7">
        <v>1000</v>
      </c>
      <c r="D7">
        <v>1</v>
      </c>
      <c r="E7">
        <v>1462963</v>
      </c>
      <c r="F7">
        <v>115</v>
      </c>
    </row>
    <row r="10" spans="1:6" x14ac:dyDescent="0.25">
      <c r="A10">
        <v>50</v>
      </c>
      <c r="B10">
        <v>0.15</v>
      </c>
      <c r="C10">
        <v>30</v>
      </c>
      <c r="D10">
        <v>1</v>
      </c>
      <c r="E10">
        <v>14854</v>
      </c>
      <c r="F10">
        <v>1</v>
      </c>
    </row>
    <row r="11" spans="1:6" x14ac:dyDescent="0.25">
      <c r="A11">
        <v>50</v>
      </c>
      <c r="B11">
        <v>0.15</v>
      </c>
      <c r="C11">
        <v>50</v>
      </c>
      <c r="D11">
        <v>1</v>
      </c>
      <c r="E11">
        <v>22004</v>
      </c>
      <c r="F11">
        <v>2</v>
      </c>
    </row>
    <row r="12" spans="1:6" x14ac:dyDescent="0.25">
      <c r="A12">
        <v>50</v>
      </c>
      <c r="B12">
        <v>0.15</v>
      </c>
      <c r="C12">
        <v>100</v>
      </c>
      <c r="D12">
        <v>1</v>
      </c>
      <c r="E12">
        <v>99511</v>
      </c>
      <c r="F12">
        <v>5</v>
      </c>
    </row>
    <row r="13" spans="1:6" x14ac:dyDescent="0.25">
      <c r="A13">
        <v>50</v>
      </c>
      <c r="B13">
        <v>0.15</v>
      </c>
      <c r="C13">
        <v>200</v>
      </c>
      <c r="D13">
        <v>1</v>
      </c>
      <c r="E13">
        <v>250810</v>
      </c>
      <c r="F13">
        <v>10</v>
      </c>
    </row>
    <row r="14" spans="1:6" x14ac:dyDescent="0.25">
      <c r="A14">
        <v>50</v>
      </c>
      <c r="B14">
        <v>0.15</v>
      </c>
      <c r="C14">
        <v>500</v>
      </c>
      <c r="D14">
        <v>1</v>
      </c>
      <c r="E14">
        <v>715844</v>
      </c>
      <c r="F14">
        <v>25</v>
      </c>
    </row>
    <row r="15" spans="1:6" x14ac:dyDescent="0.25">
      <c r="A15">
        <v>50</v>
      </c>
      <c r="B15">
        <v>0.15</v>
      </c>
      <c r="C15">
        <v>1000</v>
      </c>
      <c r="D15">
        <v>1</v>
      </c>
      <c r="E15">
        <v>1564542</v>
      </c>
      <c r="F15">
        <v>49</v>
      </c>
    </row>
    <row r="18" spans="1:6" x14ac:dyDescent="0.25">
      <c r="A18">
        <v>50</v>
      </c>
      <c r="B18">
        <v>0.2</v>
      </c>
      <c r="C18">
        <v>30</v>
      </c>
      <c r="D18">
        <v>1</v>
      </c>
      <c r="E18">
        <v>19712</v>
      </c>
      <c r="F18">
        <v>1</v>
      </c>
    </row>
    <row r="19" spans="1:6" x14ac:dyDescent="0.25">
      <c r="A19">
        <v>50</v>
      </c>
      <c r="B19">
        <v>0.2</v>
      </c>
      <c r="C19">
        <v>50</v>
      </c>
      <c r="D19">
        <v>1</v>
      </c>
      <c r="E19">
        <v>32421</v>
      </c>
      <c r="F19">
        <v>2</v>
      </c>
    </row>
    <row r="20" spans="1:6" x14ac:dyDescent="0.25">
      <c r="A20">
        <v>50</v>
      </c>
      <c r="B20">
        <v>0.2</v>
      </c>
      <c r="C20">
        <v>100</v>
      </c>
      <c r="D20">
        <v>1</v>
      </c>
      <c r="E20">
        <v>91996</v>
      </c>
      <c r="F20">
        <v>3</v>
      </c>
    </row>
    <row r="21" spans="1:6" x14ac:dyDescent="0.25">
      <c r="A21">
        <v>50</v>
      </c>
      <c r="B21">
        <v>0.2</v>
      </c>
      <c r="C21">
        <v>200</v>
      </c>
      <c r="D21">
        <v>1</v>
      </c>
      <c r="E21">
        <v>259252</v>
      </c>
      <c r="F21">
        <v>6</v>
      </c>
    </row>
    <row r="22" spans="1:6" x14ac:dyDescent="0.25">
      <c r="A22">
        <v>50</v>
      </c>
      <c r="B22">
        <v>0.2</v>
      </c>
      <c r="C22">
        <v>500</v>
      </c>
      <c r="D22">
        <v>1</v>
      </c>
      <c r="E22">
        <v>743189</v>
      </c>
      <c r="F22">
        <v>14</v>
      </c>
    </row>
    <row r="23" spans="1:6" x14ac:dyDescent="0.25">
      <c r="A23">
        <v>50</v>
      </c>
      <c r="B23">
        <v>0.2</v>
      </c>
      <c r="C23">
        <v>1000</v>
      </c>
      <c r="D23">
        <v>1</v>
      </c>
      <c r="E23">
        <v>1537159</v>
      </c>
      <c r="F2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 VS FWD VS LS</vt:lpstr>
      <vt:lpstr>random LS GAP and VS optimal</vt:lpstr>
      <vt:lpstr>Fwd Greedy-RAW</vt:lpstr>
      <vt:lpstr>local search-RAW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Anastasiadis, Eleftherios</dc:creator>
  <cp:lastModifiedBy>Leo Hsu</cp:lastModifiedBy>
  <dcterms:created xsi:type="dcterms:W3CDTF">2019-08-05T15:55:41Z</dcterms:created>
  <dcterms:modified xsi:type="dcterms:W3CDTF">2019-08-08T15:07:19Z</dcterms:modified>
</cp:coreProperties>
</file>