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wk(テストケース)" sheetId="9" r:id="rId1"/>
    <sheet name="queryStats" sheetId="4" r:id="rId2"/>
    <sheet name="loadStats" sheetId="2" r:id="rId3"/>
    <sheet name="nodeStats" sheetId="3" r:id="rId4"/>
    <sheet name="blobStats" sheetId="8" r:id="rId5"/>
  </sheets>
  <definedNames>
    <definedName name="_xlnm._FilterDatabase" localSheetId="1" hidden="1">queryStats!$D$186:$K$426</definedName>
    <definedName name="all_loadStats" localSheetId="2">loadStats!$C$93:$H$173</definedName>
    <definedName name="all_nodeStats" localSheetId="3">nodeStats!$C$137:$L$427</definedName>
    <definedName name="all_nodeStats_1" localSheetId="3">nodeStats!$C$137:$L$427</definedName>
    <definedName name="all_queryStats" localSheetId="1">queryStats!$D$186:$K$426</definedName>
  </definedNames>
  <calcPr calcId="152511"/>
  <pivotCaches>
    <pivotCache cacheId="0" r:id="rId6"/>
    <pivotCache cacheId="1" r:id="rId7"/>
    <pivotCache cacheId="2" r:id="rId8"/>
    <pivotCache cacheId="3" r:id="rId9"/>
  </pivotCaches>
</workbook>
</file>

<file path=xl/calcChain.xml><?xml version="1.0" encoding="utf-8"?>
<calcChain xmlns="http://schemas.openxmlformats.org/spreadsheetml/2006/main">
  <c r="J33" i="8" l="1"/>
  <c r="J36" i="8"/>
  <c r="J35" i="8"/>
  <c r="J34" i="8"/>
  <c r="J14" i="8"/>
  <c r="J13" i="8"/>
  <c r="J12" i="8"/>
  <c r="P36" i="3"/>
  <c r="P35" i="3"/>
  <c r="J58" i="3"/>
  <c r="J80" i="3"/>
  <c r="J35" i="3"/>
  <c r="J13" i="3"/>
  <c r="P37" i="3"/>
  <c r="J11" i="8" l="1"/>
</calcChain>
</file>

<file path=xl/connections.xml><?xml version="1.0" encoding="utf-8"?>
<connections xmlns="http://schemas.openxmlformats.org/spreadsheetml/2006/main">
  <connection id="1" name="all_blobStats1" type="6" refreshedVersion="5" background="1">
    <textPr codePage="65001" sourceFile="D:\eclipse\eclipse-jee-luna-R-win32-x86_64\ws.jackrabbit\jackrabbit-oak\oak-poc\src\test\resources\all_blobStats.csv" comma="1">
      <textFields count="7">
        <textField/>
        <textField/>
        <textField/>
        <textField/>
        <textField/>
        <textField/>
        <textField/>
      </textFields>
    </textPr>
  </connection>
  <connection id="2" name="all_loadStats1" type="6" refreshedVersion="5" background="1" saveData="1">
    <textPr codePage="65001" sourceFile="D:\eclipse\eclipse-jee-luna-R-win32-x86_64\ws.jackrabbit\jackrabbit-oak\oak-poc\src\test\resources\all_loadStats.csv" comma="1">
      <textFields count="5">
        <textField/>
        <textField/>
        <textField/>
        <textField/>
        <textField/>
      </textFields>
    </textPr>
  </connection>
  <connection id="3" name="all_loadStats2" type="6" refreshedVersion="5" background="1">
    <textPr codePage="65001" sourceFile="D:\eclipse\eclipse-jee-luna-R-win32-x86_64\ws.jackrabbit\jackrabbit-oak\oak-poc\src\test\resources\all_loadStats.csv" comma="1">
      <textFields count="6">
        <textField/>
        <textField/>
        <textField/>
        <textField/>
        <textField/>
        <textField/>
      </textFields>
    </textPr>
  </connection>
  <connection id="4" name="all_nodeStats1" type="6" refreshedVersion="5" background="1" saveData="1">
    <textPr codePage="65001" sourceFile="D:\eclipse\eclipse-jee-luna-R-win32-x86_64\ws.jackrabbit\jackrabbit-oak\oak-poc\src\test\resources\all_nodeSta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ll_nodeStats2" type="6" refreshedVersion="5" background="1" saveData="1">
    <textPr codePage="65001" sourceFile="D:\eclipse\eclipse-jee-luna-R-win32-x86_64\ws.jackrabbit\jackrabbit-oak\oak-poc\src\test\resources\all_nodeSta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ll_nodeStats3" type="6" refreshedVersion="5" background="1">
    <textPr codePage="65001" sourceFile="D:\eclipse\eclipse-jee-luna-R-win32-x86_64\ws.jackrabbit\jackrabbit-oak\oak-poc\src\test\resources\all_nodeSta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ll_queryStats1" type="6" refreshedVersion="5" background="1" saveData="1">
    <textPr codePage="65001" sourceFile="D:\eclipse\eclipse-jee-luna-R-win32-x86_64\ws.jackrabbit\jackrabbit-oak\oak-poc\src\test\resources\all_querySta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<sst xmlns="http://schemas.openxmlformats.org/spreadsheetml/2006/main" count="2636" uniqueCount="195">
  <si>
    <t>/oak:index</t>
  </si>
  <si>
    <t>/oak:index/PROP_A</t>
  </si>
  <si>
    <t>/oak:index/PROP_B</t>
  </si>
  <si>
    <t>/oak:index/PROP_A/:index/v000000000/PATH_A</t>
  </si>
  <si>
    <t>/oak:index/PROP_B/:index/v000000000/PATH_B</t>
  </si>
  <si>
    <t>prop</t>
  </si>
  <si>
    <t>non</t>
  </si>
  <si>
    <t>order</t>
  </si>
  <si>
    <t>列ラベル</t>
  </si>
  <si>
    <t>行ラベル</t>
  </si>
  <si>
    <t>ストアの種類</t>
  </si>
  <si>
    <t>インデックスの種類</t>
  </si>
  <si>
    <t>プロパティデータ長</t>
  </si>
  <si>
    <t>投入件数</t>
  </si>
  <si>
    <t>クエリ文字列</t>
  </si>
  <si>
    <t>該当した件数</t>
  </si>
  <si>
    <t>処理時間(μs)</t>
  </si>
  <si>
    <t>file</t>
  </si>
  <si>
    <t>lucene</t>
  </si>
  <si>
    <t>select [jcr:path] from [nt:base] where [PROP_A] = 'v000000001'</t>
  </si>
  <si>
    <t>select [jcr:path] from [nt:base] where [PROP_A] = 'v000000003'</t>
  </si>
  <si>
    <t>select [jcr:path] from [nt:base] where [PROP_A] &gt;= 'v000000005' and [PROP_A] &lt; 'v000000010'</t>
  </si>
  <si>
    <t>select [jcr:path] from [nt:base] where [PROP_B] = 'v000000001'</t>
  </si>
  <si>
    <t>select [jcr:path] from [nt:base] where [PROP_B] = 'v000000003'</t>
  </si>
  <si>
    <t>select [jcr:path] from [nt:base] where [PROP_B] &gt;= 'v000000005' and [PROP_B] &lt; 'v000000010'</t>
  </si>
  <si>
    <t>select [jcr:path] from [nt:base] where [PROP_A] = 'v0000000000000000001'</t>
  </si>
  <si>
    <t>select [jcr:path] from [nt:base] where [PROP_A] = 'v0000000000000000003'</t>
  </si>
  <si>
    <t>select [jcr:path] from [nt:base] where [PROP_A] &gt;= 'v0000000000000000005' and [PROP_A] &lt; 'v0000000000000000010'</t>
  </si>
  <si>
    <t>select [jcr:path] from [nt:base] where [PROP_B] = 'v0000000000000000001'</t>
  </si>
  <si>
    <t>select [jcr:path] from [nt:base] where [PROP_B] = 'v0000000000000000003'</t>
  </si>
  <si>
    <t>select [jcr:path] from [nt:base] where [PROP_B] &gt;= 'v0000000000000000005' and [PROP_B] &lt; 'v0000000000000000010'</t>
  </si>
  <si>
    <t>select [jcr:path] from [nt:base] where [PROP_A] = 'v000000000000000000000000000000000000001'</t>
  </si>
  <si>
    <t>select [jcr:path] from [nt:base] where [PROP_A] = 'v000000000000000000000000000000000000003'</t>
  </si>
  <si>
    <t>select [jcr:path] from [nt:base] where [PROP_A] &gt;= 'v000000000000000000000000000000000000005' and [PROP_A] &lt; 'v000000000000000000000000000000000000010'</t>
  </si>
  <si>
    <t>select [jcr:path] from [nt:base] where [PROP_B] = 'v000000000000000000000000000000000000001'</t>
  </si>
  <si>
    <t>select [jcr:path] from [nt:base] where [PROP_B] = 'v000000000000000000000000000000000000003'</t>
  </si>
  <si>
    <t>select [jcr:path] from [nt:base] where [PROP_B] &gt;= 'v000000000000000000000000000000000000005' and [PROP_B] &lt; 'v000000000000000000000000000000000000010'</t>
  </si>
  <si>
    <t>mongo</t>
  </si>
  <si>
    <t>合計 / 処理時間(μs)</t>
  </si>
  <si>
    <t>パス</t>
  </si>
  <si>
    <t>ノードサイズ</t>
  </si>
  <si>
    <t>ノード数</t>
  </si>
  <si>
    <t>ノードサイズ(リンク無)</t>
  </si>
  <si>
    <t>ノード数(リンク無)</t>
  </si>
  <si>
    <t>/</t>
  </si>
  <si>
    <t>/PATH_A</t>
  </si>
  <si>
    <t>/PATH_B</t>
  </si>
  <si>
    <t>/oak:index/PROP_A/:index/v0000000000000000000/PATH_A</t>
  </si>
  <si>
    <t>/oak:index/PROP_B/:index/v0000000000000000000/PATH_B</t>
  </si>
  <si>
    <t>/oak:index/PROP_A/:index/v000000000000000000000000000000000000000/PATH_A</t>
  </si>
  <si>
    <t>/oak:index/PROP_B/:index/v000000000000000000000000000000000000000/PATH_B</t>
  </si>
  <si>
    <t>合計 / ノードサイズ</t>
  </si>
  <si>
    <t>addChild</t>
  </si>
  <si>
    <t>commit</t>
  </si>
  <si>
    <t>操作</t>
  </si>
  <si>
    <t>クエリ分類</t>
  </si>
  <si>
    <t>クエリ分類</t>
    <rPh sb="3" eb="5">
      <t>ブンルイ</t>
    </rPh>
    <phoneticPr fontId="1"/>
  </si>
  <si>
    <t>[PROP_A] = $1</t>
  </si>
  <si>
    <t>[PROP_A] = $2</t>
  </si>
  <si>
    <t>[PROP_A] &gt;= $3 and [PROP_A] &lt; $4</t>
  </si>
  <si>
    <t>[PROP_B] = $1</t>
  </si>
  <si>
    <t>[PROP_B] = $2</t>
  </si>
  <si>
    <t>[PROP_B] &gt;= $3 and [PROP_B] &lt; $4</t>
  </si>
  <si>
    <t>■範囲検索(該当5件)</t>
    <rPh sb="1" eb="3">
      <t>ハンイ</t>
    </rPh>
    <rPh sb="3" eb="5">
      <t>ケンサク</t>
    </rPh>
    <rPh sb="6" eb="8">
      <t>ガイトウ</t>
    </rPh>
    <rPh sb="9" eb="10">
      <t>ケン</t>
    </rPh>
    <phoneticPr fontId="1"/>
  </si>
  <si>
    <t>インデックス特性：あまり変わらない</t>
    <rPh sb="6" eb="8">
      <t>トクセイ</t>
    </rPh>
    <rPh sb="12" eb="13">
      <t>カ</t>
    </rPh>
    <phoneticPr fontId="1"/>
  </si>
  <si>
    <t>■範囲検索(該当500件)</t>
    <rPh sb="1" eb="3">
      <t>ハンイ</t>
    </rPh>
    <rPh sb="3" eb="5">
      <t>ケンサク</t>
    </rPh>
    <rPh sb="6" eb="8">
      <t>ガイトウ</t>
    </rPh>
    <rPh sb="11" eb="12">
      <t>ケン</t>
    </rPh>
    <phoneticPr fontId="1"/>
  </si>
  <si>
    <t>性能値：「10万件～40万件で1ms前後」</t>
    <rPh sb="7" eb="9">
      <t>マンケン</t>
    </rPh>
    <rPh sb="12" eb="14">
      <t>マンケン</t>
    </rPh>
    <rPh sb="18" eb="20">
      <t>ゼンゴ</t>
    </rPh>
    <phoneticPr fontId="1"/>
  </si>
  <si>
    <t>性能値：「10万件～40万件で3ms～35ms」</t>
    <rPh sb="7" eb="9">
      <t>マンケン</t>
    </rPh>
    <rPh sb="12" eb="14">
      <t>マンケン</t>
    </rPh>
    <phoneticPr fontId="1"/>
  </si>
  <si>
    <t>■等号検索(該当1件)</t>
    <rPh sb="6" eb="8">
      <t>ガイトウ</t>
    </rPh>
    <rPh sb="9" eb="10">
      <t>ケン</t>
    </rPh>
    <phoneticPr fontId="1"/>
  </si>
  <si>
    <t>■等号検索(該当100件)</t>
    <rPh sb="6" eb="8">
      <t>ガイトウ</t>
    </rPh>
    <rPh sb="11" eb="12">
      <t>ケン</t>
    </rPh>
    <phoneticPr fontId="1"/>
  </si>
  <si>
    <t>性能値：「10Byteで1ms前後ほぼ一定」</t>
    <rPh sb="15" eb="17">
      <t>ゼンゴ</t>
    </rPh>
    <rPh sb="19" eb="21">
      <t>イッテイ</t>
    </rPh>
    <phoneticPr fontId="1"/>
  </si>
  <si>
    <t>■範囲検索(該当5件)</t>
    <rPh sb="1" eb="3">
      <t>ハンイ</t>
    </rPh>
    <rPh sb="6" eb="8">
      <t>ガイトウ</t>
    </rPh>
    <rPh sb="9" eb="10">
      <t>ケン</t>
    </rPh>
    <phoneticPr fontId="1"/>
  </si>
  <si>
    <t>インデックス特性：luceneが一定して非常に高速、propはデータが長いと極端(nonより)に遅い</t>
    <rPh sb="6" eb="8">
      <t>トクセイ</t>
    </rPh>
    <rPh sb="16" eb="18">
      <t>イッッテイ</t>
    </rPh>
    <rPh sb="20" eb="22">
      <t>ヒジョウ</t>
    </rPh>
    <rPh sb="23" eb="25">
      <t>コウソク</t>
    </rPh>
    <rPh sb="35" eb="36">
      <t>ナガ</t>
    </rPh>
    <rPh sb="38" eb="40">
      <t>キョクタン</t>
    </rPh>
    <rPh sb="48" eb="49">
      <t>オソ</t>
    </rPh>
    <phoneticPr fontId="1"/>
  </si>
  <si>
    <t>性能値：「luceneは2ms前後」</t>
    <rPh sb="15" eb="17">
      <t>ゼンゴ</t>
    </rPh>
    <phoneticPr fontId="1"/>
  </si>
  <si>
    <t>性能値：「3ms(prop)、12ms(order)で一定。luceneは14ms～27ms」</t>
    <rPh sb="27" eb="29">
      <t>イッテイ</t>
    </rPh>
    <phoneticPr fontId="1"/>
  </si>
  <si>
    <t>■範囲検索(該当500件)</t>
    <rPh sb="1" eb="3">
      <t>ハンイ</t>
    </rPh>
    <rPh sb="6" eb="8">
      <t>ガイトウ</t>
    </rPh>
    <rPh sb="11" eb="12">
      <t>ケン</t>
    </rPh>
    <phoneticPr fontId="1"/>
  </si>
  <si>
    <t>性能値：「lucene、orderは45ms～75ms」</t>
    <phoneticPr fontId="1"/>
  </si>
  <si>
    <t>インデックス特性：propが一定して高速、次にorder</t>
    <rPh sb="6" eb="8">
      <t>トクセイ</t>
    </rPh>
    <rPh sb="14" eb="16">
      <t>イッテイ</t>
    </rPh>
    <rPh sb="18" eb="20">
      <t>コウソク</t>
    </rPh>
    <rPh sb="21" eb="22">
      <t>ツギ</t>
    </rPh>
    <phoneticPr fontId="1"/>
  </si>
  <si>
    <t>インデックス特性：orderが一定して高速、次にlucene</t>
    <rPh sb="6" eb="8">
      <t>トクセイ</t>
    </rPh>
    <rPh sb="15" eb="17">
      <t>イッテイ</t>
    </rPh>
    <rPh sb="19" eb="21">
      <t>コウソク</t>
    </rPh>
    <rPh sb="22" eb="23">
      <t>ツギ</t>
    </rPh>
    <phoneticPr fontId="1"/>
  </si>
  <si>
    <t>インデックス特性：propが高速、次にorderが一定して高速</t>
    <rPh sb="6" eb="8">
      <t>トクセイ</t>
    </rPh>
    <rPh sb="14" eb="16">
      <t>コウソク</t>
    </rPh>
    <rPh sb="17" eb="18">
      <t>ツギ</t>
    </rPh>
    <rPh sb="25" eb="27">
      <t>イッテイ</t>
    </rPh>
    <rPh sb="29" eb="31">
      <t>コウソク</t>
    </rPh>
    <phoneticPr fontId="1"/>
  </si>
  <si>
    <t>インデックス特性：luceneが圧倒的に高速</t>
    <rPh sb="6" eb="8">
      <t>トクセイ</t>
    </rPh>
    <rPh sb="16" eb="19">
      <t>アットウテキ</t>
    </rPh>
    <rPh sb="20" eb="22">
      <t>コウソク</t>
    </rPh>
    <phoneticPr fontId="1"/>
  </si>
  <si>
    <t>性能値：「10万件～40万件で2ms～10ms」</t>
    <rPh sb="7" eb="9">
      <t>マンケン</t>
    </rPh>
    <rPh sb="12" eb="14">
      <t>マンケン</t>
    </rPh>
    <phoneticPr fontId="1"/>
  </si>
  <si>
    <t>性能値：「10万件～40万件で60ms～70ms」</t>
    <rPh sb="7" eb="9">
      <t>マンケン</t>
    </rPh>
    <rPh sb="12" eb="14">
      <t>マンケン</t>
    </rPh>
    <phoneticPr fontId="1"/>
  </si>
  <si>
    <t>■高カーディナリティ</t>
    <rPh sb="1" eb="2">
      <t>タカ</t>
    </rPh>
    <phoneticPr fontId="1"/>
  </si>
  <si>
    <t>■件数相関 処理性能</t>
    <rPh sb="1" eb="3">
      <t>ケンスウ</t>
    </rPh>
    <rPh sb="3" eb="5">
      <t>ソウカン</t>
    </rPh>
    <rPh sb="6" eb="8">
      <t>ショリ</t>
    </rPh>
    <rPh sb="8" eb="10">
      <t>セイノウ</t>
    </rPh>
    <phoneticPr fontId="1"/>
  </si>
  <si>
    <t>■低カーディナリティ</t>
    <rPh sb="1" eb="2">
      <t>テイ</t>
    </rPh>
    <phoneticPr fontId="1"/>
  </si>
  <si>
    <t>■プロパティデータ長相関 処理性能</t>
    <rPh sb="13" eb="15">
      <t>ショリ</t>
    </rPh>
    <rPh sb="15" eb="17">
      <t>セイノウ</t>
    </rPh>
    <phoneticPr fontId="1"/>
  </si>
  <si>
    <t>高カーディナリティ</t>
  </si>
  <si>
    <t>等号検索(該当1件)</t>
  </si>
  <si>
    <t>範囲検索(該当5件)</t>
  </si>
  <si>
    <t>等号検索(該当100件)</t>
  </si>
  <si>
    <t>低カーディナリティ</t>
    <rPh sb="0" eb="1">
      <t>テイ</t>
    </rPh>
    <phoneticPr fontId="1"/>
  </si>
  <si>
    <t>範囲検索(該当500件)</t>
    <rPh sb="0" eb="2">
      <t>ハンイ</t>
    </rPh>
    <rPh sb="2" eb="4">
      <t>ケンサク</t>
    </rPh>
    <rPh sb="5" eb="7">
      <t>ガイトウ</t>
    </rPh>
    <rPh sb="10" eb="11">
      <t>ケン</t>
    </rPh>
    <phoneticPr fontId="1"/>
  </si>
  <si>
    <t>lucene</t>
    <phoneticPr fontId="1"/>
  </si>
  <si>
    <t>order</t>
    <phoneticPr fontId="1"/>
  </si>
  <si>
    <t>prop</t>
    <phoneticPr fontId="1"/>
  </si>
  <si>
    <t>○</t>
    <phoneticPr fontId="1"/>
  </si>
  <si>
    <t>×</t>
    <phoneticPr fontId="1"/>
  </si>
  <si>
    <t>■addChild</t>
    <phoneticPr fontId="1"/>
  </si>
  <si>
    <t>インデックス特性：最大件数時にpropが遅い(nonの3倍)</t>
    <rPh sb="6" eb="8">
      <t>トクセイ</t>
    </rPh>
    <rPh sb="9" eb="11">
      <t>サイダイ</t>
    </rPh>
    <rPh sb="11" eb="13">
      <t>ケンスウ</t>
    </rPh>
    <rPh sb="13" eb="14">
      <t>ジ</t>
    </rPh>
    <rPh sb="20" eb="21">
      <t>オソ</t>
    </rPh>
    <rPh sb="28" eb="29">
      <t>バイ</t>
    </rPh>
    <phoneticPr fontId="1"/>
  </si>
  <si>
    <t>性能値：「10万件で100秒」</t>
    <rPh sb="7" eb="9">
      <t>マンケン</t>
    </rPh>
    <rPh sb="13" eb="14">
      <t>ビョウ</t>
    </rPh>
    <phoneticPr fontId="1"/>
  </si>
  <si>
    <t>■commit</t>
    <phoneticPr fontId="1"/>
  </si>
  <si>
    <t>インデックス特性：ほぼなし</t>
    <rPh sb="6" eb="8">
      <t>トクセイ</t>
    </rPh>
    <phoneticPr fontId="1"/>
  </si>
  <si>
    <t>性能値：「10万件で20秒弱」</t>
    <rPh sb="7" eb="9">
      <t>マンケン</t>
    </rPh>
    <rPh sb="12" eb="13">
      <t>ビョウ</t>
    </rPh>
    <rPh sb="13" eb="14">
      <t>ジャク</t>
    </rPh>
    <phoneticPr fontId="1"/>
  </si>
  <si>
    <t>性能値：「10万件で50～100秒」</t>
    <rPh sb="7" eb="9">
      <t>マンケン</t>
    </rPh>
    <rPh sb="16" eb="17">
      <t>ビョウ</t>
    </rPh>
    <phoneticPr fontId="1"/>
  </si>
  <si>
    <t>■件数相関 サイズ</t>
    <rPh sb="1" eb="3">
      <t>ケンスウ</t>
    </rPh>
    <rPh sb="3" eb="5">
      <t>ソウカン</t>
    </rPh>
    <phoneticPr fontId="1"/>
  </si>
  <si>
    <t>■データノード</t>
    <phoneticPr fontId="1"/>
  </si>
  <si>
    <t>インデックス特性：-</t>
    <rPh sb="6" eb="8">
      <t>トクセイ</t>
    </rPh>
    <phoneticPr fontId="1"/>
  </si>
  <si>
    <t>■インデックスノード</t>
    <phoneticPr fontId="1"/>
  </si>
  <si>
    <t>インデックス特性：order &gt; prop</t>
    <rPh sb="6" eb="8">
      <t>トクセイ</t>
    </rPh>
    <phoneticPr fontId="1"/>
  </si>
  <si>
    <t>件数相関：強い</t>
    <rPh sb="5" eb="6">
      <t>ツヨ</t>
    </rPh>
    <phoneticPr fontId="1"/>
  </si>
  <si>
    <t>■プロパティデータ長相関 サイズ</t>
    <phoneticPr fontId="1"/>
  </si>
  <si>
    <t>■カーディナリティ相関 サイズ</t>
    <rPh sb="9" eb="11">
      <t>ソウカン</t>
    </rPh>
    <phoneticPr fontId="1"/>
  </si>
  <si>
    <t>性能値：-</t>
    <phoneticPr fontId="1"/>
  </si>
  <si>
    <t>※PATH_B = PATH_A / 100</t>
    <phoneticPr fontId="1"/>
  </si>
  <si>
    <t>インデックス特性：order(9%) &gt; prop</t>
    <rPh sb="6" eb="8">
      <t>トクセイ</t>
    </rPh>
    <phoneticPr fontId="1"/>
  </si>
  <si>
    <t>インデックス特性：-(luceneのみ)</t>
    <rPh sb="6" eb="8">
      <t>トクセイ</t>
    </rPh>
    <phoneticPr fontId="1"/>
  </si>
  <si>
    <t>件数相関：弱い</t>
    <rPh sb="5" eb="6">
      <t>ヨワ</t>
    </rPh>
    <phoneticPr fontId="1"/>
  </si>
  <si>
    <t>カーディナリティ相関：弱い</t>
    <rPh sb="11" eb="12">
      <t>ヨワ</t>
    </rPh>
    <phoneticPr fontId="1"/>
  </si>
  <si>
    <t>件数相関</t>
    <rPh sb="0" eb="2">
      <t>ケンスウ</t>
    </rPh>
    <rPh sb="2" eb="4">
      <t>ソウカン</t>
    </rPh>
    <phoneticPr fontId="1"/>
  </si>
  <si>
    <t>プロパティデータ長相関</t>
  </si>
  <si>
    <t>相関：ほぼなし</t>
    <phoneticPr fontId="1"/>
  </si>
  <si>
    <t>相関：弱い</t>
  </si>
  <si>
    <t>相関：強い</t>
    <rPh sb="3" eb="4">
      <t>ツヨ</t>
    </rPh>
    <phoneticPr fontId="1"/>
  </si>
  <si>
    <t>相関：強い(prop)</t>
    <rPh sb="3" eb="4">
      <t>ツヨ</t>
    </rPh>
    <phoneticPr fontId="1"/>
  </si>
  <si>
    <t>相関：強い(lucene)</t>
    <rPh sb="3" eb="4">
      <t>ツヨ</t>
    </rPh>
    <phoneticPr fontId="1"/>
  </si>
  <si>
    <t>相関：若干(lucene)</t>
    <rPh sb="3" eb="5">
      <t>ジャッカン</t>
    </rPh>
    <phoneticPr fontId="1"/>
  </si>
  <si>
    <t>相関：非常に強い</t>
    <rPh sb="3" eb="5">
      <t>ヒジョウ</t>
    </rPh>
    <rPh sb="6" eb="7">
      <t>ツヨ</t>
    </rPh>
    <phoneticPr fontId="1"/>
  </si>
  <si>
    <t>相関：propのみ強い相関</t>
    <rPh sb="9" eb="10">
      <t>ツヨ</t>
    </rPh>
    <rPh sb="11" eb="13">
      <t>ソウカン</t>
    </rPh>
    <phoneticPr fontId="1"/>
  </si>
  <si>
    <t>相関：非常に強い(正比例)</t>
    <rPh sb="3" eb="5">
      <t>ヒジョウ</t>
    </rPh>
    <rPh sb="6" eb="7">
      <t>ツヨ</t>
    </rPh>
    <rPh sb="9" eb="12">
      <t>セイヒレイ</t>
    </rPh>
    <phoneticPr fontId="1"/>
  </si>
  <si>
    <t>相関：弱い</t>
    <rPh sb="3" eb="4">
      <t>ヨワ</t>
    </rPh>
    <phoneticPr fontId="1"/>
  </si>
  <si>
    <t>相関：なし</t>
    <phoneticPr fontId="1"/>
  </si>
  <si>
    <t>性能値：「格納効率 15MB～18MB/10万件」</t>
    <rPh sb="5" eb="7">
      <t>カクノウ</t>
    </rPh>
    <rPh sb="7" eb="9">
      <t>コウリツ</t>
    </rPh>
    <rPh sb="22" eb="24">
      <t>マンケン</t>
    </rPh>
    <phoneticPr fontId="1"/>
  </si>
  <si>
    <t>性能値：「格納効率 15MB/10万件～52MB/40万件」</t>
    <phoneticPr fontId="1"/>
  </si>
  <si>
    <t>性能値：「格納効率 20MB/10万件～82MB/40万件」</t>
    <rPh sb="5" eb="7">
      <t>カクノウ</t>
    </rPh>
    <rPh sb="7" eb="9">
      <t>コウリツ</t>
    </rPh>
    <rPh sb="17" eb="19">
      <t>マンケン</t>
    </rPh>
    <rPh sb="27" eb="29">
      <t>マンケン</t>
    </rPh>
    <phoneticPr fontId="1"/>
  </si>
  <si>
    <t>性能値：「格納効率 67MB/10万件～270MB/40万件」</t>
    <rPh sb="5" eb="7">
      <t>カクノウ</t>
    </rPh>
    <rPh sb="7" eb="9">
      <t>コウリツ</t>
    </rPh>
    <rPh sb="17" eb="19">
      <t>マンケン</t>
    </rPh>
    <rPh sb="28" eb="30">
      <t>マンケン</t>
    </rPh>
    <phoneticPr fontId="1"/>
  </si>
  <si>
    <t>性能値：「格納効率 20MB/10Byte～24MB/10Byte」</t>
    <rPh sb="5" eb="7">
      <t>カクノウ</t>
    </rPh>
    <rPh sb="7" eb="9">
      <t>コウリツ</t>
    </rPh>
    <phoneticPr fontId="1"/>
  </si>
  <si>
    <t>性能値：「格納効率 67MB/10Byte～80MB/40Byte」</t>
    <rPh sb="5" eb="7">
      <t>カクノウ</t>
    </rPh>
    <rPh sb="7" eb="9">
      <t>コウリツ</t>
    </rPh>
    <phoneticPr fontId="1"/>
  </si>
  <si>
    <t>No.</t>
    <phoneticPr fontId="1"/>
  </si>
  <si>
    <t>分類</t>
    <rPh sb="0" eb="2">
      <t>ブンルイ</t>
    </rPh>
    <phoneticPr fontId="1"/>
  </si>
  <si>
    <t>インデックス相対評価</t>
    <rPh sb="6" eb="8">
      <t>ソウタイ</t>
    </rPh>
    <rPh sb="8" eb="10">
      <t>ヒョウカ</t>
    </rPh>
    <phoneticPr fontId="1"/>
  </si>
  <si>
    <t>-</t>
    <phoneticPr fontId="1"/>
  </si>
  <si>
    <t>プロパティデータ長相関</t>
    <phoneticPr fontId="1"/>
  </si>
  <si>
    <t>commit</t>
    <phoneticPr fontId="1"/>
  </si>
  <si>
    <t>分類</t>
    <rPh sb="0" eb="2">
      <t>ブンルイ</t>
    </rPh>
    <phoneticPr fontId="1"/>
  </si>
  <si>
    <t>サマリ</t>
    <phoneticPr fontId="1"/>
  </si>
  <si>
    <t>○</t>
    <phoneticPr fontId="1"/>
  </si>
  <si>
    <t>コメント</t>
    <phoneticPr fontId="1"/>
  </si>
  <si>
    <t>課題</t>
    <rPh sb="0" eb="2">
      <t>カダイ</t>
    </rPh>
    <phoneticPr fontId="1"/>
  </si>
  <si>
    <t>相関：強い(lucene、prop)、弱い(order)</t>
    <rPh sb="3" eb="4">
      <t>ツヨ</t>
    </rPh>
    <rPh sb="19" eb="20">
      <t>ヨワ</t>
    </rPh>
    <phoneticPr fontId="1"/>
  </si>
  <si>
    <t>相関：強い(lucene)、弱い(order)</t>
    <rPh sb="3" eb="4">
      <t>ツヨ</t>
    </rPh>
    <rPh sb="14" eb="15">
      <t>ヨワ</t>
    </rPh>
    <phoneticPr fontId="1"/>
  </si>
  <si>
    <t>無し</t>
    <rPh sb="0" eb="1">
      <t>ナ</t>
    </rPh>
    <phoneticPr fontId="1"/>
  </si>
  <si>
    <t>PropertyIndex</t>
    <phoneticPr fontId="1"/>
  </si>
  <si>
    <t>OrderedIndex</t>
    <phoneticPr fontId="1"/>
  </si>
  <si>
    <t>LuceneIndex</t>
    <phoneticPr fontId="1"/>
  </si>
  <si>
    <t>FileStore</t>
  </si>
  <si>
    <t>(Mongo)DocumentNodeStore</t>
    <phoneticPr fontId="1"/>
  </si>
  <si>
    <t>10万件</t>
    <rPh sb="2" eb="4">
      <t>マンケン</t>
    </rPh>
    <phoneticPr fontId="1"/>
  </si>
  <si>
    <t>/PATH_A/n000000001[@PROP_A='v000000001']</t>
    <phoneticPr fontId="1"/>
  </si>
  <si>
    <t>/PATH_B/n000000001[@PROP_B='v000000001']</t>
    <phoneticPr fontId="1"/>
  </si>
  <si>
    <t>テストデータ</t>
    <phoneticPr fontId="1"/>
  </si>
  <si>
    <t>※ノード名n000000001は1から投入件数の連番</t>
    <rPh sb="4" eb="5">
      <t>メイ</t>
    </rPh>
    <rPh sb="19" eb="21">
      <t>トウニュウ</t>
    </rPh>
    <rPh sb="21" eb="23">
      <t>ケンスウ</t>
    </rPh>
    <rPh sb="24" eb="26">
      <t>レンバン</t>
    </rPh>
    <phoneticPr fontId="1"/>
  </si>
  <si>
    <t>※パスPATH_A, PATH_Bは固定で1セット</t>
    <rPh sb="18" eb="20">
      <t>コテイ</t>
    </rPh>
    <phoneticPr fontId="1"/>
  </si>
  <si>
    <t>※プロパティ名PROP_A, PROP_Bは固定</t>
    <rPh sb="6" eb="7">
      <t>メイ</t>
    </rPh>
    <rPh sb="22" eb="24">
      <t>コテイ</t>
    </rPh>
    <phoneticPr fontId="1"/>
  </si>
  <si>
    <t>※PROP_Aのプロパティ値v000000001は1から投入件数の連番</t>
    <rPh sb="12" eb="13">
      <t>チ</t>
    </rPh>
    <phoneticPr fontId="1"/>
  </si>
  <si>
    <t>10Byte</t>
    <phoneticPr fontId="1"/>
  </si>
  <si>
    <t>20Byte</t>
    <phoneticPr fontId="1"/>
  </si>
  <si>
    <t>40Byte</t>
    <phoneticPr fontId="1"/>
  </si>
  <si>
    <t>※プロパティ値は0パディングで指定バイト数にフォーマット</t>
    <rPh sb="6" eb="7">
      <t>チ</t>
    </rPh>
    <rPh sb="15" eb="17">
      <t>シテイ</t>
    </rPh>
    <rPh sb="20" eb="21">
      <t>スウ</t>
    </rPh>
    <phoneticPr fontId="1"/>
  </si>
  <si>
    <t>20万件</t>
    <rPh sb="2" eb="4">
      <t>マンケン</t>
    </rPh>
    <phoneticPr fontId="1"/>
  </si>
  <si>
    <t>40万件</t>
    <rPh sb="2" eb="4">
      <t>マンケン</t>
    </rPh>
    <phoneticPr fontId="1"/>
  </si>
  <si>
    <t>※PROP_Bのプロパティ値v000000001は(1から投入件数の連番) % (投入件数 / 100)</t>
    <rPh sb="12" eb="13">
      <t>チ</t>
    </rPh>
    <phoneticPr fontId="1"/>
  </si>
  <si>
    <t>※1</t>
    <phoneticPr fontId="1"/>
  </si>
  <si>
    <t>※1 等号検索はどれも高速</t>
    <rPh sb="3" eb="5">
      <t>トウゴウ</t>
    </rPh>
    <rPh sb="5" eb="7">
      <t>ケンサク</t>
    </rPh>
    <rPh sb="11" eb="13">
      <t>コウソク</t>
    </rPh>
    <phoneticPr fontId="1"/>
  </si>
  <si>
    <t>※2 範囲検索はprop注意(遅い)</t>
    <rPh sb="3" eb="7">
      <t>ハンイケンサク</t>
    </rPh>
    <rPh sb="12" eb="14">
      <t>チュウイ</t>
    </rPh>
    <rPh sb="15" eb="16">
      <t>オソ</t>
    </rPh>
    <phoneticPr fontId="1"/>
  </si>
  <si>
    <t>※3 範囲検索は低カーディナリティだとorder高速</t>
    <rPh sb="3" eb="7">
      <t>ハンイケンサク</t>
    </rPh>
    <rPh sb="8" eb="9">
      <t>テイ</t>
    </rPh>
    <rPh sb="24" eb="26">
      <t>コウソク</t>
    </rPh>
    <phoneticPr fontId="1"/>
  </si>
  <si>
    <t>○※3</t>
    <phoneticPr fontId="1"/>
  </si>
  <si>
    <t>×※2</t>
    <phoneticPr fontId="1"/>
  </si>
  <si>
    <t>○</t>
    <phoneticPr fontId="1"/>
  </si>
  <si>
    <t>※4 luceneの△は2桁msレベル(実用レベル)</t>
    <rPh sb="13" eb="14">
      <t>ケタ</t>
    </rPh>
    <rPh sb="20" eb="22">
      <t>ジツヨウ</t>
    </rPh>
    <phoneticPr fontId="1"/>
  </si>
  <si>
    <t>設定オプションの確認など</t>
    <rPh sb="0" eb="2">
      <t>セッテイ</t>
    </rPh>
    <rPh sb="8" eb="10">
      <t>カクニン</t>
    </rPh>
    <phoneticPr fontId="1"/>
  </si>
  <si>
    <t>△※4</t>
    <phoneticPr fontId="1"/>
  </si>
  <si>
    <t>※1 addChildeはIndex有無と相関なし</t>
    <rPh sb="18" eb="20">
      <t>ウム</t>
    </rPh>
    <rPh sb="21" eb="23">
      <t>ソウカン</t>
    </rPh>
    <phoneticPr fontId="1"/>
  </si>
  <si>
    <t>△※2</t>
    <phoneticPr fontId="1"/>
  </si>
  <si>
    <t>※2 40万件の時のpropは遅かった</t>
    <rPh sb="5" eb="7">
      <t>マンケン</t>
    </rPh>
    <rPh sb="8" eb="9">
      <t>トキ</t>
    </rPh>
    <rPh sb="15" eb="16">
      <t>オソ</t>
    </rPh>
    <phoneticPr fontId="1"/>
  </si>
  <si>
    <t>※3 luceneとorderのINDEX更新コストは同じと言えそう</t>
    <rPh sb="21" eb="23">
      <t>コウシン</t>
    </rPh>
    <rPh sb="27" eb="28">
      <t>オナ</t>
    </rPh>
    <rPh sb="30" eb="31">
      <t>イ</t>
    </rPh>
    <phoneticPr fontId="1"/>
  </si>
  <si>
    <t>件数相関</t>
  </si>
  <si>
    <t>カーディナリティ相関</t>
  </si>
  <si>
    <t>△※1</t>
    <phoneticPr fontId="1"/>
  </si>
  <si>
    <t>○※2</t>
    <phoneticPr fontId="1"/>
  </si>
  <si>
    <t>※1 「データノード格納効率 20MB」の時「(prop,order)インデックスノードの格納効率60MB」</t>
    <rPh sb="21" eb="22">
      <t>トキ</t>
    </rPh>
    <rPh sb="45" eb="47">
      <t>カクノウ</t>
    </rPh>
    <rPh sb="47" eb="49">
      <t>コウリツ</t>
    </rPh>
    <phoneticPr fontId="1"/>
  </si>
  <si>
    <t>※2 「データノード格納効率 20MB」の時「(lucene)インデックスノードの格納効率15MB」</t>
    <rPh sb="21" eb="22">
      <t>トキ</t>
    </rPh>
    <rPh sb="41" eb="43">
      <t>カクノウ</t>
    </rPh>
    <rPh sb="43" eb="45">
      <t>コウリツ</t>
    </rPh>
    <phoneticPr fontId="1"/>
  </si>
  <si>
    <t>△※3</t>
    <phoneticPr fontId="1"/>
  </si>
  <si>
    <t>※3 カーディナリティ相関は (prop,order) &gt; (lucene)</t>
    <rPh sb="11" eb="13">
      <t>ソウカン</t>
    </rPh>
    <phoneticPr fontId="1"/>
  </si>
  <si>
    <t>[memo]prop,orderのIndexデータはテキスト、luceneはバイナリ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</si>
</sst>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horizontal="left"/>
    </xf>
    <xf numFmtId="38" fontId="0" fillId="0" borderId="0" xfId="1" applyFont="1" applyAlignment="1"/>
    <xf numFmtId="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Border="1"/>
    <xf numFmtId="0" fontId="0" fillId="0" borderId="10" xfId="0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42"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[パフォーマンス統計.xlsx]queryStats!ﾋﾟﾎﾞｯﾄﾃｰﾌﾞﾙ4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queryStats!$K$13:$K$14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queryStats!$J$15:$J$17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queryStats!$K$15:$K$17</c:f>
              <c:numCache>
                <c:formatCode>#,##0_);[Red]\(#,##0\)</c:formatCode>
                <c:ptCount val="3"/>
                <c:pt idx="0">
                  <c:v>950</c:v>
                </c:pt>
                <c:pt idx="1">
                  <c:v>1291</c:v>
                </c:pt>
                <c:pt idx="2">
                  <c:v>1042</c:v>
                </c:pt>
              </c:numCache>
            </c:numRef>
          </c:val>
        </c:ser>
        <c:ser>
          <c:idx val="2"/>
          <c:order val="2"/>
          <c:tx>
            <c:strRef>
              <c:f>queryStats!$M$13:$M$14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queryStats!$J$15:$J$17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queryStats!$M$15:$M$17</c:f>
              <c:numCache>
                <c:formatCode>#,##0_);[Red]\(#,##0\)</c:formatCode>
                <c:ptCount val="3"/>
                <c:pt idx="0">
                  <c:v>873</c:v>
                </c:pt>
                <c:pt idx="1">
                  <c:v>947</c:v>
                </c:pt>
                <c:pt idx="2">
                  <c:v>1118</c:v>
                </c:pt>
              </c:numCache>
            </c:numRef>
          </c:val>
        </c:ser>
        <c:ser>
          <c:idx val="3"/>
          <c:order val="3"/>
          <c:tx>
            <c:strRef>
              <c:f>queryStats!$N$13:$N$14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queryStats!$J$15:$J$17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queryStats!$N$15:$N$17</c:f>
              <c:numCache>
                <c:formatCode>#,##0_);[Red]\(#,##0\)</c:formatCode>
                <c:ptCount val="3"/>
                <c:pt idx="0">
                  <c:v>1174</c:v>
                </c:pt>
                <c:pt idx="1">
                  <c:v>945</c:v>
                </c:pt>
                <c:pt idx="2">
                  <c:v>1282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26968"/>
        <c:axId val="195343736"/>
      </c:barChart>
      <c:lineChart>
        <c:grouping val="standard"/>
        <c:varyColors val="0"/>
        <c:ser>
          <c:idx val="1"/>
          <c:order val="1"/>
          <c:tx>
            <c:strRef>
              <c:f>queryStats!$L$13:$L$14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queryStats!$J$15:$J$17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queryStats!$L$15:$L$17</c:f>
              <c:numCache>
                <c:formatCode>#,##0_);[Red]\(#,##0\)</c:formatCode>
                <c:ptCount val="3"/>
                <c:pt idx="0">
                  <c:v>18477447</c:v>
                </c:pt>
                <c:pt idx="1">
                  <c:v>219436326</c:v>
                </c:pt>
                <c:pt idx="2">
                  <c:v>285626511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44504"/>
        <c:axId val="195344120"/>
      </c:lineChart>
      <c:catAx>
        <c:axId val="1953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43736"/>
        <c:crosses val="autoZero"/>
        <c:auto val="1"/>
        <c:lblAlgn val="ctr"/>
        <c:lblOffset val="100"/>
        <c:noMultiLvlLbl val="0"/>
      </c:catAx>
      <c:valAx>
        <c:axId val="1953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26968"/>
        <c:crosses val="autoZero"/>
        <c:crossBetween val="between"/>
      </c:valAx>
      <c:valAx>
        <c:axId val="19534412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44504"/>
        <c:crosses val="max"/>
        <c:crossBetween val="between"/>
      </c:valAx>
      <c:catAx>
        <c:axId val="19534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44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[パフォーマンス統計.xlsx]loadStats!ﾋﾟﾎﾞｯﾄﾃｰﾌﾞﾙ1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loadStats!$K$33:$K$34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loadStats!$J$35:$J$37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loadStats!$K$35:$K$37</c:f>
              <c:numCache>
                <c:formatCode>#,##0_);[Red]\(#,##0\)</c:formatCode>
                <c:ptCount val="3"/>
                <c:pt idx="0">
                  <c:v>99539658</c:v>
                </c:pt>
                <c:pt idx="1">
                  <c:v>238496679</c:v>
                </c:pt>
                <c:pt idx="2">
                  <c:v>473794958</c:v>
                </c:pt>
              </c:numCache>
            </c:numRef>
          </c:val>
        </c:ser>
        <c:ser>
          <c:idx val="1"/>
          <c:order val="1"/>
          <c:tx>
            <c:strRef>
              <c:f>loadStats!$L$33:$L$34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loadStats!$J$35:$J$37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loadStats!$L$35:$L$37</c:f>
              <c:numCache>
                <c:formatCode>#,##0_);[Red]\(#,##0\)</c:formatCode>
                <c:ptCount val="3"/>
                <c:pt idx="0">
                  <c:v>175516669</c:v>
                </c:pt>
                <c:pt idx="1">
                  <c:v>43958668</c:v>
                </c:pt>
                <c:pt idx="2">
                  <c:v>232689341</c:v>
                </c:pt>
              </c:numCache>
            </c:numRef>
          </c:val>
        </c:ser>
        <c:ser>
          <c:idx val="2"/>
          <c:order val="2"/>
          <c:tx>
            <c:strRef>
              <c:f>loadStats!$M$33:$M$34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loadStats!$J$35:$J$37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loadStats!$M$35:$M$37</c:f>
              <c:numCache>
                <c:formatCode>#,##0_);[Red]\(#,##0\)</c:formatCode>
                <c:ptCount val="3"/>
                <c:pt idx="0">
                  <c:v>62085670</c:v>
                </c:pt>
                <c:pt idx="1">
                  <c:v>147036211</c:v>
                </c:pt>
                <c:pt idx="2">
                  <c:v>477370887</c:v>
                </c:pt>
              </c:numCache>
            </c:numRef>
          </c:val>
        </c:ser>
        <c:ser>
          <c:idx val="3"/>
          <c:order val="3"/>
          <c:tx>
            <c:strRef>
              <c:f>loadStats!$N$33:$N$34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loadStats!$J$35:$J$37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loadStats!$N$35:$N$37</c:f>
              <c:numCache>
                <c:formatCode>#,##0_);[Red]\(#,##0\)</c:formatCode>
                <c:ptCount val="3"/>
                <c:pt idx="0">
                  <c:v>61092903</c:v>
                </c:pt>
                <c:pt idx="1">
                  <c:v>202062613</c:v>
                </c:pt>
                <c:pt idx="2">
                  <c:v>845503481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4312"/>
        <c:axId val="196174704"/>
      </c:barChart>
      <c:catAx>
        <c:axId val="1961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4704"/>
        <c:crosses val="autoZero"/>
        <c:auto val="1"/>
        <c:lblAlgn val="ctr"/>
        <c:lblOffset val="100"/>
        <c:noMultiLvlLbl val="0"/>
      </c:catAx>
      <c:valAx>
        <c:axId val="1961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[パフォーマンス統計.xlsx]loadStats!ﾋﾟﾎﾞｯﾄﾃｰﾌﾞﾙ12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loadStats!$K$56:$K$57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loadStats!$J$58:$J$60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loadStats!$K$58:$K$60</c:f>
              <c:numCache>
                <c:formatCode>#,##0_);[Red]\(#,##0\)</c:formatCode>
                <c:ptCount val="3"/>
                <c:pt idx="0">
                  <c:v>24909778</c:v>
                </c:pt>
                <c:pt idx="1">
                  <c:v>23270110</c:v>
                </c:pt>
                <c:pt idx="2">
                  <c:v>23036923</c:v>
                </c:pt>
              </c:numCache>
            </c:numRef>
          </c:val>
        </c:ser>
        <c:ser>
          <c:idx val="1"/>
          <c:order val="1"/>
          <c:tx>
            <c:strRef>
              <c:f>loadStats!$L$56:$L$57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loadStats!$J$58:$J$60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loadStats!$L$58:$L$60</c:f>
              <c:numCache>
                <c:formatCode>#,##0_);[Red]\(#,##0\)</c:formatCode>
                <c:ptCount val="3"/>
                <c:pt idx="0">
                  <c:v>23408417</c:v>
                </c:pt>
                <c:pt idx="1">
                  <c:v>23805222</c:v>
                </c:pt>
                <c:pt idx="2">
                  <c:v>23464950</c:v>
                </c:pt>
              </c:numCache>
            </c:numRef>
          </c:val>
        </c:ser>
        <c:ser>
          <c:idx val="2"/>
          <c:order val="2"/>
          <c:tx>
            <c:strRef>
              <c:f>loadStats!$M$56:$M$57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loadStats!$J$58:$J$60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loadStats!$M$58:$M$60</c:f>
              <c:numCache>
                <c:formatCode>#,##0_);[Red]\(#,##0\)</c:formatCode>
                <c:ptCount val="3"/>
                <c:pt idx="0">
                  <c:v>23224914</c:v>
                </c:pt>
                <c:pt idx="1">
                  <c:v>22997830</c:v>
                </c:pt>
                <c:pt idx="2">
                  <c:v>23248588</c:v>
                </c:pt>
              </c:numCache>
            </c:numRef>
          </c:val>
        </c:ser>
        <c:ser>
          <c:idx val="3"/>
          <c:order val="3"/>
          <c:tx>
            <c:strRef>
              <c:f>loadStats!$N$56:$N$57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loadStats!$J$58:$J$60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loadStats!$N$58:$N$60</c:f>
              <c:numCache>
                <c:formatCode>#,##0_);[Red]\(#,##0\)</c:formatCode>
                <c:ptCount val="3"/>
                <c:pt idx="0">
                  <c:v>22814701</c:v>
                </c:pt>
                <c:pt idx="1">
                  <c:v>24842022</c:v>
                </c:pt>
                <c:pt idx="2">
                  <c:v>23134687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5488"/>
        <c:axId val="196175880"/>
      </c:barChart>
      <c:catAx>
        <c:axId val="1961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5880"/>
        <c:crosses val="autoZero"/>
        <c:auto val="1"/>
        <c:lblAlgn val="ctr"/>
        <c:lblOffset val="100"/>
        <c:noMultiLvlLbl val="0"/>
      </c:catAx>
      <c:valAx>
        <c:axId val="196175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[パフォーマンス統計.xlsx]loadStats!ﾋﾟﾎﾞｯﾄﾃｰﾌﾞﾙ11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loadStats!$K$78:$K$79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loadStats!$J$80:$J$82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loadStats!$K$80:$K$82</c:f>
              <c:numCache>
                <c:formatCode>#,##0_);[Red]\(#,##0\)</c:formatCode>
                <c:ptCount val="3"/>
                <c:pt idx="0">
                  <c:v>99539658</c:v>
                </c:pt>
                <c:pt idx="1">
                  <c:v>57864762</c:v>
                </c:pt>
                <c:pt idx="2">
                  <c:v>135479920</c:v>
                </c:pt>
              </c:numCache>
            </c:numRef>
          </c:val>
        </c:ser>
        <c:ser>
          <c:idx val="1"/>
          <c:order val="1"/>
          <c:tx>
            <c:strRef>
              <c:f>loadStats!$L$78:$L$79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loadStats!$J$80:$J$82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loadStats!$L$80:$L$82</c:f>
              <c:numCache>
                <c:formatCode>#,##0_);[Red]\(#,##0\)</c:formatCode>
                <c:ptCount val="3"/>
                <c:pt idx="0">
                  <c:v>175516669</c:v>
                </c:pt>
                <c:pt idx="1">
                  <c:v>125781015</c:v>
                </c:pt>
                <c:pt idx="2">
                  <c:v>20095049</c:v>
                </c:pt>
              </c:numCache>
            </c:numRef>
          </c:val>
        </c:ser>
        <c:ser>
          <c:idx val="2"/>
          <c:order val="2"/>
          <c:tx>
            <c:strRef>
              <c:f>loadStats!$M$78:$M$79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loadStats!$J$80:$J$82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loadStats!$M$80:$M$82</c:f>
              <c:numCache>
                <c:formatCode>#,##0_);[Red]\(#,##0\)</c:formatCode>
                <c:ptCount val="3"/>
                <c:pt idx="0">
                  <c:v>62085670</c:v>
                </c:pt>
                <c:pt idx="1">
                  <c:v>106835756</c:v>
                </c:pt>
                <c:pt idx="2">
                  <c:v>63023800</c:v>
                </c:pt>
              </c:numCache>
            </c:numRef>
          </c:val>
        </c:ser>
        <c:ser>
          <c:idx val="3"/>
          <c:order val="3"/>
          <c:tx>
            <c:strRef>
              <c:f>loadStats!$N$78:$N$79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loadStats!$J$80:$J$82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loadStats!$N$80:$N$82</c:f>
              <c:numCache>
                <c:formatCode>#,##0_);[Red]\(#,##0\)</c:formatCode>
                <c:ptCount val="3"/>
                <c:pt idx="0">
                  <c:v>61092903</c:v>
                </c:pt>
                <c:pt idx="1">
                  <c:v>143149865</c:v>
                </c:pt>
                <c:pt idx="2">
                  <c:v>333019416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6664"/>
        <c:axId val="196968928"/>
      </c:barChart>
      <c:catAx>
        <c:axId val="19617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68928"/>
        <c:crosses val="autoZero"/>
        <c:auto val="1"/>
        <c:lblAlgn val="ctr"/>
        <c:lblOffset val="100"/>
        <c:noMultiLvlLbl val="0"/>
      </c:catAx>
      <c:valAx>
        <c:axId val="196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nodeStats!$L$11:$L$12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nodeStats!$K$13:$K$15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nodeStats!$L$13:$L$15</c:f>
              <c:numCache>
                <c:formatCode>#,##0_);[Red]\(#,##0\)</c:formatCode>
                <c:ptCount val="3"/>
                <c:pt idx="0">
                  <c:v>20601116</c:v>
                </c:pt>
                <c:pt idx="1">
                  <c:v>41202076</c:v>
                </c:pt>
                <c:pt idx="2">
                  <c:v>82403951</c:v>
                </c:pt>
              </c:numCache>
            </c:numRef>
          </c:val>
        </c:ser>
        <c:ser>
          <c:idx val="1"/>
          <c:order val="1"/>
          <c:tx>
            <c:strRef>
              <c:f>nodeStats!$M$11:$M$12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nodeStats!$K$13:$K$15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nodeStats!$M$13:$M$15</c:f>
              <c:numCache>
                <c:formatCode>#,##0_);[Red]\(#,##0\)</c:formatCode>
                <c:ptCount val="3"/>
                <c:pt idx="0">
                  <c:v>20601116</c:v>
                </c:pt>
                <c:pt idx="1">
                  <c:v>41202076</c:v>
                </c:pt>
                <c:pt idx="2">
                  <c:v>82403996</c:v>
                </c:pt>
              </c:numCache>
            </c:numRef>
          </c:val>
        </c:ser>
        <c:ser>
          <c:idx val="2"/>
          <c:order val="2"/>
          <c:tx>
            <c:strRef>
              <c:f>nodeStats!$N$11:$N$12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nodeStats!$K$13:$K$15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nodeStats!$N$13:$N$15</c:f>
              <c:numCache>
                <c:formatCode>#,##0_);[Red]\(#,##0\)</c:formatCode>
                <c:ptCount val="3"/>
                <c:pt idx="0">
                  <c:v>20601071</c:v>
                </c:pt>
                <c:pt idx="1">
                  <c:v>41202031</c:v>
                </c:pt>
                <c:pt idx="2">
                  <c:v>82403951</c:v>
                </c:pt>
              </c:numCache>
            </c:numRef>
          </c:val>
        </c:ser>
        <c:ser>
          <c:idx val="3"/>
          <c:order val="3"/>
          <c:tx>
            <c:strRef>
              <c:f>nodeStats!$O$11:$O$12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nodeStats!$K$13:$K$15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nodeStats!$O$13:$O$15</c:f>
              <c:numCache>
                <c:formatCode>#,##0_);[Red]\(#,##0\)</c:formatCode>
                <c:ptCount val="3"/>
                <c:pt idx="0">
                  <c:v>20601071</c:v>
                </c:pt>
                <c:pt idx="1">
                  <c:v>41202031</c:v>
                </c:pt>
                <c:pt idx="2">
                  <c:v>82403951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0496"/>
        <c:axId val="196970888"/>
      </c:barChart>
      <c:catAx>
        <c:axId val="1969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0888"/>
        <c:crosses val="autoZero"/>
        <c:auto val="1"/>
        <c:lblAlgn val="ctr"/>
        <c:lblOffset val="100"/>
        <c:noMultiLvlLbl val="0"/>
      </c:catAx>
      <c:valAx>
        <c:axId val="1969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nodeStats!$L$33:$L$34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nodeStats!$K$35:$K$37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nodeStats!$L$35:$L$37</c:f>
              <c:numCache>
                <c:formatCode>#,##0_);[Red]\(#,##0\)</c:formatCode>
                <c:ptCount val="3"/>
                <c:pt idx="0">
                  <c:v>19936</c:v>
                </c:pt>
                <c:pt idx="1">
                  <c:v>38146</c:v>
                </c:pt>
                <c:pt idx="2">
                  <c:v>44186</c:v>
                </c:pt>
              </c:numCache>
            </c:numRef>
          </c:val>
        </c:ser>
        <c:ser>
          <c:idx val="1"/>
          <c:order val="1"/>
          <c:tx>
            <c:strRef>
              <c:f>nodeStats!$M$33:$M$34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nodeStats!$K$35:$K$37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nodeStats!$M$35:$M$37</c:f>
              <c:numCache>
                <c:formatCode>#,##0_);[Red]\(#,##0\)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nodeStats!$N$33:$N$34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nodeStats!$K$35:$K$37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nodeStats!$N$35:$N$37</c:f>
              <c:numCache>
                <c:formatCode>#,##0_);[Red]\(#,##0\)</c:formatCode>
                <c:ptCount val="3"/>
                <c:pt idx="0">
                  <c:v>66868250</c:v>
                </c:pt>
                <c:pt idx="1">
                  <c:v>133744685</c:v>
                </c:pt>
                <c:pt idx="2">
                  <c:v>267484647</c:v>
                </c:pt>
              </c:numCache>
            </c:numRef>
          </c:val>
        </c:ser>
        <c:ser>
          <c:idx val="3"/>
          <c:order val="3"/>
          <c:tx>
            <c:strRef>
              <c:f>nodeStats!$O$33:$O$34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nodeStats!$K$35:$K$37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nodeStats!$O$35:$O$37</c:f>
              <c:numCache>
                <c:formatCode>#,##0_);[Red]\(#,##0\)</c:formatCode>
                <c:ptCount val="3"/>
                <c:pt idx="0">
                  <c:v>61382084</c:v>
                </c:pt>
                <c:pt idx="1">
                  <c:v>122759033</c:v>
                </c:pt>
                <c:pt idx="2">
                  <c:v>245517746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1672"/>
        <c:axId val="196972064"/>
      </c:barChart>
      <c:catAx>
        <c:axId val="19697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2064"/>
        <c:crosses val="autoZero"/>
        <c:auto val="1"/>
        <c:lblAlgn val="ctr"/>
        <c:lblOffset val="100"/>
        <c:noMultiLvlLbl val="0"/>
      </c:catAx>
      <c:valAx>
        <c:axId val="1969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[パフォーマンス統計.xlsx]nodeStats!ﾋﾟﾎﾞｯﾄﾃｰﾌﾞﾙ14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nodeStats!$L$56:$L$57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nodeStats!$K$58:$K$60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nodeStats!$L$58:$L$60</c:f>
              <c:numCache>
                <c:formatCode>#,##0_);[Red]\(#,##0\)</c:formatCode>
                <c:ptCount val="3"/>
                <c:pt idx="0">
                  <c:v>20601116</c:v>
                </c:pt>
                <c:pt idx="1">
                  <c:v>21601116</c:v>
                </c:pt>
                <c:pt idx="2">
                  <c:v>23601116</c:v>
                </c:pt>
              </c:numCache>
            </c:numRef>
          </c:val>
        </c:ser>
        <c:ser>
          <c:idx val="1"/>
          <c:order val="1"/>
          <c:tx>
            <c:strRef>
              <c:f>nodeStats!$M$56:$M$57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nodeStats!$K$58:$K$60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nodeStats!$M$58:$M$60</c:f>
              <c:numCache>
                <c:formatCode>#,##0_);[Red]\(#,##0\)</c:formatCode>
                <c:ptCount val="3"/>
                <c:pt idx="0">
                  <c:v>20601116</c:v>
                </c:pt>
                <c:pt idx="1">
                  <c:v>21601116</c:v>
                </c:pt>
                <c:pt idx="2">
                  <c:v>23601116</c:v>
                </c:pt>
              </c:numCache>
            </c:numRef>
          </c:val>
        </c:ser>
        <c:ser>
          <c:idx val="2"/>
          <c:order val="2"/>
          <c:tx>
            <c:strRef>
              <c:f>nodeStats!$N$56:$N$57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nodeStats!$K$58:$K$60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nodeStats!$N$58:$N$60</c:f>
              <c:numCache>
                <c:formatCode>#,##0_);[Red]\(#,##0\)</c:formatCode>
                <c:ptCount val="3"/>
                <c:pt idx="0">
                  <c:v>20601071</c:v>
                </c:pt>
                <c:pt idx="1">
                  <c:v>21601071</c:v>
                </c:pt>
                <c:pt idx="2">
                  <c:v>23601071</c:v>
                </c:pt>
              </c:numCache>
            </c:numRef>
          </c:val>
        </c:ser>
        <c:ser>
          <c:idx val="3"/>
          <c:order val="3"/>
          <c:tx>
            <c:strRef>
              <c:f>nodeStats!$O$56:$O$57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nodeStats!$K$58:$K$60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nodeStats!$O$58:$O$60</c:f>
              <c:numCache>
                <c:formatCode>#,##0_);[Red]\(#,##0\)</c:formatCode>
                <c:ptCount val="3"/>
                <c:pt idx="0">
                  <c:v>20601071</c:v>
                </c:pt>
                <c:pt idx="1">
                  <c:v>21601071</c:v>
                </c:pt>
                <c:pt idx="2">
                  <c:v>23601071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2848"/>
        <c:axId val="196973240"/>
      </c:barChart>
      <c:catAx>
        <c:axId val="196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3240"/>
        <c:crosses val="autoZero"/>
        <c:auto val="1"/>
        <c:lblAlgn val="ctr"/>
        <c:lblOffset val="100"/>
        <c:noMultiLvlLbl val="0"/>
      </c:catAx>
      <c:valAx>
        <c:axId val="196973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[パフォーマンス統計.xlsx]nodeStats!ﾋﾟﾎﾞｯﾄﾃｰﾌﾞﾙ13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nodeStats!$L$78:$L$79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nodeStats!$K$80:$K$82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nodeStats!$L$80:$L$82</c:f>
              <c:numCache>
                <c:formatCode>#,##0_);[Red]\(#,##0\)</c:formatCode>
                <c:ptCount val="3"/>
                <c:pt idx="0">
                  <c:v>19936</c:v>
                </c:pt>
                <c:pt idx="1">
                  <c:v>20110</c:v>
                </c:pt>
                <c:pt idx="2">
                  <c:v>20170</c:v>
                </c:pt>
              </c:numCache>
            </c:numRef>
          </c:val>
        </c:ser>
        <c:ser>
          <c:idx val="1"/>
          <c:order val="1"/>
          <c:tx>
            <c:strRef>
              <c:f>nodeStats!$M$78:$M$79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nodeStats!$K$80:$K$82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nodeStats!$M$80:$M$82</c:f>
              <c:numCache>
                <c:formatCode>#,##0_);[Red]\(#,##0\)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nodeStats!$N$78:$N$79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nodeStats!$K$80:$K$82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nodeStats!$N$80:$N$82</c:f>
              <c:numCache>
                <c:formatCode>#,##0_);[Red]\(#,##0\)</c:formatCode>
                <c:ptCount val="3"/>
                <c:pt idx="0">
                  <c:v>66868250</c:v>
                </c:pt>
                <c:pt idx="1">
                  <c:v>71316561</c:v>
                </c:pt>
                <c:pt idx="2">
                  <c:v>80204709</c:v>
                </c:pt>
              </c:numCache>
            </c:numRef>
          </c:val>
        </c:ser>
        <c:ser>
          <c:idx val="3"/>
          <c:order val="3"/>
          <c:tx>
            <c:strRef>
              <c:f>nodeStats!$O$78:$O$79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nodeStats!$K$80:$K$82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nodeStats!$O$80:$O$82</c:f>
              <c:numCache>
                <c:formatCode>#,##0_);[Red]\(#,##0\)</c:formatCode>
                <c:ptCount val="3"/>
                <c:pt idx="0">
                  <c:v>61382084</c:v>
                </c:pt>
                <c:pt idx="1">
                  <c:v>64380363</c:v>
                </c:pt>
                <c:pt idx="2">
                  <c:v>70379859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4024"/>
        <c:axId val="196974416"/>
      </c:barChart>
      <c:catAx>
        <c:axId val="1969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4416"/>
        <c:crosses val="autoZero"/>
        <c:auto val="1"/>
        <c:lblAlgn val="ctr"/>
        <c:lblOffset val="100"/>
        <c:noMultiLvlLbl val="0"/>
      </c:catAx>
      <c:valAx>
        <c:axId val="1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[パフォーマンス統計.xlsx]nodeStats!ﾋﾟﾎﾞｯﾄﾃｰﾌﾞﾙ15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nodeStats!$L$122:$L$123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nodeStats!$K$124:$K$132</c:f>
              <c:multiLvlStrCache>
                <c:ptCount val="6"/>
                <c:lvl>
                  <c:pt idx="0">
                    <c:v>/oak:index/PROP_A</c:v>
                  </c:pt>
                  <c:pt idx="1">
                    <c:v>/oak:index/PROP_B</c:v>
                  </c:pt>
                  <c:pt idx="2">
                    <c:v>/oak:index/PROP_A</c:v>
                  </c:pt>
                  <c:pt idx="3">
                    <c:v>/oak:index/PROP_B</c:v>
                  </c:pt>
                  <c:pt idx="4">
                    <c:v>/oak:index/PROP_A</c:v>
                  </c:pt>
                  <c:pt idx="5">
                    <c:v>/oak:index/PROP_B</c:v>
                  </c:pt>
                </c:lvl>
                <c:lvl>
                  <c:pt idx="0">
                    <c:v>100000</c:v>
                  </c:pt>
                  <c:pt idx="2">
                    <c:v>200000</c:v>
                  </c:pt>
                  <c:pt idx="4">
                    <c:v>400000</c:v>
                  </c:pt>
                </c:lvl>
              </c:multiLvlStrCache>
            </c:multiLvlStrRef>
          </c:cat>
          <c:val>
            <c:numRef>
              <c:f>nodeStats!$L$124:$L$132</c:f>
              <c:numCache>
                <c:formatCode>General</c:formatCode>
                <c:ptCount val="6"/>
                <c:pt idx="0">
                  <c:v>19936</c:v>
                </c:pt>
                <c:pt idx="1">
                  <c:v>22129</c:v>
                </c:pt>
                <c:pt idx="2">
                  <c:v>38146</c:v>
                </c:pt>
                <c:pt idx="3">
                  <c:v>23207</c:v>
                </c:pt>
                <c:pt idx="4">
                  <c:v>44186</c:v>
                </c:pt>
                <c:pt idx="5">
                  <c:v>39127</c:v>
                </c:pt>
              </c:numCache>
            </c:numRef>
          </c:val>
        </c:ser>
        <c:ser>
          <c:idx val="1"/>
          <c:order val="1"/>
          <c:tx>
            <c:strRef>
              <c:f>nodeStats!$M$122:$M$123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nodeStats!$K$124:$K$132</c:f>
              <c:multiLvlStrCache>
                <c:ptCount val="6"/>
                <c:lvl>
                  <c:pt idx="0">
                    <c:v>/oak:index/PROP_A</c:v>
                  </c:pt>
                  <c:pt idx="1">
                    <c:v>/oak:index/PROP_B</c:v>
                  </c:pt>
                  <c:pt idx="2">
                    <c:v>/oak:index/PROP_A</c:v>
                  </c:pt>
                  <c:pt idx="3">
                    <c:v>/oak:index/PROP_B</c:v>
                  </c:pt>
                  <c:pt idx="4">
                    <c:v>/oak:index/PROP_A</c:v>
                  </c:pt>
                  <c:pt idx="5">
                    <c:v>/oak:index/PROP_B</c:v>
                  </c:pt>
                </c:lvl>
                <c:lvl>
                  <c:pt idx="0">
                    <c:v>100000</c:v>
                  </c:pt>
                  <c:pt idx="2">
                    <c:v>200000</c:v>
                  </c:pt>
                  <c:pt idx="4">
                    <c:v>400000</c:v>
                  </c:pt>
                </c:lvl>
              </c:multiLvlStrCache>
            </c:multiLvlStrRef>
          </c:cat>
          <c:val>
            <c:numRef>
              <c:f>nodeStats!$M$124:$M$132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nodeStats!$N$122:$N$123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nodeStats!$K$124:$K$132</c:f>
              <c:multiLvlStrCache>
                <c:ptCount val="6"/>
                <c:lvl>
                  <c:pt idx="0">
                    <c:v>/oak:index/PROP_A</c:v>
                  </c:pt>
                  <c:pt idx="1">
                    <c:v>/oak:index/PROP_B</c:v>
                  </c:pt>
                  <c:pt idx="2">
                    <c:v>/oak:index/PROP_A</c:v>
                  </c:pt>
                  <c:pt idx="3">
                    <c:v>/oak:index/PROP_B</c:v>
                  </c:pt>
                  <c:pt idx="4">
                    <c:v>/oak:index/PROP_A</c:v>
                  </c:pt>
                  <c:pt idx="5">
                    <c:v>/oak:index/PROP_B</c:v>
                  </c:pt>
                </c:lvl>
                <c:lvl>
                  <c:pt idx="0">
                    <c:v>100000</c:v>
                  </c:pt>
                  <c:pt idx="2">
                    <c:v>200000</c:v>
                  </c:pt>
                  <c:pt idx="4">
                    <c:v>400000</c:v>
                  </c:pt>
                </c:lvl>
              </c:multiLvlStrCache>
            </c:multiLvlStrRef>
          </c:cat>
          <c:val>
            <c:numRef>
              <c:f>nodeStats!$N$124:$N$132</c:f>
              <c:numCache>
                <c:formatCode>General</c:formatCode>
                <c:ptCount val="6"/>
                <c:pt idx="0">
                  <c:v>66868250</c:v>
                </c:pt>
                <c:pt idx="1">
                  <c:v>24222115</c:v>
                </c:pt>
                <c:pt idx="2">
                  <c:v>133744685</c:v>
                </c:pt>
                <c:pt idx="3">
                  <c:v>49385224</c:v>
                </c:pt>
                <c:pt idx="4">
                  <c:v>267484647</c:v>
                </c:pt>
                <c:pt idx="5">
                  <c:v>102527969</c:v>
                </c:pt>
              </c:numCache>
            </c:numRef>
          </c:val>
        </c:ser>
        <c:ser>
          <c:idx val="3"/>
          <c:order val="3"/>
          <c:tx>
            <c:strRef>
              <c:f>nodeStats!$O$122:$O$123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nodeStats!$K$124:$K$132</c:f>
              <c:multiLvlStrCache>
                <c:ptCount val="6"/>
                <c:lvl>
                  <c:pt idx="0">
                    <c:v>/oak:index/PROP_A</c:v>
                  </c:pt>
                  <c:pt idx="1">
                    <c:v>/oak:index/PROP_B</c:v>
                  </c:pt>
                  <c:pt idx="2">
                    <c:v>/oak:index/PROP_A</c:v>
                  </c:pt>
                  <c:pt idx="3">
                    <c:v>/oak:index/PROP_B</c:v>
                  </c:pt>
                  <c:pt idx="4">
                    <c:v>/oak:index/PROP_A</c:v>
                  </c:pt>
                  <c:pt idx="5">
                    <c:v>/oak:index/PROP_B</c:v>
                  </c:pt>
                </c:lvl>
                <c:lvl>
                  <c:pt idx="0">
                    <c:v>100000</c:v>
                  </c:pt>
                  <c:pt idx="2">
                    <c:v>200000</c:v>
                  </c:pt>
                  <c:pt idx="4">
                    <c:v>400000</c:v>
                  </c:pt>
                </c:lvl>
              </c:multiLvlStrCache>
            </c:multiLvlStrRef>
          </c:cat>
          <c:val>
            <c:numRef>
              <c:f>nodeStats!$O$124:$O$132</c:f>
              <c:numCache>
                <c:formatCode>General</c:formatCode>
                <c:ptCount val="6"/>
                <c:pt idx="0">
                  <c:v>61382084</c:v>
                </c:pt>
                <c:pt idx="1">
                  <c:v>24162538</c:v>
                </c:pt>
                <c:pt idx="2">
                  <c:v>122759033</c:v>
                </c:pt>
                <c:pt idx="3">
                  <c:v>49249598</c:v>
                </c:pt>
                <c:pt idx="4">
                  <c:v>245517746</c:v>
                </c:pt>
                <c:pt idx="5">
                  <c:v>102294552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5200"/>
        <c:axId val="196975592"/>
      </c:barChart>
      <c:catAx>
        <c:axId val="1969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5592"/>
        <c:crosses val="autoZero"/>
        <c:auto val="1"/>
        <c:lblAlgn val="ctr"/>
        <c:lblOffset val="100"/>
        <c:noMultiLvlLbl val="0"/>
      </c:catAx>
      <c:valAx>
        <c:axId val="1969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[パフォーマンス統計.xlsx]nodeStats!ﾋﾟﾎﾞｯﾄﾃｰﾌﾞﾙ16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nodeStats!$L$101:$L$102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nodeStats!$K$103:$K$104</c:f>
              <c:strCache>
                <c:ptCount val="2"/>
                <c:pt idx="0">
                  <c:v>/PATH_A</c:v>
                </c:pt>
                <c:pt idx="1">
                  <c:v>/PATH_B</c:v>
                </c:pt>
              </c:strCache>
            </c:strRef>
          </c:cat>
          <c:val>
            <c:numRef>
              <c:f>nodeStats!$L$103:$L$104</c:f>
              <c:numCache>
                <c:formatCode>#,##0_);[Red]\(#,##0\)</c:formatCode>
                <c:ptCount val="2"/>
                <c:pt idx="0">
                  <c:v>20601116</c:v>
                </c:pt>
                <c:pt idx="1">
                  <c:v>20601116</c:v>
                </c:pt>
              </c:numCache>
            </c:numRef>
          </c:val>
        </c:ser>
        <c:ser>
          <c:idx val="1"/>
          <c:order val="1"/>
          <c:tx>
            <c:strRef>
              <c:f>nodeStats!$M$101:$M$102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nodeStats!$K$103:$K$104</c:f>
              <c:strCache>
                <c:ptCount val="2"/>
                <c:pt idx="0">
                  <c:v>/PATH_A</c:v>
                </c:pt>
                <c:pt idx="1">
                  <c:v>/PATH_B</c:v>
                </c:pt>
              </c:strCache>
            </c:strRef>
          </c:cat>
          <c:val>
            <c:numRef>
              <c:f>nodeStats!$M$103:$M$104</c:f>
              <c:numCache>
                <c:formatCode>#,##0_);[Red]\(#,##0\)</c:formatCode>
                <c:ptCount val="2"/>
                <c:pt idx="0">
                  <c:v>20601116</c:v>
                </c:pt>
                <c:pt idx="1">
                  <c:v>20601116</c:v>
                </c:pt>
              </c:numCache>
            </c:numRef>
          </c:val>
        </c:ser>
        <c:ser>
          <c:idx val="2"/>
          <c:order val="2"/>
          <c:tx>
            <c:strRef>
              <c:f>nodeStats!$N$101:$N$102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nodeStats!$K$103:$K$104</c:f>
              <c:strCache>
                <c:ptCount val="2"/>
                <c:pt idx="0">
                  <c:v>/PATH_A</c:v>
                </c:pt>
                <c:pt idx="1">
                  <c:v>/PATH_B</c:v>
                </c:pt>
              </c:strCache>
            </c:strRef>
          </c:cat>
          <c:val>
            <c:numRef>
              <c:f>nodeStats!$N$103:$N$104</c:f>
              <c:numCache>
                <c:formatCode>#,##0_);[Red]\(#,##0\)</c:formatCode>
                <c:ptCount val="2"/>
                <c:pt idx="0">
                  <c:v>20601071</c:v>
                </c:pt>
                <c:pt idx="1">
                  <c:v>20601071</c:v>
                </c:pt>
              </c:numCache>
            </c:numRef>
          </c:val>
        </c:ser>
        <c:ser>
          <c:idx val="3"/>
          <c:order val="3"/>
          <c:tx>
            <c:strRef>
              <c:f>nodeStats!$O$101:$O$102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nodeStats!$K$103:$K$104</c:f>
              <c:strCache>
                <c:ptCount val="2"/>
                <c:pt idx="0">
                  <c:v>/PATH_A</c:v>
                </c:pt>
                <c:pt idx="1">
                  <c:v>/PATH_B</c:v>
                </c:pt>
              </c:strCache>
            </c:strRef>
          </c:cat>
          <c:val>
            <c:numRef>
              <c:f>nodeStats!$O$103:$O$104</c:f>
              <c:numCache>
                <c:formatCode>#,##0_);[Red]\(#,##0\)</c:formatCode>
                <c:ptCount val="2"/>
                <c:pt idx="0">
                  <c:v>20601071</c:v>
                </c:pt>
                <c:pt idx="1">
                  <c:v>20601116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6376"/>
        <c:axId val="235604432"/>
      </c:barChart>
      <c:catAx>
        <c:axId val="19697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4432"/>
        <c:crosses val="autoZero"/>
        <c:auto val="1"/>
        <c:lblAlgn val="ctr"/>
        <c:lblOffset val="100"/>
        <c:noMultiLvlLbl val="0"/>
      </c:catAx>
      <c:valAx>
        <c:axId val="23560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9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[パフォーマンス統計.xlsx]blobStats!ﾋﾟﾎﾞｯﾄﾃｰﾌﾞﾙ18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blobStats!$L$11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blobStats!$K$12:$K$14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blobStats!$L$12:$L$14</c:f>
              <c:numCache>
                <c:formatCode>#,##0_);[Red]\(#,##0\)</c:formatCode>
                <c:ptCount val="3"/>
                <c:pt idx="0">
                  <c:v>14665728</c:v>
                </c:pt>
                <c:pt idx="1">
                  <c:v>39806976</c:v>
                </c:pt>
                <c:pt idx="2">
                  <c:v>52377600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5216"/>
        <c:axId val="235605608"/>
      </c:barChart>
      <c:catAx>
        <c:axId val="2356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5608"/>
        <c:crosses val="autoZero"/>
        <c:auto val="1"/>
        <c:lblAlgn val="ctr"/>
        <c:lblOffset val="100"/>
        <c:noMultiLvlLbl val="0"/>
      </c:catAx>
      <c:valAx>
        <c:axId val="2356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[パフォーマンス統計.xlsx]queryStats!ﾋﾟﾎﾞｯﾄﾃｰﾌﾞﾙ3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queryStats!$K$105:$K$106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queryStats!$J$107:$J$109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queryStats!$K$107:$K$109</c:f>
              <c:numCache>
                <c:formatCode>#,##0_);[Red]\(#,##0\)</c:formatCode>
                <c:ptCount val="3"/>
                <c:pt idx="0">
                  <c:v>950</c:v>
                </c:pt>
                <c:pt idx="1">
                  <c:v>1062</c:v>
                </c:pt>
                <c:pt idx="2">
                  <c:v>1051</c:v>
                </c:pt>
              </c:numCache>
            </c:numRef>
          </c:val>
        </c:ser>
        <c:ser>
          <c:idx val="2"/>
          <c:order val="2"/>
          <c:tx>
            <c:strRef>
              <c:f>queryStats!$M$105:$M$106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queryStats!$J$107:$J$109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queryStats!$M$107:$M$109</c:f>
              <c:numCache>
                <c:formatCode>#,##0_);[Red]\(#,##0\)</c:formatCode>
                <c:ptCount val="3"/>
                <c:pt idx="0">
                  <c:v>873</c:v>
                </c:pt>
                <c:pt idx="1">
                  <c:v>1007</c:v>
                </c:pt>
                <c:pt idx="2">
                  <c:v>1071</c:v>
                </c:pt>
              </c:numCache>
            </c:numRef>
          </c:val>
        </c:ser>
        <c:ser>
          <c:idx val="3"/>
          <c:order val="3"/>
          <c:tx>
            <c:strRef>
              <c:f>queryStats!$N$105:$N$106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queryStats!$J$107:$J$109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queryStats!$N$107:$N$109</c:f>
              <c:numCache>
                <c:formatCode>#,##0_);[Red]\(#,##0\)</c:formatCode>
                <c:ptCount val="3"/>
                <c:pt idx="0">
                  <c:v>1174</c:v>
                </c:pt>
                <c:pt idx="1">
                  <c:v>1013</c:v>
                </c:pt>
                <c:pt idx="2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238880"/>
        <c:axId val="195795552"/>
      </c:barChart>
      <c:lineChart>
        <c:grouping val="standard"/>
        <c:varyColors val="0"/>
        <c:ser>
          <c:idx val="1"/>
          <c:order val="1"/>
          <c:tx>
            <c:strRef>
              <c:f>queryStats!$L$105:$L$106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queryStats!$J$107:$J$109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queryStats!$L$107:$L$109</c:f>
              <c:numCache>
                <c:formatCode>#,##0_);[Red]\(#,##0\)</c:formatCode>
                <c:ptCount val="3"/>
                <c:pt idx="0">
                  <c:v>18477447</c:v>
                </c:pt>
                <c:pt idx="1">
                  <c:v>30258831</c:v>
                </c:pt>
                <c:pt idx="2">
                  <c:v>18458677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12704"/>
        <c:axId val="195795936"/>
      </c:lineChart>
      <c:catAx>
        <c:axId val="1952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95552"/>
        <c:crosses val="autoZero"/>
        <c:auto val="1"/>
        <c:lblAlgn val="ctr"/>
        <c:lblOffset val="100"/>
        <c:noMultiLvlLbl val="0"/>
      </c:catAx>
      <c:valAx>
        <c:axId val="1957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8880"/>
        <c:crosses val="autoZero"/>
        <c:crossBetween val="between"/>
      </c:valAx>
      <c:valAx>
        <c:axId val="195795936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2704"/>
        <c:crosses val="max"/>
        <c:crossBetween val="between"/>
      </c:valAx>
      <c:catAx>
        <c:axId val="1958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9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[パフォーマンス統計.xlsx]blobStats!ﾋﾟﾎﾞｯﾄﾃｰﾌﾞﾙ19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blobStats!$L$33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blobStats!$K$34:$K$36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blobStats!$L$34:$L$36</c:f>
              <c:numCache>
                <c:formatCode>#,##0_);[Red]\(#,##0\)</c:formatCode>
                <c:ptCount val="3"/>
                <c:pt idx="0">
                  <c:v>14665728</c:v>
                </c:pt>
                <c:pt idx="1">
                  <c:v>14665728</c:v>
                </c:pt>
                <c:pt idx="2">
                  <c:v>17808384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6392"/>
        <c:axId val="235606784"/>
      </c:barChart>
      <c:catAx>
        <c:axId val="2356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6784"/>
        <c:crosses val="autoZero"/>
        <c:auto val="1"/>
        <c:lblAlgn val="ctr"/>
        <c:lblOffset val="100"/>
        <c:noMultiLvlLbl val="0"/>
      </c:catAx>
      <c:valAx>
        <c:axId val="235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[パフォーマンス統計.xlsx]blobStats!ﾋﾟﾎﾞｯﾄﾃｰﾌﾞﾙ21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blobStats!$L$55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blobStats!$K$56:$K$64</c:f>
              <c:multiLvlStrCache>
                <c:ptCount val="6"/>
                <c:lvl>
                  <c:pt idx="0">
                    <c:v>/oak:index/PROP_A</c:v>
                  </c:pt>
                  <c:pt idx="1">
                    <c:v>/oak:index/PROP_B</c:v>
                  </c:pt>
                  <c:pt idx="2">
                    <c:v>/oak:index/PROP_A</c:v>
                  </c:pt>
                  <c:pt idx="3">
                    <c:v>/oak:index/PROP_B</c:v>
                  </c:pt>
                  <c:pt idx="4">
                    <c:v>/oak:index/PROP_A</c:v>
                  </c:pt>
                  <c:pt idx="5">
                    <c:v>/oak:index/PROP_B</c:v>
                  </c:pt>
                </c:lvl>
                <c:lvl>
                  <c:pt idx="0">
                    <c:v>100000</c:v>
                  </c:pt>
                  <c:pt idx="2">
                    <c:v>200000</c:v>
                  </c:pt>
                  <c:pt idx="4">
                    <c:v>400000</c:v>
                  </c:pt>
                </c:lvl>
              </c:multiLvlStrCache>
            </c:multiLvlStrRef>
          </c:cat>
          <c:val>
            <c:numRef>
              <c:f>blobStats!$L$56:$L$64</c:f>
              <c:numCache>
                <c:formatCode>#,##0_);[Red]\(#,##0\)</c:formatCode>
                <c:ptCount val="6"/>
                <c:pt idx="0">
                  <c:v>14665728</c:v>
                </c:pt>
                <c:pt idx="1">
                  <c:v>27236352</c:v>
                </c:pt>
                <c:pt idx="2">
                  <c:v>39806976</c:v>
                </c:pt>
                <c:pt idx="3">
                  <c:v>27236352</c:v>
                </c:pt>
                <c:pt idx="4">
                  <c:v>52377600</c:v>
                </c:pt>
                <c:pt idx="5">
                  <c:v>50282496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7568"/>
        <c:axId val="235607960"/>
      </c:barChart>
      <c:catAx>
        <c:axId val="2356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7960"/>
        <c:crosses val="autoZero"/>
        <c:auto val="1"/>
        <c:lblAlgn val="ctr"/>
        <c:lblOffset val="100"/>
        <c:noMultiLvlLbl val="0"/>
      </c:catAx>
      <c:valAx>
        <c:axId val="2356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56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[パフォーマンス統計.xlsx]queryStats!ﾋﾟﾎﾞｯﾄﾃｰﾌﾞﾙ5</c:name>
    <c:fmtId val="3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queryStats!$L$36:$L$37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queryStats!$J$38:$J$40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queryStats!$L$38:$L$40</c:f>
              <c:numCache>
                <c:formatCode>#,##0_);[Red]\(#,##0\)</c:formatCode>
                <c:ptCount val="3"/>
                <c:pt idx="0">
                  <c:v>17686872</c:v>
                </c:pt>
                <c:pt idx="1">
                  <c:v>198950917</c:v>
                </c:pt>
                <c:pt idx="2">
                  <c:v>178244096</c:v>
                </c:pt>
              </c:numCache>
            </c:numRef>
          </c:val>
        </c:ser>
        <c:ser>
          <c:idx val="2"/>
          <c:order val="2"/>
          <c:tx>
            <c:strRef>
              <c:f>queryStats!$M$36:$M$37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queryStats!$J$38:$J$40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queryStats!$M$38:$M$40</c:f>
              <c:numCache>
                <c:formatCode>#,##0_);[Red]\(#,##0\)</c:formatCode>
                <c:ptCount val="3"/>
                <c:pt idx="0">
                  <c:v>8654404</c:v>
                </c:pt>
                <c:pt idx="1">
                  <c:v>17888954</c:v>
                </c:pt>
                <c:pt idx="2">
                  <c:v>44619599</c:v>
                </c:pt>
              </c:numCache>
            </c:numRef>
          </c:val>
        </c:ser>
        <c:ser>
          <c:idx val="3"/>
          <c:order val="3"/>
          <c:tx>
            <c:strRef>
              <c:f>queryStats!$N$36:$N$37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queryStats!$J$38:$J$40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queryStats!$N$38:$N$40</c:f>
              <c:numCache>
                <c:formatCode>#,##0_);[Red]\(#,##0\)</c:formatCode>
                <c:ptCount val="3"/>
                <c:pt idx="0">
                  <c:v>19375307</c:v>
                </c:pt>
                <c:pt idx="1">
                  <c:v>78105200</c:v>
                </c:pt>
                <c:pt idx="2">
                  <c:v>279119320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7184"/>
        <c:axId val="195966776"/>
      </c:barChart>
      <c:lineChart>
        <c:grouping val="standard"/>
        <c:varyColors val="0"/>
        <c:ser>
          <c:idx val="0"/>
          <c:order val="0"/>
          <c:tx>
            <c:strRef>
              <c:f>queryStats!$K$36:$K$37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queryStats!$J$38:$J$40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queryStats!$K$38:$K$40</c:f>
              <c:numCache>
                <c:formatCode>#,##0_);[Red]\(#,##0\)</c:formatCode>
                <c:ptCount val="3"/>
                <c:pt idx="0">
                  <c:v>1791</c:v>
                </c:pt>
                <c:pt idx="1">
                  <c:v>3009</c:v>
                </c:pt>
                <c:pt idx="2">
                  <c:v>10087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7560"/>
        <c:axId val="195967168"/>
      </c:lineChart>
      <c:catAx>
        <c:axId val="1958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66776"/>
        <c:crosses val="autoZero"/>
        <c:auto val="1"/>
        <c:lblAlgn val="ctr"/>
        <c:lblOffset val="100"/>
        <c:noMultiLvlLbl val="0"/>
      </c:catAx>
      <c:valAx>
        <c:axId val="1959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7184"/>
        <c:crosses val="autoZero"/>
        <c:crossBetween val="between"/>
      </c:valAx>
      <c:valAx>
        <c:axId val="19596716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67560"/>
        <c:crosses val="max"/>
        <c:crossBetween val="between"/>
      </c:valAx>
      <c:catAx>
        <c:axId val="195967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6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[パフォーマンス統計.xlsx]queryStats!ﾋﾟﾎﾞｯﾄﾃｰﾌﾞﾙ6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queryStats!$K$59:$K$60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queryStats!$J$61:$J$63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queryStats!$K$61:$K$63</c:f>
              <c:numCache>
                <c:formatCode>#,##0_);[Red]\(#,##0\)</c:formatCode>
                <c:ptCount val="3"/>
                <c:pt idx="0">
                  <c:v>13624</c:v>
                </c:pt>
                <c:pt idx="1">
                  <c:v>18778</c:v>
                </c:pt>
                <c:pt idx="2">
                  <c:v>36204</c:v>
                </c:pt>
              </c:numCache>
            </c:numRef>
          </c:val>
        </c:ser>
        <c:ser>
          <c:idx val="2"/>
          <c:order val="2"/>
          <c:tx>
            <c:strRef>
              <c:f>queryStats!$M$59:$M$60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queryStats!$J$61:$J$63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queryStats!$M$61:$M$63</c:f>
              <c:numCache>
                <c:formatCode>#,##0_);[Red]\(#,##0\)</c:formatCode>
                <c:ptCount val="3"/>
                <c:pt idx="0">
                  <c:v>12218</c:v>
                </c:pt>
                <c:pt idx="1">
                  <c:v>12715</c:v>
                </c:pt>
                <c:pt idx="2">
                  <c:v>12764</c:v>
                </c:pt>
              </c:numCache>
            </c:numRef>
          </c:val>
        </c:ser>
        <c:ser>
          <c:idx val="3"/>
          <c:order val="3"/>
          <c:tx>
            <c:strRef>
              <c:f>queryStats!$N$59:$N$60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queryStats!$J$61:$J$63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queryStats!$N$61:$N$63</c:f>
              <c:numCache>
                <c:formatCode>#,##0_);[Red]\(#,##0\)</c:formatCode>
                <c:ptCount val="3"/>
                <c:pt idx="0">
                  <c:v>3192</c:v>
                </c:pt>
                <c:pt idx="1">
                  <c:v>7821</c:v>
                </c:pt>
                <c:pt idx="2">
                  <c:v>11163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8344"/>
        <c:axId val="195968736"/>
      </c:barChart>
      <c:lineChart>
        <c:grouping val="standard"/>
        <c:varyColors val="0"/>
        <c:ser>
          <c:idx val="1"/>
          <c:order val="1"/>
          <c:tx>
            <c:strRef>
              <c:f>queryStats!$L$59:$L$60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queryStats!$J$61:$J$63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queryStats!$L$61:$L$63</c:f>
              <c:numCache>
                <c:formatCode>#,##0_);[Red]\(#,##0\)</c:formatCode>
                <c:ptCount val="3"/>
                <c:pt idx="0">
                  <c:v>17363985</c:v>
                </c:pt>
                <c:pt idx="1">
                  <c:v>108039503</c:v>
                </c:pt>
                <c:pt idx="2">
                  <c:v>204190414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9520"/>
        <c:axId val="195969128"/>
      </c:lineChart>
      <c:catAx>
        <c:axId val="19596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68736"/>
        <c:crosses val="autoZero"/>
        <c:auto val="1"/>
        <c:lblAlgn val="ctr"/>
        <c:lblOffset val="100"/>
        <c:noMultiLvlLbl val="0"/>
      </c:catAx>
      <c:valAx>
        <c:axId val="1959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68344"/>
        <c:crosses val="autoZero"/>
        <c:crossBetween val="between"/>
      </c:valAx>
      <c:valAx>
        <c:axId val="19596912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69520"/>
        <c:crosses val="max"/>
        <c:crossBetween val="between"/>
      </c:valAx>
      <c:catAx>
        <c:axId val="19596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69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[パフォーマンス統計.xlsx]queryStats!ﾋﾟﾎﾞｯﾄﾃｰﾌﾞﾙ7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queryStats!$K$81:$K$82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queryStats!$J$83:$J$85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queryStats!$K$83:$K$85</c:f>
              <c:numCache>
                <c:formatCode>#,##0_);[Red]\(#,##0\)</c:formatCode>
                <c:ptCount val="3"/>
                <c:pt idx="0">
                  <c:v>46454</c:v>
                </c:pt>
                <c:pt idx="1">
                  <c:v>63077</c:v>
                </c:pt>
                <c:pt idx="2">
                  <c:v>132198</c:v>
                </c:pt>
              </c:numCache>
            </c:numRef>
          </c:val>
        </c:ser>
        <c:ser>
          <c:idx val="2"/>
          <c:order val="2"/>
          <c:tx>
            <c:strRef>
              <c:f>queryStats!$M$81:$M$82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queryStats!$J$83:$J$85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queryStats!$M$83:$M$85</c:f>
              <c:numCache>
                <c:formatCode>#,##0_);[Red]\(#,##0\)</c:formatCode>
                <c:ptCount val="3"/>
                <c:pt idx="0">
                  <c:v>62140</c:v>
                </c:pt>
                <c:pt idx="1">
                  <c:v>66409</c:v>
                </c:pt>
                <c:pt idx="2">
                  <c:v>70703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0304"/>
        <c:axId val="195970696"/>
      </c:barChart>
      <c:lineChart>
        <c:grouping val="standard"/>
        <c:varyColors val="0"/>
        <c:ser>
          <c:idx val="1"/>
          <c:order val="1"/>
          <c:tx>
            <c:strRef>
              <c:f>queryStats!$L$81:$L$82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queryStats!$J$83:$J$85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queryStats!$L$83:$L$85</c:f>
              <c:numCache>
                <c:formatCode>#,##0_);[Red]\(#,##0\)</c:formatCode>
                <c:ptCount val="3"/>
                <c:pt idx="0">
                  <c:v>17125240</c:v>
                </c:pt>
                <c:pt idx="1">
                  <c:v>310959368</c:v>
                </c:pt>
                <c:pt idx="2">
                  <c:v>74725406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queryStats!$N$81:$N$82</c:f>
              <c:strCache>
                <c:ptCount val="1"/>
                <c:pt idx="0">
                  <c:v>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queryStats!$J$83:$J$85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queryStats!$N$83:$N$85</c:f>
              <c:numCache>
                <c:formatCode>#,##0_);[Red]\(#,##0\)</c:formatCode>
                <c:ptCount val="3"/>
                <c:pt idx="0">
                  <c:v>23321892</c:v>
                </c:pt>
                <c:pt idx="1">
                  <c:v>169537403</c:v>
                </c:pt>
                <c:pt idx="2">
                  <c:v>73952973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1480"/>
        <c:axId val="195971088"/>
      </c:lineChart>
      <c:catAx>
        <c:axId val="1959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0696"/>
        <c:crosses val="autoZero"/>
        <c:auto val="1"/>
        <c:lblAlgn val="ctr"/>
        <c:lblOffset val="100"/>
        <c:noMultiLvlLbl val="0"/>
      </c:catAx>
      <c:valAx>
        <c:axId val="1959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0304"/>
        <c:crosses val="autoZero"/>
        <c:crossBetween val="between"/>
      </c:valAx>
      <c:valAx>
        <c:axId val="19597108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1480"/>
        <c:crosses val="max"/>
        <c:crossBetween val="between"/>
      </c:valAx>
      <c:catAx>
        <c:axId val="19597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7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[パフォーマンス統計.xlsx]queryStats!ﾋﾟﾎﾞｯﾄﾃｰﾌﾞﾙ8</c:name>
    <c:fmtId val="3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queryStats!$L$127:$L$128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queryStats!$J$129:$J$131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queryStats!$L$129:$L$131</c:f>
              <c:numCache>
                <c:formatCode>#,##0_);[Red]\(#,##0\)</c:formatCode>
                <c:ptCount val="3"/>
                <c:pt idx="0">
                  <c:v>17686872</c:v>
                </c:pt>
                <c:pt idx="1">
                  <c:v>18231006</c:v>
                </c:pt>
                <c:pt idx="2">
                  <c:v>16947115</c:v>
                </c:pt>
              </c:numCache>
            </c:numRef>
          </c:val>
        </c:ser>
        <c:ser>
          <c:idx val="2"/>
          <c:order val="2"/>
          <c:tx>
            <c:strRef>
              <c:f>queryStats!$M$127:$M$128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queryStats!$J$129:$J$131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queryStats!$M$129:$M$131</c:f>
              <c:numCache>
                <c:formatCode>#,##0_);[Red]\(#,##0\)</c:formatCode>
                <c:ptCount val="3"/>
                <c:pt idx="0">
                  <c:v>8654404</c:v>
                </c:pt>
                <c:pt idx="1">
                  <c:v>9091955</c:v>
                </c:pt>
                <c:pt idx="2">
                  <c:v>8949472</c:v>
                </c:pt>
              </c:numCache>
            </c:numRef>
          </c:val>
        </c:ser>
        <c:ser>
          <c:idx val="3"/>
          <c:order val="3"/>
          <c:tx>
            <c:strRef>
              <c:f>queryStats!$N$127:$N$128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queryStats!$J$129:$J$131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queryStats!$N$129:$N$131</c:f>
              <c:numCache>
                <c:formatCode>#,##0_);[Red]\(#,##0\)</c:formatCode>
                <c:ptCount val="3"/>
                <c:pt idx="0">
                  <c:v>19375307</c:v>
                </c:pt>
                <c:pt idx="1">
                  <c:v>74454683</c:v>
                </c:pt>
                <c:pt idx="2">
                  <c:v>67267775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2264"/>
        <c:axId val="195972656"/>
      </c:barChart>
      <c:lineChart>
        <c:grouping val="standard"/>
        <c:varyColors val="0"/>
        <c:ser>
          <c:idx val="0"/>
          <c:order val="0"/>
          <c:tx>
            <c:strRef>
              <c:f>queryStats!$K$127:$K$128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queryStats!$J$129:$J$131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queryStats!$K$129:$K$131</c:f>
              <c:numCache>
                <c:formatCode>#,##0_);[Red]\(#,##0\)</c:formatCode>
                <c:ptCount val="3"/>
                <c:pt idx="0">
                  <c:v>1791</c:v>
                </c:pt>
                <c:pt idx="1">
                  <c:v>2230</c:v>
                </c:pt>
                <c:pt idx="2">
                  <c:v>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3440"/>
        <c:axId val="195973048"/>
      </c:lineChart>
      <c:catAx>
        <c:axId val="19597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2656"/>
        <c:crosses val="autoZero"/>
        <c:auto val="1"/>
        <c:lblAlgn val="ctr"/>
        <c:lblOffset val="100"/>
        <c:noMultiLvlLbl val="0"/>
      </c:catAx>
      <c:valAx>
        <c:axId val="195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2264"/>
        <c:crosses val="autoZero"/>
        <c:crossBetween val="between"/>
      </c:valAx>
      <c:valAx>
        <c:axId val="19597304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3440"/>
        <c:crosses val="max"/>
        <c:crossBetween val="between"/>
      </c:valAx>
      <c:catAx>
        <c:axId val="195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73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[パフォーマンス統計.xlsx]queryStats!ﾋﾟﾎﾞｯﾄﾃｰﾌﾞﾙ10</c:name>
    <c:fmtId val="4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queryStats!$K$150:$K$151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queryStats!$J$152:$J$154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queryStats!$K$152:$K$154</c:f>
              <c:numCache>
                <c:formatCode>#,##0_);[Red]\(#,##0\)</c:formatCode>
                <c:ptCount val="3"/>
                <c:pt idx="0">
                  <c:v>13624</c:v>
                </c:pt>
                <c:pt idx="1">
                  <c:v>22097</c:v>
                </c:pt>
                <c:pt idx="2">
                  <c:v>27250</c:v>
                </c:pt>
              </c:numCache>
            </c:numRef>
          </c:val>
        </c:ser>
        <c:ser>
          <c:idx val="2"/>
          <c:order val="2"/>
          <c:tx>
            <c:strRef>
              <c:f>queryStats!$M$150:$M$151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queryStats!$J$152:$J$154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queryStats!$M$152:$M$154</c:f>
              <c:numCache>
                <c:formatCode>#,##0_);[Red]\(#,##0\)</c:formatCode>
                <c:ptCount val="3"/>
                <c:pt idx="0">
                  <c:v>12218</c:v>
                </c:pt>
                <c:pt idx="1">
                  <c:v>12775</c:v>
                </c:pt>
                <c:pt idx="2">
                  <c:v>13038</c:v>
                </c:pt>
              </c:numCache>
            </c:numRef>
          </c:val>
        </c:ser>
        <c:ser>
          <c:idx val="3"/>
          <c:order val="3"/>
          <c:tx>
            <c:strRef>
              <c:f>queryStats!$N$150:$N$151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queryStats!$J$152:$J$154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queryStats!$N$152:$N$154</c:f>
              <c:numCache>
                <c:formatCode>#,##0_);[Red]\(#,##0\)</c:formatCode>
                <c:ptCount val="3"/>
                <c:pt idx="0">
                  <c:v>3192</c:v>
                </c:pt>
                <c:pt idx="1">
                  <c:v>4046</c:v>
                </c:pt>
                <c:pt idx="2">
                  <c:v>3694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4224"/>
        <c:axId val="196169216"/>
      </c:barChart>
      <c:lineChart>
        <c:grouping val="standard"/>
        <c:varyColors val="0"/>
        <c:ser>
          <c:idx val="1"/>
          <c:order val="1"/>
          <c:tx>
            <c:strRef>
              <c:f>queryStats!$L$150:$L$151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queryStats!$J$152:$J$154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queryStats!$L$152:$L$154</c:f>
              <c:numCache>
                <c:formatCode>#,##0_);[Red]\(#,##0\)</c:formatCode>
                <c:ptCount val="3"/>
                <c:pt idx="0">
                  <c:v>17363985</c:v>
                </c:pt>
                <c:pt idx="1">
                  <c:v>20869681</c:v>
                </c:pt>
                <c:pt idx="2">
                  <c:v>17015969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0000"/>
        <c:axId val="196169608"/>
      </c:lineChart>
      <c:catAx>
        <c:axId val="1959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69216"/>
        <c:crosses val="autoZero"/>
        <c:auto val="1"/>
        <c:lblAlgn val="ctr"/>
        <c:lblOffset val="100"/>
        <c:noMultiLvlLbl val="0"/>
      </c:catAx>
      <c:valAx>
        <c:axId val="196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74224"/>
        <c:crosses val="autoZero"/>
        <c:crossBetween val="between"/>
      </c:valAx>
      <c:valAx>
        <c:axId val="19616960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0000"/>
        <c:crosses val="max"/>
        <c:crossBetween val="between"/>
      </c:valAx>
      <c:catAx>
        <c:axId val="19617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69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[パフォーマンス統計.xlsx]queryStats!ﾋﾟﾎﾞｯﾄﾃｰﾌﾞﾙ9</c:name>
    <c:fmtId val="4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queryStats!$K$172:$K$173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queryStats!$J$174:$J$176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queryStats!$K$174:$K$176</c:f>
              <c:numCache>
                <c:formatCode>#,##0_);[Red]\(#,##0\)</c:formatCode>
                <c:ptCount val="3"/>
                <c:pt idx="0">
                  <c:v>46454</c:v>
                </c:pt>
                <c:pt idx="1">
                  <c:v>50277</c:v>
                </c:pt>
                <c:pt idx="2">
                  <c:v>76053</c:v>
                </c:pt>
              </c:numCache>
            </c:numRef>
          </c:val>
        </c:ser>
        <c:ser>
          <c:idx val="2"/>
          <c:order val="2"/>
          <c:tx>
            <c:strRef>
              <c:f>queryStats!$M$172:$M$173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queryStats!$J$174:$J$176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queryStats!$M$174:$M$176</c:f>
              <c:numCache>
                <c:formatCode>#,##0_);[Red]\(#,##0\)</c:formatCode>
                <c:ptCount val="3"/>
                <c:pt idx="0">
                  <c:v>62140</c:v>
                </c:pt>
                <c:pt idx="1">
                  <c:v>69104</c:v>
                </c:pt>
                <c:pt idx="2">
                  <c:v>63976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0784"/>
        <c:axId val="196171176"/>
      </c:barChart>
      <c:lineChart>
        <c:grouping val="standard"/>
        <c:varyColors val="0"/>
        <c:ser>
          <c:idx val="1"/>
          <c:order val="1"/>
          <c:tx>
            <c:strRef>
              <c:f>queryStats!$L$172:$L$173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queryStats!$J$174:$J$176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queryStats!$L$174:$L$176</c:f>
              <c:numCache>
                <c:formatCode>#,##0_);[Red]\(#,##0\)</c:formatCode>
                <c:ptCount val="3"/>
                <c:pt idx="0">
                  <c:v>17125240</c:v>
                </c:pt>
                <c:pt idx="1">
                  <c:v>17995179</c:v>
                </c:pt>
                <c:pt idx="2">
                  <c:v>17181247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queryStats!$N$172:$N$173</c:f>
              <c:strCache>
                <c:ptCount val="1"/>
                <c:pt idx="0">
                  <c:v>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queryStats!$J$174:$J$176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strCache>
            </c:strRef>
          </c:cat>
          <c:val>
            <c:numRef>
              <c:f>queryStats!$N$174:$N$176</c:f>
              <c:numCache>
                <c:formatCode>#,##0_);[Red]\(#,##0\)</c:formatCode>
                <c:ptCount val="3"/>
                <c:pt idx="0">
                  <c:v>23321892</c:v>
                </c:pt>
                <c:pt idx="1">
                  <c:v>19679570</c:v>
                </c:pt>
                <c:pt idx="2">
                  <c:v>18917299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1960"/>
        <c:axId val="196171568"/>
      </c:lineChart>
      <c:catAx>
        <c:axId val="196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1176"/>
        <c:crosses val="autoZero"/>
        <c:auto val="1"/>
        <c:lblAlgn val="ctr"/>
        <c:lblOffset val="100"/>
        <c:noMultiLvlLbl val="0"/>
      </c:catAx>
      <c:valAx>
        <c:axId val="196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0784"/>
        <c:crosses val="autoZero"/>
        <c:crossBetween val="between"/>
      </c:valAx>
      <c:valAx>
        <c:axId val="19617156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1960"/>
        <c:crosses val="max"/>
        <c:crossBetween val="between"/>
      </c:valAx>
      <c:catAx>
        <c:axId val="196171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7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[パフォーマンス統計.xlsx]loadStats!ﾋﾟﾎﾞｯﾄﾃｰﾌﾞﾙ2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loadStats!$K$11:$K$12</c:f>
              <c:strCache>
                <c:ptCount val="1"/>
                <c:pt idx="0">
                  <c:v>lucene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loadStats!$J$13:$J$15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loadStats!$K$13:$K$15</c:f>
              <c:numCache>
                <c:formatCode>#,##0_);[Red]\(#,##0\)</c:formatCode>
                <c:ptCount val="3"/>
                <c:pt idx="0">
                  <c:v>24909778</c:v>
                </c:pt>
                <c:pt idx="1">
                  <c:v>51066898</c:v>
                </c:pt>
                <c:pt idx="2">
                  <c:v>102258336</c:v>
                </c:pt>
              </c:numCache>
            </c:numRef>
          </c:val>
        </c:ser>
        <c:ser>
          <c:idx val="1"/>
          <c:order val="1"/>
          <c:tx>
            <c:strRef>
              <c:f>loadStats!$L$11:$L$12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loadStats!$J$13:$J$15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loadStats!$L$13:$L$15</c:f>
              <c:numCache>
                <c:formatCode>#,##0_);[Red]\(#,##0\)</c:formatCode>
                <c:ptCount val="3"/>
                <c:pt idx="0">
                  <c:v>23408417</c:v>
                </c:pt>
                <c:pt idx="1">
                  <c:v>48539806</c:v>
                </c:pt>
                <c:pt idx="2">
                  <c:v>98947939</c:v>
                </c:pt>
              </c:numCache>
            </c:numRef>
          </c:val>
        </c:ser>
        <c:ser>
          <c:idx val="2"/>
          <c:order val="2"/>
          <c:tx>
            <c:strRef>
              <c:f>loadStats!$M$11:$M$12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loadStats!$J$13:$J$15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loadStats!$M$13:$M$15</c:f>
              <c:numCache>
                <c:formatCode>#,##0_);[Red]\(#,##0\)</c:formatCode>
                <c:ptCount val="3"/>
                <c:pt idx="0">
                  <c:v>23224914</c:v>
                </c:pt>
                <c:pt idx="1">
                  <c:v>47617683</c:v>
                </c:pt>
                <c:pt idx="2">
                  <c:v>102059676</c:v>
                </c:pt>
              </c:numCache>
            </c:numRef>
          </c:val>
        </c:ser>
        <c:ser>
          <c:idx val="3"/>
          <c:order val="3"/>
          <c:tx>
            <c:strRef>
              <c:f>loadStats!$N$11:$N$12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loadStats!$J$13:$J$15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</c:strCache>
            </c:strRef>
          </c:cat>
          <c:val>
            <c:numRef>
              <c:f>loadStats!$N$13:$N$15</c:f>
              <c:numCache>
                <c:formatCode>#,##0_);[Red]\(#,##0\)</c:formatCode>
                <c:ptCount val="3"/>
                <c:pt idx="0">
                  <c:v>22814701</c:v>
                </c:pt>
                <c:pt idx="1">
                  <c:v>51595371</c:v>
                </c:pt>
                <c:pt idx="2">
                  <c:v>99182975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3136"/>
        <c:axId val="196173528"/>
      </c:barChart>
      <c:catAx>
        <c:axId val="196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3528"/>
        <c:crosses val="autoZero"/>
        <c:auto val="1"/>
        <c:lblAlgn val="ctr"/>
        <c:lblOffset val="100"/>
        <c:noMultiLvlLbl val="0"/>
      </c:catAx>
      <c:valAx>
        <c:axId val="1961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714375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99</xdr:row>
      <xdr:rowOff>0</xdr:rowOff>
    </xdr:from>
    <xdr:to>
      <xdr:col>7</xdr:col>
      <xdr:colOff>714375</xdr:colOff>
      <xdr:row>115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7</xdr:col>
      <xdr:colOff>714375</xdr:colOff>
      <xdr:row>46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53</xdr:row>
      <xdr:rowOff>0</xdr:rowOff>
    </xdr:from>
    <xdr:to>
      <xdr:col>7</xdr:col>
      <xdr:colOff>714375</xdr:colOff>
      <xdr:row>69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75</xdr:row>
      <xdr:rowOff>0</xdr:rowOff>
    </xdr:from>
    <xdr:to>
      <xdr:col>7</xdr:col>
      <xdr:colOff>714375</xdr:colOff>
      <xdr:row>91</xdr:row>
      <xdr:rowOff>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7</xdr:col>
      <xdr:colOff>714375</xdr:colOff>
      <xdr:row>137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144</xdr:row>
      <xdr:rowOff>0</xdr:rowOff>
    </xdr:from>
    <xdr:to>
      <xdr:col>7</xdr:col>
      <xdr:colOff>714375</xdr:colOff>
      <xdr:row>160</xdr:row>
      <xdr:rowOff>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166</xdr:row>
      <xdr:rowOff>0</xdr:rowOff>
    </xdr:from>
    <xdr:to>
      <xdr:col>7</xdr:col>
      <xdr:colOff>714375</xdr:colOff>
      <xdr:row>182</xdr:row>
      <xdr:rowOff>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180975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8</xdr:col>
      <xdr:colOff>180975</xdr:colOff>
      <xdr:row>44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8</xdr:col>
      <xdr:colOff>180975</xdr:colOff>
      <xdr:row>67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8</xdr:col>
      <xdr:colOff>180975</xdr:colOff>
      <xdr:row>89</xdr:row>
      <xdr:rowOff>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276225</xdr:colOff>
      <xdr:row>22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8</xdr:col>
      <xdr:colOff>276225</xdr:colOff>
      <xdr:row>44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8</xdr:col>
      <xdr:colOff>276225</xdr:colOff>
      <xdr:row>67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8</xdr:col>
      <xdr:colOff>276225</xdr:colOff>
      <xdr:row>89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118</xdr:row>
      <xdr:rowOff>0</xdr:rowOff>
    </xdr:from>
    <xdr:to>
      <xdr:col>8</xdr:col>
      <xdr:colOff>276225</xdr:colOff>
      <xdr:row>134</xdr:row>
      <xdr:rowOff>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8</xdr:col>
      <xdr:colOff>276225</xdr:colOff>
      <xdr:row>112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7</xdr:col>
      <xdr:colOff>447675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7</xdr:col>
      <xdr:colOff>447675</xdr:colOff>
      <xdr:row>44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7</xdr:col>
      <xdr:colOff>447675</xdr:colOff>
      <xdr:row>67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497;&#12501;&#12457;&#12540;&#12510;&#12531;&#12473;&#32113;&#35336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497;&#12501;&#12457;&#12540;&#12510;&#12531;&#12473;&#32113;&#35336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497;&#12501;&#12457;&#12540;&#12510;&#12531;&#12473;&#32113;&#35336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497;&#12501;&#12457;&#12540;&#12510;&#12531;&#12473;&#32113;&#35336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2044.326944560184" createdVersion="5" refreshedVersion="5" minRefreshableVersion="3" recordCount="290">
  <cacheSource type="worksheet">
    <worksheetSource ref="C137:L427" sheet="nodeStats" r:id="rId2"/>
  </cacheSource>
  <cacheFields count="10">
    <cacheField name="ストアの種類" numFmtId="0">
      <sharedItems count="2">
        <s v="file"/>
        <s v="mongo"/>
      </sharedItems>
    </cacheField>
    <cacheField name="インデックスの種類" numFmtId="0">
      <sharedItems count="4">
        <s v="lucene"/>
        <s v="non"/>
        <s v="order"/>
        <s v="prop"/>
      </sharedItems>
    </cacheField>
    <cacheField name="プロパティデータ長" numFmtId="0">
      <sharedItems containsSemiMixedTypes="0" containsString="0" containsNumber="1" containsInteger="1" minValue="10" maxValue="40" count="3">
        <n v="10"/>
        <n v="20"/>
        <n v="40"/>
      </sharedItems>
    </cacheField>
    <cacheField name="投入件数" numFmtId="0">
      <sharedItems containsSemiMixedTypes="0" containsString="0" containsNumber="1" containsInteger="1" minValue="100000" maxValue="400000" count="3">
        <n v="100000"/>
        <n v="200000"/>
        <n v="400000"/>
      </sharedItems>
    </cacheField>
    <cacheField name="パス" numFmtId="0">
      <sharedItems count="12">
        <s v="/"/>
        <s v="/PATH_A"/>
        <s v="/PATH_B"/>
        <s v="/oak:index"/>
        <s v="/oak:index/PROP_A"/>
        <s v="/oak:index/PROP_B"/>
        <s v="/oak:index/PROP_A/:index/v000000000/PATH_A"/>
        <s v="/oak:index/PROP_B/:index/v000000000/PATH_B"/>
        <s v="/oak:index/PROP_A/:index/v0000000000000000000/PATH_A"/>
        <s v="/oak:index/PROP_B/:index/v0000000000000000000/PATH_B"/>
        <s v="/oak:index/PROP_A/:index/v000000000000000000000000000000000000000/PATH_A"/>
        <s v="/oak:index/PROP_B/:index/v000000000000000000000000000000000000000/PATH_B"/>
      </sharedItems>
    </cacheField>
    <cacheField name="ノードサイズ" numFmtId="0">
      <sharedItems containsSemiMixedTypes="0" containsString="0" containsNumber="1" containsInteger="1" minValue="0" maxValue="536403802"/>
    </cacheField>
    <cacheField name="ノード数" numFmtId="0">
      <sharedItems containsSemiMixedTypes="0" containsString="0" containsNumber="1" containsInteger="1" minValue="0" maxValue="2411383"/>
    </cacheField>
    <cacheField name="ノードサイズ(リンク無)" numFmtId="0">
      <sharedItems containsSemiMixedTypes="0" containsString="0" containsNumber="1" containsInteger="1" minValue="-1" maxValue="51852"/>
    </cacheField>
    <cacheField name="ノード数(リンク無)" numFmtId="0">
      <sharedItems containsSemiMixedTypes="0" containsString="0" containsNumber="1" containsInteger="1" minValue="-1" maxValue="51852"/>
    </cacheField>
    <cacheField name="処理時間(μs)" numFmtId="0">
      <sharedItems containsSemiMixedTypes="0" containsString="0" containsNumber="1" containsInteger="1" minValue="230" maxValue="11087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成者" refreshedDate="42044.370722453707" createdVersion="5" refreshedVersion="5" minRefreshableVersion="3" recordCount="80">
  <cacheSource type="worksheet">
    <worksheetSource ref="C93:H173" sheet="loadStats" r:id="rId2"/>
  </cacheSource>
  <cacheFields count="6">
    <cacheField name="ストアの種類" numFmtId="0">
      <sharedItems count="2">
        <s v="file"/>
        <s v="mongo"/>
      </sharedItems>
    </cacheField>
    <cacheField name="インデックスの種類" numFmtId="0">
      <sharedItems count="4">
        <s v="lucene"/>
        <s v="non"/>
        <s v="order"/>
        <s v="prop"/>
      </sharedItems>
    </cacheField>
    <cacheField name="プロパティデータ長" numFmtId="0">
      <sharedItems containsSemiMixedTypes="0" containsString="0" containsNumber="1" containsInteger="1" minValue="10" maxValue="40" count="3">
        <n v="10"/>
        <n v="20"/>
        <n v="40"/>
      </sharedItems>
    </cacheField>
    <cacheField name="投入件数" numFmtId="38">
      <sharedItems containsSemiMixedTypes="0" containsString="0" containsNumber="1" containsInteger="1" minValue="100000" maxValue="400000" count="3">
        <n v="100000"/>
        <n v="200000"/>
        <n v="400000"/>
      </sharedItems>
    </cacheField>
    <cacheField name="操作" numFmtId="0">
      <sharedItems count="2">
        <s v="addChild"/>
        <s v="commit"/>
      </sharedItems>
    </cacheField>
    <cacheField name="処理時間(μs)" numFmtId="38">
      <sharedItems containsSemiMixedTypes="0" containsString="0" containsNumber="1" containsInteger="1" minValue="246251" maxValue="845503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成者" refreshedDate="42044.378080555558" createdVersion="5" refreshedVersion="5" minRefreshableVersion="3" recordCount="240">
  <cacheSource type="worksheet">
    <worksheetSource ref="D186:K426" sheet="queryStats" r:id="rId2"/>
  </cacheSource>
  <cacheFields count="8">
    <cacheField name="ストアの種類" numFmtId="0">
      <sharedItems count="2">
        <s v="file"/>
        <s v="mongo"/>
      </sharedItems>
    </cacheField>
    <cacheField name="インデックスの種類" numFmtId="0">
      <sharedItems count="4">
        <s v="lucene"/>
        <s v="non"/>
        <s v="order"/>
        <s v="prop"/>
      </sharedItems>
    </cacheField>
    <cacheField name="プロパティデータ長" numFmtId="0">
      <sharedItems containsSemiMixedTypes="0" containsString="0" containsNumber="1" containsInteger="1" minValue="10" maxValue="40" count="3">
        <n v="10"/>
        <n v="20"/>
        <n v="40"/>
      </sharedItems>
    </cacheField>
    <cacheField name="投入件数" numFmtId="38">
      <sharedItems containsSemiMixedTypes="0" containsString="0" containsNumber="1" containsInteger="1" minValue="100000" maxValue="400000" count="3">
        <n v="100000"/>
        <n v="200000"/>
        <n v="400000"/>
      </sharedItems>
    </cacheField>
    <cacheField name="クエリ文字列" numFmtId="0">
      <sharedItems count="18">
        <s v="select [jcr:path] from [nt:base] where [PROP_A] = 'v000000001'"/>
        <s v="select [jcr:path] from [nt:base] where [PROP_A] = 'v000000003'"/>
        <s v="select [jcr:path] from [nt:base] where [PROP_A] &gt;= 'v000000005' and [PROP_A] &lt; 'v000000010'"/>
        <s v="select [jcr:path] from [nt:base] where [PROP_B] = 'v000000001'"/>
        <s v="select [jcr:path] from [nt:base] where [PROP_B] = 'v000000003'"/>
        <s v="select [jcr:path] from [nt:base] where [PROP_B] &gt;= 'v000000005' and [PROP_B] &lt; 'v000000010'"/>
        <s v="select [jcr:path] from [nt:base] where [PROP_A] = 'v0000000000000000001'"/>
        <s v="select [jcr:path] from [nt:base] where [PROP_A] = 'v0000000000000000003'"/>
        <s v="select [jcr:path] from [nt:base] where [PROP_A] &gt;= 'v0000000000000000005' and [PROP_A] &lt; 'v0000000000000000010'"/>
        <s v="select [jcr:path] from [nt:base] where [PROP_B] = 'v0000000000000000001'"/>
        <s v="select [jcr:path] from [nt:base] where [PROP_B] = 'v0000000000000000003'"/>
        <s v="select [jcr:path] from [nt:base] where [PROP_B] &gt;= 'v0000000000000000005' and [PROP_B] &lt; 'v0000000000000000010'"/>
        <s v="select [jcr:path] from [nt:base] where [PROP_A] = 'v000000000000000000000000000000000000001'"/>
        <s v="select [jcr:path] from [nt:base] where [PROP_A] = 'v000000000000000000000000000000000000003'"/>
        <s v="select [jcr:path] from [nt:base] where [PROP_A] &gt;= 'v000000000000000000000000000000000000005' and [PROP_A] &lt; 'v000000000000000000000000000000000000010'"/>
        <s v="select [jcr:path] from [nt:base] where [PROP_B] = 'v000000000000000000000000000000000000001'"/>
        <s v="select [jcr:path] from [nt:base] where [PROP_B] = 'v000000000000000000000000000000000000003'"/>
        <s v="select [jcr:path] from [nt:base] where [PROP_B] &gt;= 'v000000000000000000000000000000000000005' and [PROP_B] &lt; 'v000000000000000000000000000000000000010'"/>
      </sharedItems>
    </cacheField>
    <cacheField name="クエリ分類" numFmtId="0">
      <sharedItems count="6">
        <s v="[PROP_A] = $1"/>
        <s v="[PROP_A] = $2"/>
        <s v="[PROP_A] &gt;= $3 and [PROP_A] &lt; $4"/>
        <s v="[PROP_B] = $1"/>
        <s v="[PROP_B] = $2"/>
        <s v="[PROP_B] &gt;= $3 and [PROP_B] &lt; $4"/>
      </sharedItems>
    </cacheField>
    <cacheField name="該当した件数" numFmtId="38">
      <sharedItems containsSemiMixedTypes="0" containsString="0" containsNumber="1" containsInteger="1" minValue="1" maxValue="500" count="4">
        <n v="1"/>
        <n v="5"/>
        <n v="100"/>
        <n v="500"/>
      </sharedItems>
    </cacheField>
    <cacheField name="処理時間(μs)" numFmtId="38">
      <sharedItems containsSemiMixedTypes="0" containsString="0" containsNumber="1" containsInteger="1" minValue="282" maxValue="35521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成者" refreshedDate="42044.62188958333" createdVersion="5" refreshedVersion="5" minRefreshableVersion="3" recordCount="10">
  <cacheSource type="worksheet">
    <worksheetSource ref="C74:I84" sheet="blobStats" r:id="rId2"/>
  </cacheSource>
  <cacheFields count="7">
    <cacheField name="ストアの種類" numFmtId="0">
      <sharedItems count="1">
        <s v="mongo"/>
      </sharedItems>
    </cacheField>
    <cacheField name="インデックスの種類" numFmtId="0">
      <sharedItems/>
    </cacheField>
    <cacheField name="プロパティデータ長" numFmtId="0">
      <sharedItems containsSemiMixedTypes="0" containsString="0" containsNumber="1" containsInteger="1" minValue="10" maxValue="40" count="3">
        <n v="10"/>
        <n v="20"/>
        <n v="40"/>
      </sharedItems>
    </cacheField>
    <cacheField name="投入件数" numFmtId="0">
      <sharedItems containsSemiMixedTypes="0" containsString="0" containsNumber="1" containsInteger="1" minValue="100000" maxValue="400000" count="3">
        <n v="100000"/>
        <n v="200000"/>
        <n v="400000"/>
      </sharedItems>
    </cacheField>
    <cacheField name="パス" numFmtId="0">
      <sharedItems count="2">
        <s v="/oak:index/PROP_A"/>
        <s v="/oak:index/PROP_B"/>
      </sharedItems>
    </cacheField>
    <cacheField name="ノードサイズ" numFmtId="0">
      <sharedItems containsSemiMixedTypes="0" containsString="0" containsNumber="1" containsInteger="1" minValue="14665728" maxValue="52377600"/>
    </cacheField>
    <cacheField name="処理時間(μs)" numFmtId="0">
      <sharedItems containsSemiMixedTypes="0" containsString="0" containsNumber="1" containsInteger="1" minValue="164" maxValue="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x v="0"/>
    <x v="0"/>
    <x v="0"/>
    <x v="0"/>
    <n v="30558425"/>
    <n v="207984"/>
    <n v="51852"/>
    <n v="51852"/>
    <n v="301639"/>
  </r>
  <r>
    <x v="0"/>
    <x v="0"/>
    <x v="0"/>
    <x v="0"/>
    <x v="1"/>
    <n v="1000000"/>
    <n v="100000"/>
    <n v="0"/>
    <n v="0"/>
    <n v="122705"/>
  </r>
  <r>
    <x v="0"/>
    <x v="0"/>
    <x v="0"/>
    <x v="0"/>
    <x v="2"/>
    <n v="1000000"/>
    <n v="100000"/>
    <n v="0"/>
    <n v="0"/>
    <n v="140452"/>
  </r>
  <r>
    <x v="0"/>
    <x v="0"/>
    <x v="0"/>
    <x v="0"/>
    <x v="3"/>
    <n v="28458491"/>
    <n v="192"/>
    <n v="0"/>
    <n v="0"/>
    <n v="394"/>
  </r>
  <r>
    <x v="0"/>
    <x v="0"/>
    <x v="0"/>
    <x v="0"/>
    <x v="4"/>
    <n v="15555871"/>
    <n v="71"/>
    <n v="0"/>
    <n v="0"/>
    <n v="282"/>
  </r>
  <r>
    <x v="0"/>
    <x v="0"/>
    <x v="0"/>
    <x v="0"/>
    <x v="5"/>
    <n v="12902418"/>
    <n v="104"/>
    <n v="0"/>
    <n v="0"/>
    <n v="313"/>
  </r>
  <r>
    <x v="0"/>
    <x v="0"/>
    <x v="0"/>
    <x v="1"/>
    <x v="0"/>
    <n v="62229264"/>
    <n v="408080"/>
    <n v="51852"/>
    <n v="51852"/>
    <n v="616420"/>
  </r>
  <r>
    <x v="0"/>
    <x v="0"/>
    <x v="0"/>
    <x v="1"/>
    <x v="1"/>
    <n v="2000000"/>
    <n v="200000"/>
    <n v="0"/>
    <n v="0"/>
    <n v="274597"/>
  </r>
  <r>
    <x v="0"/>
    <x v="0"/>
    <x v="0"/>
    <x v="1"/>
    <x v="2"/>
    <n v="2000000"/>
    <n v="200000"/>
    <n v="0"/>
    <n v="0"/>
    <n v="257864"/>
  </r>
  <r>
    <x v="0"/>
    <x v="0"/>
    <x v="0"/>
    <x v="1"/>
    <x v="3"/>
    <n v="58129330"/>
    <n v="288"/>
    <n v="0"/>
    <n v="0"/>
    <n v="487"/>
  </r>
  <r>
    <x v="0"/>
    <x v="0"/>
    <x v="0"/>
    <x v="1"/>
    <x v="4"/>
    <n v="32702216"/>
    <n v="155"/>
    <n v="0"/>
    <n v="0"/>
    <n v="315"/>
  </r>
  <r>
    <x v="0"/>
    <x v="0"/>
    <x v="0"/>
    <x v="1"/>
    <x v="5"/>
    <n v="25426912"/>
    <n v="116"/>
    <n v="0"/>
    <n v="0"/>
    <n v="299"/>
  </r>
  <r>
    <x v="0"/>
    <x v="0"/>
    <x v="0"/>
    <x v="2"/>
    <x v="0"/>
    <n v="125667935"/>
    <n v="808233"/>
    <n v="51852"/>
    <n v="51852"/>
    <n v="1190362"/>
  </r>
  <r>
    <x v="0"/>
    <x v="0"/>
    <x v="0"/>
    <x v="2"/>
    <x v="1"/>
    <n v="4000000"/>
    <n v="400000"/>
    <n v="0"/>
    <n v="0"/>
    <n v="559194"/>
  </r>
  <r>
    <x v="0"/>
    <x v="0"/>
    <x v="0"/>
    <x v="2"/>
    <x v="2"/>
    <n v="4000000"/>
    <n v="400000"/>
    <n v="0"/>
    <n v="0"/>
    <n v="565114"/>
  </r>
  <r>
    <x v="0"/>
    <x v="0"/>
    <x v="0"/>
    <x v="2"/>
    <x v="3"/>
    <n v="117568001"/>
    <n v="441"/>
    <n v="0"/>
    <n v="0"/>
    <n v="487"/>
  </r>
  <r>
    <x v="0"/>
    <x v="0"/>
    <x v="0"/>
    <x v="2"/>
    <x v="4"/>
    <n v="65006089"/>
    <n v="219"/>
    <n v="0"/>
    <n v="0"/>
    <n v="301"/>
  </r>
  <r>
    <x v="0"/>
    <x v="0"/>
    <x v="0"/>
    <x v="2"/>
    <x v="5"/>
    <n v="52561710"/>
    <n v="205"/>
    <n v="0"/>
    <n v="0"/>
    <n v="308"/>
  </r>
  <r>
    <x v="0"/>
    <x v="0"/>
    <x v="1"/>
    <x v="0"/>
    <x v="0"/>
    <n v="35600481"/>
    <n v="207986"/>
    <n v="51852"/>
    <n v="51852"/>
    <n v="314285"/>
  </r>
  <r>
    <x v="0"/>
    <x v="0"/>
    <x v="1"/>
    <x v="0"/>
    <x v="1"/>
    <n v="2000000"/>
    <n v="100000"/>
    <n v="0"/>
    <n v="0"/>
    <n v="123172"/>
  </r>
  <r>
    <x v="0"/>
    <x v="0"/>
    <x v="1"/>
    <x v="0"/>
    <x v="2"/>
    <n v="2000000"/>
    <n v="100000"/>
    <n v="0"/>
    <n v="0"/>
    <n v="123492"/>
  </r>
  <r>
    <x v="0"/>
    <x v="0"/>
    <x v="1"/>
    <x v="0"/>
    <x v="3"/>
    <n v="31500547"/>
    <n v="194"/>
    <n v="0"/>
    <n v="0"/>
    <n v="416"/>
  </r>
  <r>
    <x v="0"/>
    <x v="0"/>
    <x v="1"/>
    <x v="0"/>
    <x v="4"/>
    <n v="17556231"/>
    <n v="73"/>
    <n v="0"/>
    <n v="0"/>
    <n v="573"/>
  </r>
  <r>
    <x v="0"/>
    <x v="0"/>
    <x v="1"/>
    <x v="0"/>
    <x v="5"/>
    <n v="13944114"/>
    <n v="104"/>
    <n v="0"/>
    <n v="0"/>
    <n v="300"/>
  </r>
  <r>
    <x v="0"/>
    <x v="0"/>
    <x v="2"/>
    <x v="0"/>
    <x v="0"/>
    <n v="45686364"/>
    <n v="208003"/>
    <n v="51852"/>
    <n v="51852"/>
    <n v="304586"/>
  </r>
  <r>
    <x v="0"/>
    <x v="0"/>
    <x v="2"/>
    <x v="0"/>
    <x v="1"/>
    <n v="4000000"/>
    <n v="100000"/>
    <n v="0"/>
    <n v="0"/>
    <n v="123813"/>
  </r>
  <r>
    <x v="0"/>
    <x v="0"/>
    <x v="2"/>
    <x v="0"/>
    <x v="2"/>
    <n v="4000000"/>
    <n v="100000"/>
    <n v="0"/>
    <n v="0"/>
    <n v="120743"/>
  </r>
  <r>
    <x v="0"/>
    <x v="0"/>
    <x v="2"/>
    <x v="0"/>
    <x v="3"/>
    <n v="37586430"/>
    <n v="211"/>
    <n v="0"/>
    <n v="0"/>
    <n v="419"/>
  </r>
  <r>
    <x v="0"/>
    <x v="0"/>
    <x v="2"/>
    <x v="0"/>
    <x v="4"/>
    <n v="21558360"/>
    <n v="86"/>
    <n v="0"/>
    <n v="0"/>
    <n v="516"/>
  </r>
  <r>
    <x v="0"/>
    <x v="0"/>
    <x v="2"/>
    <x v="0"/>
    <x v="5"/>
    <n v="16027868"/>
    <n v="108"/>
    <n v="0"/>
    <n v="0"/>
    <n v="312"/>
  </r>
  <r>
    <x v="0"/>
    <x v="1"/>
    <x v="0"/>
    <x v="0"/>
    <x v="0"/>
    <n v="2100171"/>
    <n v="207812"/>
    <n v="51852"/>
    <n v="51852"/>
    <n v="246339"/>
  </r>
  <r>
    <x v="0"/>
    <x v="1"/>
    <x v="0"/>
    <x v="0"/>
    <x v="1"/>
    <n v="1000000"/>
    <n v="100000"/>
    <n v="0"/>
    <n v="0"/>
    <n v="120646"/>
  </r>
  <r>
    <x v="0"/>
    <x v="1"/>
    <x v="0"/>
    <x v="0"/>
    <x v="2"/>
    <n v="1000000"/>
    <n v="100000"/>
    <n v="0"/>
    <n v="0"/>
    <n v="131011"/>
  </r>
  <r>
    <x v="0"/>
    <x v="1"/>
    <x v="0"/>
    <x v="0"/>
    <x v="3"/>
    <n v="237"/>
    <n v="20"/>
    <n v="0"/>
    <n v="0"/>
    <n v="302"/>
  </r>
  <r>
    <x v="0"/>
    <x v="1"/>
    <x v="0"/>
    <x v="1"/>
    <x v="0"/>
    <n v="4100171"/>
    <n v="407812"/>
    <n v="51852"/>
    <n v="51852"/>
    <n v="534883"/>
  </r>
  <r>
    <x v="0"/>
    <x v="1"/>
    <x v="0"/>
    <x v="1"/>
    <x v="1"/>
    <n v="2000000"/>
    <n v="200000"/>
    <n v="0"/>
    <n v="0"/>
    <n v="252378"/>
  </r>
  <r>
    <x v="0"/>
    <x v="1"/>
    <x v="0"/>
    <x v="1"/>
    <x v="2"/>
    <n v="2000000"/>
    <n v="200000"/>
    <n v="0"/>
    <n v="0"/>
    <n v="258164"/>
  </r>
  <r>
    <x v="0"/>
    <x v="1"/>
    <x v="0"/>
    <x v="1"/>
    <x v="3"/>
    <n v="237"/>
    <n v="20"/>
    <n v="0"/>
    <n v="0"/>
    <n v="255"/>
  </r>
  <r>
    <x v="0"/>
    <x v="1"/>
    <x v="0"/>
    <x v="2"/>
    <x v="0"/>
    <n v="8100171"/>
    <n v="807812"/>
    <n v="51852"/>
    <n v="51852"/>
    <n v="1095523"/>
  </r>
  <r>
    <x v="0"/>
    <x v="1"/>
    <x v="0"/>
    <x v="2"/>
    <x v="1"/>
    <n v="4000000"/>
    <n v="400000"/>
    <n v="0"/>
    <n v="0"/>
    <n v="567726"/>
  </r>
  <r>
    <x v="0"/>
    <x v="1"/>
    <x v="0"/>
    <x v="2"/>
    <x v="2"/>
    <n v="4000000"/>
    <n v="400000"/>
    <n v="0"/>
    <n v="0"/>
    <n v="625315"/>
  </r>
  <r>
    <x v="0"/>
    <x v="1"/>
    <x v="0"/>
    <x v="2"/>
    <x v="3"/>
    <n v="237"/>
    <n v="20"/>
    <n v="0"/>
    <n v="0"/>
    <n v="255"/>
  </r>
  <r>
    <x v="0"/>
    <x v="1"/>
    <x v="1"/>
    <x v="0"/>
    <x v="0"/>
    <n v="4100171"/>
    <n v="207812"/>
    <n v="51852"/>
    <n v="51852"/>
    <n v="242151"/>
  </r>
  <r>
    <x v="0"/>
    <x v="1"/>
    <x v="1"/>
    <x v="0"/>
    <x v="1"/>
    <n v="2000000"/>
    <n v="100000"/>
    <n v="0"/>
    <n v="0"/>
    <n v="118343"/>
  </r>
  <r>
    <x v="0"/>
    <x v="1"/>
    <x v="1"/>
    <x v="0"/>
    <x v="2"/>
    <n v="2000000"/>
    <n v="100000"/>
    <n v="0"/>
    <n v="0"/>
    <n v="117984"/>
  </r>
  <r>
    <x v="0"/>
    <x v="1"/>
    <x v="1"/>
    <x v="0"/>
    <x v="3"/>
    <n v="237"/>
    <n v="20"/>
    <n v="0"/>
    <n v="0"/>
    <n v="297"/>
  </r>
  <r>
    <x v="0"/>
    <x v="1"/>
    <x v="2"/>
    <x v="0"/>
    <x v="0"/>
    <n v="8100171"/>
    <n v="207812"/>
    <n v="51852"/>
    <n v="51852"/>
    <n v="261652"/>
  </r>
  <r>
    <x v="0"/>
    <x v="1"/>
    <x v="2"/>
    <x v="0"/>
    <x v="1"/>
    <n v="4000000"/>
    <n v="100000"/>
    <n v="0"/>
    <n v="0"/>
    <n v="120317"/>
  </r>
  <r>
    <x v="0"/>
    <x v="1"/>
    <x v="2"/>
    <x v="0"/>
    <x v="2"/>
    <n v="4000000"/>
    <n v="100000"/>
    <n v="0"/>
    <n v="0"/>
    <n v="125308"/>
  </r>
  <r>
    <x v="0"/>
    <x v="1"/>
    <x v="2"/>
    <x v="0"/>
    <x v="3"/>
    <n v="237"/>
    <n v="20"/>
    <n v="0"/>
    <n v="0"/>
    <n v="342"/>
  </r>
  <r>
    <x v="0"/>
    <x v="2"/>
    <x v="0"/>
    <x v="0"/>
    <x v="0"/>
    <n v="4350018"/>
    <n v="554755"/>
    <n v="51852"/>
    <n v="51852"/>
    <n v="720651"/>
  </r>
  <r>
    <x v="0"/>
    <x v="2"/>
    <x v="0"/>
    <x v="0"/>
    <x v="1"/>
    <n v="1000000"/>
    <n v="100000"/>
    <n v="0"/>
    <n v="0"/>
    <n v="192024"/>
  </r>
  <r>
    <x v="0"/>
    <x v="2"/>
    <x v="0"/>
    <x v="0"/>
    <x v="2"/>
    <n v="1000000"/>
    <n v="100000"/>
    <n v="0"/>
    <n v="0"/>
    <n v="129271"/>
  </r>
  <r>
    <x v="0"/>
    <x v="2"/>
    <x v="0"/>
    <x v="0"/>
    <x v="3"/>
    <n v="2250084"/>
    <n v="346963"/>
    <n v="0"/>
    <n v="0"/>
    <n v="362891"/>
  </r>
  <r>
    <x v="0"/>
    <x v="2"/>
    <x v="0"/>
    <x v="0"/>
    <x v="4"/>
    <n v="1828302"/>
    <n v="243501"/>
    <n v="0"/>
    <n v="0"/>
    <n v="253855"/>
  </r>
  <r>
    <x v="0"/>
    <x v="2"/>
    <x v="0"/>
    <x v="0"/>
    <x v="5"/>
    <n v="416830"/>
    <n v="102254"/>
    <n v="0"/>
    <n v="0"/>
    <n v="77543"/>
  </r>
  <r>
    <x v="0"/>
    <x v="2"/>
    <x v="0"/>
    <x v="0"/>
    <x v="6"/>
    <n v="4"/>
    <n v="1"/>
    <n v="0"/>
    <n v="0"/>
    <n v="256"/>
  </r>
  <r>
    <x v="0"/>
    <x v="2"/>
    <x v="0"/>
    <x v="0"/>
    <x v="7"/>
    <n v="400"/>
    <n v="100"/>
    <n v="0"/>
    <n v="0"/>
    <n v="381"/>
  </r>
  <r>
    <x v="0"/>
    <x v="2"/>
    <x v="0"/>
    <x v="1"/>
    <x v="0"/>
    <n v="8602260"/>
    <n v="1101288"/>
    <n v="51852"/>
    <n v="51852"/>
    <n v="1496666"/>
  </r>
  <r>
    <x v="0"/>
    <x v="2"/>
    <x v="0"/>
    <x v="1"/>
    <x v="1"/>
    <n v="2000000"/>
    <n v="200000"/>
    <n v="0"/>
    <n v="0"/>
    <n v="278171"/>
  </r>
  <r>
    <x v="0"/>
    <x v="2"/>
    <x v="0"/>
    <x v="1"/>
    <x v="2"/>
    <n v="2000000"/>
    <n v="200000"/>
    <n v="0"/>
    <n v="0"/>
    <n v="323577"/>
  </r>
  <r>
    <x v="0"/>
    <x v="2"/>
    <x v="0"/>
    <x v="1"/>
    <x v="3"/>
    <n v="4502326"/>
    <n v="693496"/>
    <n v="0"/>
    <n v="0"/>
    <n v="776577"/>
  </r>
  <r>
    <x v="0"/>
    <x v="2"/>
    <x v="0"/>
    <x v="1"/>
    <x v="4"/>
    <n v="3663307"/>
    <n v="487758"/>
    <n v="0"/>
    <n v="0"/>
    <n v="551052"/>
  </r>
  <r>
    <x v="0"/>
    <x v="2"/>
    <x v="0"/>
    <x v="1"/>
    <x v="5"/>
    <n v="834061"/>
    <n v="204528"/>
    <n v="0"/>
    <n v="0"/>
    <n v="198875"/>
  </r>
  <r>
    <x v="0"/>
    <x v="2"/>
    <x v="0"/>
    <x v="1"/>
    <x v="6"/>
    <n v="4"/>
    <n v="1"/>
    <n v="0"/>
    <n v="0"/>
    <n v="251"/>
  </r>
  <r>
    <x v="0"/>
    <x v="2"/>
    <x v="0"/>
    <x v="1"/>
    <x v="7"/>
    <n v="400"/>
    <n v="100"/>
    <n v="0"/>
    <n v="0"/>
    <n v="354"/>
  </r>
  <r>
    <x v="0"/>
    <x v="2"/>
    <x v="0"/>
    <x v="2"/>
    <x v="0"/>
    <n v="17101662"/>
    <n v="2193760"/>
    <n v="51852"/>
    <n v="51852"/>
    <n v="4055532"/>
  </r>
  <r>
    <x v="0"/>
    <x v="2"/>
    <x v="0"/>
    <x v="2"/>
    <x v="1"/>
    <n v="4000000"/>
    <n v="400000"/>
    <n v="0"/>
    <n v="0"/>
    <n v="562938"/>
  </r>
  <r>
    <x v="0"/>
    <x v="2"/>
    <x v="0"/>
    <x v="2"/>
    <x v="2"/>
    <n v="4000000"/>
    <n v="400000"/>
    <n v="0"/>
    <n v="0"/>
    <n v="2177069"/>
  </r>
  <r>
    <x v="0"/>
    <x v="2"/>
    <x v="0"/>
    <x v="2"/>
    <x v="3"/>
    <n v="9001728"/>
    <n v="1385968"/>
    <n v="0"/>
    <n v="0"/>
    <n v="2030617"/>
  </r>
  <r>
    <x v="0"/>
    <x v="2"/>
    <x v="0"/>
    <x v="2"/>
    <x v="4"/>
    <n v="7330530"/>
    <n v="975871"/>
    <n v="0"/>
    <n v="0"/>
    <n v="1418570"/>
  </r>
  <r>
    <x v="0"/>
    <x v="2"/>
    <x v="0"/>
    <x v="2"/>
    <x v="5"/>
    <n v="1666252"/>
    <n v="408891"/>
    <n v="0"/>
    <n v="0"/>
    <n v="376036"/>
  </r>
  <r>
    <x v="0"/>
    <x v="2"/>
    <x v="0"/>
    <x v="2"/>
    <x v="6"/>
    <n v="4"/>
    <n v="1"/>
    <n v="0"/>
    <n v="0"/>
    <n v="230"/>
  </r>
  <r>
    <x v="0"/>
    <x v="2"/>
    <x v="0"/>
    <x v="2"/>
    <x v="7"/>
    <n v="400"/>
    <n v="100"/>
    <n v="0"/>
    <n v="0"/>
    <n v="334"/>
  </r>
  <r>
    <x v="0"/>
    <x v="2"/>
    <x v="1"/>
    <x v="0"/>
    <x v="0"/>
    <n v="7789342"/>
    <n v="554796"/>
    <n v="51852"/>
    <n v="51852"/>
    <n v="713082"/>
  </r>
  <r>
    <x v="0"/>
    <x v="2"/>
    <x v="1"/>
    <x v="0"/>
    <x v="1"/>
    <n v="2000000"/>
    <n v="100000"/>
    <n v="0"/>
    <n v="0"/>
    <n v="162192"/>
  </r>
  <r>
    <x v="0"/>
    <x v="2"/>
    <x v="1"/>
    <x v="0"/>
    <x v="2"/>
    <n v="2000000"/>
    <n v="100000"/>
    <n v="0"/>
    <n v="0"/>
    <n v="127079"/>
  </r>
  <r>
    <x v="0"/>
    <x v="2"/>
    <x v="1"/>
    <x v="0"/>
    <x v="3"/>
    <n v="3689408"/>
    <n v="347004"/>
    <n v="0"/>
    <n v="0"/>
    <n v="361143"/>
  </r>
  <r>
    <x v="0"/>
    <x v="2"/>
    <x v="1"/>
    <x v="0"/>
    <x v="4"/>
    <n v="3253046"/>
    <n v="243527"/>
    <n v="0"/>
    <n v="0"/>
    <n v="260082"/>
  </r>
  <r>
    <x v="0"/>
    <x v="2"/>
    <x v="1"/>
    <x v="0"/>
    <x v="5"/>
    <n v="431397"/>
    <n v="102265"/>
    <n v="0"/>
    <n v="0"/>
    <n v="80081"/>
  </r>
  <r>
    <x v="0"/>
    <x v="2"/>
    <x v="1"/>
    <x v="0"/>
    <x v="8"/>
    <n v="4"/>
    <n v="1"/>
    <n v="0"/>
    <n v="0"/>
    <n v="348"/>
  </r>
  <r>
    <x v="0"/>
    <x v="2"/>
    <x v="1"/>
    <x v="0"/>
    <x v="9"/>
    <n v="400"/>
    <n v="100"/>
    <n v="0"/>
    <n v="0"/>
    <n v="389"/>
  </r>
  <r>
    <x v="0"/>
    <x v="2"/>
    <x v="2"/>
    <x v="0"/>
    <x v="0"/>
    <n v="14664967"/>
    <n v="554705"/>
    <n v="51852"/>
    <n v="51852"/>
    <n v="746564"/>
  </r>
  <r>
    <x v="0"/>
    <x v="2"/>
    <x v="2"/>
    <x v="0"/>
    <x v="1"/>
    <n v="4000000"/>
    <n v="100000"/>
    <n v="0"/>
    <n v="0"/>
    <n v="128251"/>
  </r>
  <r>
    <x v="0"/>
    <x v="2"/>
    <x v="2"/>
    <x v="0"/>
    <x v="2"/>
    <n v="4000000"/>
    <n v="100000"/>
    <n v="0"/>
    <n v="0"/>
    <n v="128601"/>
  </r>
  <r>
    <x v="0"/>
    <x v="2"/>
    <x v="2"/>
    <x v="0"/>
    <x v="3"/>
    <n v="6565033"/>
    <n v="346913"/>
    <n v="0"/>
    <n v="0"/>
    <n v="411521"/>
  </r>
  <r>
    <x v="0"/>
    <x v="2"/>
    <x v="2"/>
    <x v="0"/>
    <x v="4"/>
    <n v="6101815"/>
    <n v="243488"/>
    <n v="0"/>
    <n v="0"/>
    <n v="253725"/>
  </r>
  <r>
    <x v="0"/>
    <x v="2"/>
    <x v="2"/>
    <x v="0"/>
    <x v="5"/>
    <n v="458254"/>
    <n v="102213"/>
    <n v="0"/>
    <n v="0"/>
    <n v="77134"/>
  </r>
  <r>
    <x v="0"/>
    <x v="2"/>
    <x v="2"/>
    <x v="0"/>
    <x v="10"/>
    <n v="4"/>
    <n v="1"/>
    <n v="0"/>
    <n v="0"/>
    <n v="247"/>
  </r>
  <r>
    <x v="0"/>
    <x v="2"/>
    <x v="2"/>
    <x v="0"/>
    <x v="11"/>
    <n v="400"/>
    <n v="100"/>
    <n v="0"/>
    <n v="0"/>
    <n v="380"/>
  </r>
  <r>
    <x v="0"/>
    <x v="3"/>
    <x v="0"/>
    <x v="0"/>
    <x v="0"/>
    <n v="2910494"/>
    <n v="410844"/>
    <n v="51852"/>
    <n v="51852"/>
    <n v="795676"/>
  </r>
  <r>
    <x v="0"/>
    <x v="3"/>
    <x v="0"/>
    <x v="0"/>
    <x v="1"/>
    <n v="1000000"/>
    <n v="100000"/>
    <n v="0"/>
    <n v="0"/>
    <n v="146639"/>
  </r>
  <r>
    <x v="0"/>
    <x v="3"/>
    <x v="0"/>
    <x v="0"/>
    <x v="2"/>
    <n v="1000000"/>
    <n v="100000"/>
    <n v="0"/>
    <n v="0"/>
    <n v="144134"/>
  </r>
  <r>
    <x v="0"/>
    <x v="3"/>
    <x v="0"/>
    <x v="0"/>
    <x v="3"/>
    <n v="810560"/>
    <n v="203052"/>
    <n v="0"/>
    <n v="0"/>
    <n v="398474"/>
  </r>
  <r>
    <x v="0"/>
    <x v="3"/>
    <x v="0"/>
    <x v="0"/>
    <x v="4"/>
    <n v="403095"/>
    <n v="101019"/>
    <n v="0"/>
    <n v="0"/>
    <n v="210961"/>
  </r>
  <r>
    <x v="0"/>
    <x v="3"/>
    <x v="0"/>
    <x v="0"/>
    <x v="5"/>
    <n v="402498"/>
    <n v="100820"/>
    <n v="0"/>
    <n v="0"/>
    <n v="75211"/>
  </r>
  <r>
    <x v="0"/>
    <x v="3"/>
    <x v="0"/>
    <x v="0"/>
    <x v="6"/>
    <n v="4"/>
    <n v="1"/>
    <n v="0"/>
    <n v="0"/>
    <n v="321"/>
  </r>
  <r>
    <x v="0"/>
    <x v="3"/>
    <x v="0"/>
    <x v="0"/>
    <x v="7"/>
    <n v="400"/>
    <n v="100"/>
    <n v="0"/>
    <n v="0"/>
    <n v="327"/>
  </r>
  <r>
    <x v="0"/>
    <x v="3"/>
    <x v="0"/>
    <x v="1"/>
    <x v="0"/>
    <n v="5715954"/>
    <n v="812662"/>
    <n v="51852"/>
    <n v="51852"/>
    <n v="1435013"/>
  </r>
  <r>
    <x v="0"/>
    <x v="3"/>
    <x v="0"/>
    <x v="1"/>
    <x v="1"/>
    <n v="2000000"/>
    <n v="200000"/>
    <n v="0"/>
    <n v="0"/>
    <n v="272629"/>
  </r>
  <r>
    <x v="0"/>
    <x v="3"/>
    <x v="0"/>
    <x v="1"/>
    <x v="2"/>
    <n v="2000000"/>
    <n v="200000"/>
    <n v="0"/>
    <n v="0"/>
    <n v="269232"/>
  </r>
  <r>
    <x v="0"/>
    <x v="3"/>
    <x v="0"/>
    <x v="1"/>
    <x v="3"/>
    <n v="1616020"/>
    <n v="404870"/>
    <n v="0"/>
    <n v="0"/>
    <n v="1084032"/>
  </r>
  <r>
    <x v="0"/>
    <x v="3"/>
    <x v="0"/>
    <x v="1"/>
    <x v="4"/>
    <n v="806158"/>
    <n v="202039"/>
    <n v="0"/>
    <n v="0"/>
    <n v="452476"/>
  </r>
  <r>
    <x v="0"/>
    <x v="3"/>
    <x v="0"/>
    <x v="1"/>
    <x v="5"/>
    <n v="804913"/>
    <n v="201624"/>
    <n v="0"/>
    <n v="0"/>
    <n v="171650"/>
  </r>
  <r>
    <x v="0"/>
    <x v="3"/>
    <x v="0"/>
    <x v="1"/>
    <x v="6"/>
    <n v="4"/>
    <n v="1"/>
    <n v="0"/>
    <n v="0"/>
    <n v="317"/>
  </r>
  <r>
    <x v="0"/>
    <x v="3"/>
    <x v="0"/>
    <x v="1"/>
    <x v="7"/>
    <n v="400"/>
    <n v="100"/>
    <n v="0"/>
    <n v="0"/>
    <n v="360"/>
  </r>
  <r>
    <x v="0"/>
    <x v="3"/>
    <x v="0"/>
    <x v="2"/>
    <x v="0"/>
    <n v="11326523"/>
    <n v="1616183"/>
    <n v="51852"/>
    <n v="51852"/>
    <n v="4218089"/>
  </r>
  <r>
    <x v="0"/>
    <x v="3"/>
    <x v="0"/>
    <x v="2"/>
    <x v="1"/>
    <n v="4000000"/>
    <n v="400000"/>
    <n v="0"/>
    <n v="0"/>
    <n v="768497"/>
  </r>
  <r>
    <x v="0"/>
    <x v="3"/>
    <x v="0"/>
    <x v="2"/>
    <x v="2"/>
    <n v="4000000"/>
    <n v="400000"/>
    <n v="0"/>
    <n v="0"/>
    <n v="654451"/>
  </r>
  <r>
    <x v="0"/>
    <x v="3"/>
    <x v="0"/>
    <x v="2"/>
    <x v="3"/>
    <n v="3226589"/>
    <n v="808391"/>
    <n v="0"/>
    <n v="0"/>
    <n v="1579068"/>
  </r>
  <r>
    <x v="0"/>
    <x v="3"/>
    <x v="0"/>
    <x v="2"/>
    <x v="4"/>
    <n v="1612200"/>
    <n v="404051"/>
    <n v="0"/>
    <n v="0"/>
    <n v="1011421"/>
  </r>
  <r>
    <x v="0"/>
    <x v="3"/>
    <x v="0"/>
    <x v="2"/>
    <x v="5"/>
    <n v="1609446"/>
    <n v="403135"/>
    <n v="0"/>
    <n v="0"/>
    <n v="386755"/>
  </r>
  <r>
    <x v="0"/>
    <x v="3"/>
    <x v="0"/>
    <x v="2"/>
    <x v="6"/>
    <n v="4"/>
    <n v="1"/>
    <n v="0"/>
    <n v="0"/>
    <n v="373"/>
  </r>
  <r>
    <x v="0"/>
    <x v="3"/>
    <x v="0"/>
    <x v="2"/>
    <x v="7"/>
    <n v="400"/>
    <n v="100"/>
    <n v="0"/>
    <n v="0"/>
    <n v="342"/>
  </r>
  <r>
    <x v="0"/>
    <x v="3"/>
    <x v="1"/>
    <x v="0"/>
    <x v="0"/>
    <n v="4910441"/>
    <n v="410825"/>
    <n v="51852"/>
    <n v="51852"/>
    <n v="762023"/>
  </r>
  <r>
    <x v="0"/>
    <x v="3"/>
    <x v="1"/>
    <x v="0"/>
    <x v="1"/>
    <n v="2000000"/>
    <n v="100000"/>
    <n v="0"/>
    <n v="0"/>
    <n v="122523"/>
  </r>
  <r>
    <x v="0"/>
    <x v="3"/>
    <x v="1"/>
    <x v="0"/>
    <x v="2"/>
    <n v="2000000"/>
    <n v="100000"/>
    <n v="0"/>
    <n v="0"/>
    <n v="120163"/>
  </r>
  <r>
    <x v="0"/>
    <x v="3"/>
    <x v="1"/>
    <x v="0"/>
    <x v="3"/>
    <n v="810507"/>
    <n v="203033"/>
    <n v="0"/>
    <n v="0"/>
    <n v="332903"/>
  </r>
  <r>
    <x v="0"/>
    <x v="3"/>
    <x v="1"/>
    <x v="0"/>
    <x v="4"/>
    <n v="403065"/>
    <n v="101007"/>
    <n v="0"/>
    <n v="0"/>
    <n v="527445"/>
  </r>
  <r>
    <x v="0"/>
    <x v="3"/>
    <x v="1"/>
    <x v="0"/>
    <x v="5"/>
    <n v="402478"/>
    <n v="100814"/>
    <n v="0"/>
    <n v="0"/>
    <n v="82872"/>
  </r>
  <r>
    <x v="0"/>
    <x v="3"/>
    <x v="1"/>
    <x v="0"/>
    <x v="8"/>
    <n v="4"/>
    <n v="1"/>
    <n v="0"/>
    <n v="0"/>
    <n v="288"/>
  </r>
  <r>
    <x v="0"/>
    <x v="3"/>
    <x v="1"/>
    <x v="0"/>
    <x v="9"/>
    <n v="400"/>
    <n v="100"/>
    <n v="0"/>
    <n v="0"/>
    <n v="334"/>
  </r>
  <r>
    <x v="0"/>
    <x v="3"/>
    <x v="2"/>
    <x v="0"/>
    <x v="0"/>
    <n v="8910423"/>
    <n v="410820"/>
    <n v="51852"/>
    <n v="51852"/>
    <n v="841014"/>
  </r>
  <r>
    <x v="0"/>
    <x v="3"/>
    <x v="2"/>
    <x v="0"/>
    <x v="1"/>
    <n v="4000000"/>
    <n v="100000"/>
    <n v="0"/>
    <n v="0"/>
    <n v="435549"/>
  </r>
  <r>
    <x v="0"/>
    <x v="3"/>
    <x v="2"/>
    <x v="0"/>
    <x v="2"/>
    <n v="4000000"/>
    <n v="100000"/>
    <n v="0"/>
    <n v="0"/>
    <n v="130851"/>
  </r>
  <r>
    <x v="0"/>
    <x v="3"/>
    <x v="2"/>
    <x v="0"/>
    <x v="3"/>
    <n v="810489"/>
    <n v="203028"/>
    <n v="0"/>
    <n v="0"/>
    <n v="307344"/>
  </r>
  <r>
    <x v="0"/>
    <x v="3"/>
    <x v="2"/>
    <x v="0"/>
    <x v="4"/>
    <n v="403063"/>
    <n v="101009"/>
    <n v="0"/>
    <n v="0"/>
    <n v="214459"/>
  </r>
  <r>
    <x v="0"/>
    <x v="3"/>
    <x v="2"/>
    <x v="0"/>
    <x v="5"/>
    <n v="402483"/>
    <n v="100814"/>
    <n v="0"/>
    <n v="0"/>
    <n v="78805"/>
  </r>
  <r>
    <x v="0"/>
    <x v="3"/>
    <x v="2"/>
    <x v="0"/>
    <x v="10"/>
    <n v="4"/>
    <n v="1"/>
    <n v="0"/>
    <n v="0"/>
    <n v="401"/>
  </r>
  <r>
    <x v="0"/>
    <x v="3"/>
    <x v="2"/>
    <x v="0"/>
    <x v="11"/>
    <n v="400"/>
    <n v="100"/>
    <n v="0"/>
    <n v="0"/>
    <n v="347"/>
  </r>
  <r>
    <x v="1"/>
    <x v="0"/>
    <x v="0"/>
    <x v="0"/>
    <x v="0"/>
    <n v="42179842"/>
    <n v="201242"/>
    <n v="-1"/>
    <n v="-1"/>
    <n v="937803"/>
  </r>
  <r>
    <x v="1"/>
    <x v="0"/>
    <x v="0"/>
    <x v="0"/>
    <x v="1"/>
    <n v="20601116"/>
    <n v="100001"/>
    <n v="-1"/>
    <n v="-1"/>
    <n v="456236"/>
  </r>
  <r>
    <x v="1"/>
    <x v="0"/>
    <x v="0"/>
    <x v="0"/>
    <x v="2"/>
    <n v="20601116"/>
    <n v="100001"/>
    <n v="-1"/>
    <n v="-1"/>
    <n v="441780"/>
  </r>
  <r>
    <x v="1"/>
    <x v="0"/>
    <x v="0"/>
    <x v="0"/>
    <x v="3"/>
    <n v="43869"/>
    <n v="68"/>
    <n v="-1"/>
    <n v="-1"/>
    <n v="3582"/>
  </r>
  <r>
    <x v="1"/>
    <x v="0"/>
    <x v="0"/>
    <x v="0"/>
    <x v="4"/>
    <n v="19936"/>
    <n v="29"/>
    <n v="-1"/>
    <n v="-1"/>
    <n v="3171"/>
  </r>
  <r>
    <x v="1"/>
    <x v="0"/>
    <x v="0"/>
    <x v="0"/>
    <x v="5"/>
    <n v="22129"/>
    <n v="34"/>
    <n v="-1"/>
    <n v="-1"/>
    <n v="3484"/>
  </r>
  <r>
    <x v="1"/>
    <x v="0"/>
    <x v="0"/>
    <x v="0"/>
    <x v="6"/>
    <n v="0"/>
    <n v="0"/>
    <n v="-1"/>
    <n v="-1"/>
    <n v="2664"/>
  </r>
  <r>
    <x v="1"/>
    <x v="0"/>
    <x v="0"/>
    <x v="0"/>
    <x v="7"/>
    <n v="0"/>
    <n v="0"/>
    <n v="-1"/>
    <n v="-1"/>
    <n v="2407"/>
  </r>
  <r>
    <x v="1"/>
    <x v="0"/>
    <x v="0"/>
    <x v="1"/>
    <x v="0"/>
    <n v="83402729"/>
    <n v="401269"/>
    <n v="-1"/>
    <n v="-1"/>
    <n v="1827031"/>
  </r>
  <r>
    <x v="1"/>
    <x v="0"/>
    <x v="0"/>
    <x v="1"/>
    <x v="1"/>
    <n v="41202076"/>
    <n v="200001"/>
    <n v="-1"/>
    <n v="-1"/>
    <n v="861584"/>
  </r>
  <r>
    <x v="1"/>
    <x v="0"/>
    <x v="0"/>
    <x v="1"/>
    <x v="2"/>
    <n v="41202076"/>
    <n v="200001"/>
    <n v="-1"/>
    <n v="-1"/>
    <n v="898328"/>
  </r>
  <r>
    <x v="1"/>
    <x v="0"/>
    <x v="0"/>
    <x v="1"/>
    <x v="3"/>
    <n v="63157"/>
    <n v="95"/>
    <n v="-1"/>
    <n v="-1"/>
    <n v="4145"/>
  </r>
  <r>
    <x v="1"/>
    <x v="0"/>
    <x v="0"/>
    <x v="1"/>
    <x v="4"/>
    <n v="38146"/>
    <n v="53"/>
    <n v="-1"/>
    <n v="-1"/>
    <n v="3220"/>
  </r>
  <r>
    <x v="1"/>
    <x v="0"/>
    <x v="0"/>
    <x v="1"/>
    <x v="5"/>
    <n v="23207"/>
    <n v="37"/>
    <n v="-1"/>
    <n v="-1"/>
    <n v="3000"/>
  </r>
  <r>
    <x v="1"/>
    <x v="0"/>
    <x v="0"/>
    <x v="1"/>
    <x v="6"/>
    <n v="0"/>
    <n v="0"/>
    <n v="-1"/>
    <n v="-1"/>
    <n v="2502"/>
  </r>
  <r>
    <x v="1"/>
    <x v="0"/>
    <x v="0"/>
    <x v="1"/>
    <x v="7"/>
    <n v="0"/>
    <n v="0"/>
    <n v="-1"/>
    <n v="-1"/>
    <n v="7525"/>
  </r>
  <r>
    <x v="1"/>
    <x v="0"/>
    <x v="0"/>
    <x v="2"/>
    <x v="0"/>
    <n v="165831889"/>
    <n v="801303"/>
    <n v="-1"/>
    <n v="-1"/>
    <n v="3609711"/>
  </r>
  <r>
    <x v="1"/>
    <x v="0"/>
    <x v="0"/>
    <x v="2"/>
    <x v="1"/>
    <n v="82403951"/>
    <n v="400001"/>
    <n v="-1"/>
    <n v="-1"/>
    <n v="1792343"/>
  </r>
  <r>
    <x v="1"/>
    <x v="0"/>
    <x v="0"/>
    <x v="2"/>
    <x v="2"/>
    <n v="82403996"/>
    <n v="400001"/>
    <n v="-1"/>
    <n v="-1"/>
    <n v="1817087"/>
  </r>
  <r>
    <x v="1"/>
    <x v="0"/>
    <x v="0"/>
    <x v="2"/>
    <x v="3"/>
    <n v="85117"/>
    <n v="129"/>
    <n v="-1"/>
    <n v="-1"/>
    <n v="6682"/>
  </r>
  <r>
    <x v="1"/>
    <x v="0"/>
    <x v="0"/>
    <x v="2"/>
    <x v="4"/>
    <n v="44186"/>
    <n v="65"/>
    <n v="-1"/>
    <n v="-1"/>
    <n v="19265"/>
  </r>
  <r>
    <x v="1"/>
    <x v="0"/>
    <x v="0"/>
    <x v="2"/>
    <x v="5"/>
    <n v="39127"/>
    <n v="59"/>
    <n v="-1"/>
    <n v="-1"/>
    <n v="4586"/>
  </r>
  <r>
    <x v="1"/>
    <x v="0"/>
    <x v="0"/>
    <x v="2"/>
    <x v="6"/>
    <n v="0"/>
    <n v="0"/>
    <n v="-1"/>
    <n v="-1"/>
    <n v="2680"/>
  </r>
  <r>
    <x v="1"/>
    <x v="0"/>
    <x v="0"/>
    <x v="2"/>
    <x v="7"/>
    <n v="0"/>
    <n v="0"/>
    <n v="-1"/>
    <n v="-1"/>
    <n v="2705"/>
  </r>
  <r>
    <x v="1"/>
    <x v="0"/>
    <x v="1"/>
    <x v="0"/>
    <x v="0"/>
    <n v="44180016"/>
    <n v="201242"/>
    <n v="-1"/>
    <n v="-1"/>
    <n v="880740"/>
  </r>
  <r>
    <x v="1"/>
    <x v="0"/>
    <x v="1"/>
    <x v="0"/>
    <x v="1"/>
    <n v="21601116"/>
    <n v="100001"/>
    <n v="-1"/>
    <n v="-1"/>
    <n v="427036"/>
  </r>
  <r>
    <x v="1"/>
    <x v="0"/>
    <x v="1"/>
    <x v="0"/>
    <x v="2"/>
    <n v="21601116"/>
    <n v="100001"/>
    <n v="-1"/>
    <n v="-1"/>
    <n v="448255"/>
  </r>
  <r>
    <x v="1"/>
    <x v="0"/>
    <x v="1"/>
    <x v="0"/>
    <x v="3"/>
    <n v="44043"/>
    <n v="68"/>
    <n v="-1"/>
    <n v="-1"/>
    <n v="3867"/>
  </r>
  <r>
    <x v="1"/>
    <x v="0"/>
    <x v="1"/>
    <x v="0"/>
    <x v="4"/>
    <n v="20110"/>
    <n v="29"/>
    <n v="-1"/>
    <n v="-1"/>
    <n v="2805"/>
  </r>
  <r>
    <x v="1"/>
    <x v="0"/>
    <x v="1"/>
    <x v="0"/>
    <x v="5"/>
    <n v="22129"/>
    <n v="34"/>
    <n v="-1"/>
    <n v="-1"/>
    <n v="2869"/>
  </r>
  <r>
    <x v="1"/>
    <x v="0"/>
    <x v="1"/>
    <x v="0"/>
    <x v="8"/>
    <n v="0"/>
    <n v="0"/>
    <n v="-1"/>
    <n v="-1"/>
    <n v="2296"/>
  </r>
  <r>
    <x v="1"/>
    <x v="0"/>
    <x v="1"/>
    <x v="0"/>
    <x v="9"/>
    <n v="0"/>
    <n v="0"/>
    <n v="-1"/>
    <n v="-1"/>
    <n v="19687"/>
  </r>
  <r>
    <x v="1"/>
    <x v="0"/>
    <x v="2"/>
    <x v="0"/>
    <x v="0"/>
    <n v="48180424"/>
    <n v="201242"/>
    <n v="-1"/>
    <n v="-1"/>
    <n v="929741"/>
  </r>
  <r>
    <x v="1"/>
    <x v="0"/>
    <x v="2"/>
    <x v="0"/>
    <x v="1"/>
    <n v="23601116"/>
    <n v="100001"/>
    <n v="-1"/>
    <n v="-1"/>
    <n v="454915"/>
  </r>
  <r>
    <x v="1"/>
    <x v="0"/>
    <x v="2"/>
    <x v="0"/>
    <x v="2"/>
    <n v="23601116"/>
    <n v="100001"/>
    <n v="-1"/>
    <n v="-1"/>
    <n v="455392"/>
  </r>
  <r>
    <x v="1"/>
    <x v="0"/>
    <x v="2"/>
    <x v="0"/>
    <x v="3"/>
    <n v="44451"/>
    <n v="68"/>
    <n v="-1"/>
    <n v="-1"/>
    <n v="22311"/>
  </r>
  <r>
    <x v="1"/>
    <x v="0"/>
    <x v="2"/>
    <x v="0"/>
    <x v="4"/>
    <n v="20170"/>
    <n v="29"/>
    <n v="-1"/>
    <n v="-1"/>
    <n v="19306"/>
  </r>
  <r>
    <x v="1"/>
    <x v="0"/>
    <x v="2"/>
    <x v="0"/>
    <x v="5"/>
    <n v="22477"/>
    <n v="34"/>
    <n v="-1"/>
    <n v="-1"/>
    <n v="3905"/>
  </r>
  <r>
    <x v="1"/>
    <x v="0"/>
    <x v="2"/>
    <x v="0"/>
    <x v="10"/>
    <n v="0"/>
    <n v="0"/>
    <n v="-1"/>
    <n v="-1"/>
    <n v="2459"/>
  </r>
  <r>
    <x v="1"/>
    <x v="0"/>
    <x v="2"/>
    <x v="0"/>
    <x v="11"/>
    <n v="0"/>
    <n v="0"/>
    <n v="-1"/>
    <n v="-1"/>
    <n v="2389"/>
  </r>
  <r>
    <x v="1"/>
    <x v="1"/>
    <x v="0"/>
    <x v="0"/>
    <x v="0"/>
    <n v="42138098"/>
    <n v="201180"/>
    <n v="-1"/>
    <n v="-1"/>
    <n v="938510"/>
  </r>
  <r>
    <x v="1"/>
    <x v="1"/>
    <x v="0"/>
    <x v="0"/>
    <x v="1"/>
    <n v="20601116"/>
    <n v="100001"/>
    <n v="-1"/>
    <n v="-1"/>
    <n v="455325"/>
  </r>
  <r>
    <x v="1"/>
    <x v="1"/>
    <x v="0"/>
    <x v="0"/>
    <x v="2"/>
    <n v="20601116"/>
    <n v="100001"/>
    <n v="-1"/>
    <n v="-1"/>
    <n v="465262"/>
  </r>
  <r>
    <x v="1"/>
    <x v="1"/>
    <x v="0"/>
    <x v="0"/>
    <x v="3"/>
    <n v="2099"/>
    <n v="6"/>
    <n v="-1"/>
    <n v="-1"/>
    <n v="12811"/>
  </r>
  <r>
    <x v="1"/>
    <x v="1"/>
    <x v="0"/>
    <x v="0"/>
    <x v="4"/>
    <n v="0"/>
    <n v="0"/>
    <n v="-1"/>
    <n v="-1"/>
    <n v="18846"/>
  </r>
  <r>
    <x v="1"/>
    <x v="1"/>
    <x v="0"/>
    <x v="0"/>
    <x v="5"/>
    <n v="0"/>
    <n v="0"/>
    <n v="-1"/>
    <n v="-1"/>
    <n v="3291"/>
  </r>
  <r>
    <x v="1"/>
    <x v="1"/>
    <x v="0"/>
    <x v="0"/>
    <x v="6"/>
    <n v="0"/>
    <n v="0"/>
    <n v="-1"/>
    <n v="-1"/>
    <n v="2582"/>
  </r>
  <r>
    <x v="1"/>
    <x v="1"/>
    <x v="0"/>
    <x v="0"/>
    <x v="7"/>
    <n v="0"/>
    <n v="0"/>
    <n v="-1"/>
    <n v="-1"/>
    <n v="2629"/>
  </r>
  <r>
    <x v="1"/>
    <x v="1"/>
    <x v="0"/>
    <x v="1"/>
    <x v="0"/>
    <n v="83341698"/>
    <n v="401180"/>
    <n v="-1"/>
    <n v="-1"/>
    <n v="1831139"/>
  </r>
  <r>
    <x v="1"/>
    <x v="1"/>
    <x v="0"/>
    <x v="1"/>
    <x v="1"/>
    <n v="41202076"/>
    <n v="200001"/>
    <n v="-1"/>
    <n v="-1"/>
    <n v="860139"/>
  </r>
  <r>
    <x v="1"/>
    <x v="1"/>
    <x v="0"/>
    <x v="1"/>
    <x v="2"/>
    <n v="41202076"/>
    <n v="200001"/>
    <n v="-1"/>
    <n v="-1"/>
    <n v="865115"/>
  </r>
  <r>
    <x v="1"/>
    <x v="1"/>
    <x v="0"/>
    <x v="1"/>
    <x v="3"/>
    <n v="2099"/>
    <n v="6"/>
    <n v="-1"/>
    <n v="-1"/>
    <n v="3305"/>
  </r>
  <r>
    <x v="1"/>
    <x v="1"/>
    <x v="0"/>
    <x v="1"/>
    <x v="4"/>
    <n v="0"/>
    <n v="0"/>
    <n v="-1"/>
    <n v="-1"/>
    <n v="3089"/>
  </r>
  <r>
    <x v="1"/>
    <x v="1"/>
    <x v="0"/>
    <x v="1"/>
    <x v="5"/>
    <n v="0"/>
    <n v="0"/>
    <n v="-1"/>
    <n v="-1"/>
    <n v="2709"/>
  </r>
  <r>
    <x v="1"/>
    <x v="1"/>
    <x v="0"/>
    <x v="1"/>
    <x v="6"/>
    <n v="0"/>
    <n v="0"/>
    <n v="-1"/>
    <n v="-1"/>
    <n v="2675"/>
  </r>
  <r>
    <x v="1"/>
    <x v="1"/>
    <x v="0"/>
    <x v="1"/>
    <x v="7"/>
    <n v="0"/>
    <n v="0"/>
    <n v="-1"/>
    <n v="-1"/>
    <n v="2630"/>
  </r>
  <r>
    <x v="1"/>
    <x v="1"/>
    <x v="0"/>
    <x v="2"/>
    <x v="0"/>
    <n v="165748898"/>
    <n v="801180"/>
    <n v="-1"/>
    <n v="-1"/>
    <n v="3508037"/>
  </r>
  <r>
    <x v="1"/>
    <x v="1"/>
    <x v="0"/>
    <x v="2"/>
    <x v="1"/>
    <n v="82403996"/>
    <n v="400001"/>
    <n v="-1"/>
    <n v="-1"/>
    <n v="1698362"/>
  </r>
  <r>
    <x v="1"/>
    <x v="1"/>
    <x v="0"/>
    <x v="2"/>
    <x v="2"/>
    <n v="82403996"/>
    <n v="400001"/>
    <n v="-1"/>
    <n v="-1"/>
    <n v="1764145"/>
  </r>
  <r>
    <x v="1"/>
    <x v="1"/>
    <x v="0"/>
    <x v="2"/>
    <x v="3"/>
    <n v="2099"/>
    <n v="6"/>
    <n v="-1"/>
    <n v="-1"/>
    <n v="4060"/>
  </r>
  <r>
    <x v="1"/>
    <x v="1"/>
    <x v="0"/>
    <x v="2"/>
    <x v="4"/>
    <n v="0"/>
    <n v="0"/>
    <n v="-1"/>
    <n v="-1"/>
    <n v="2485"/>
  </r>
  <r>
    <x v="1"/>
    <x v="1"/>
    <x v="0"/>
    <x v="2"/>
    <x v="5"/>
    <n v="0"/>
    <n v="0"/>
    <n v="-1"/>
    <n v="-1"/>
    <n v="2128"/>
  </r>
  <r>
    <x v="1"/>
    <x v="1"/>
    <x v="0"/>
    <x v="2"/>
    <x v="6"/>
    <n v="0"/>
    <n v="0"/>
    <n v="-1"/>
    <n v="-1"/>
    <n v="2181"/>
  </r>
  <r>
    <x v="1"/>
    <x v="1"/>
    <x v="0"/>
    <x v="2"/>
    <x v="7"/>
    <n v="0"/>
    <n v="0"/>
    <n v="-1"/>
    <n v="-1"/>
    <n v="12935"/>
  </r>
  <r>
    <x v="1"/>
    <x v="1"/>
    <x v="1"/>
    <x v="0"/>
    <x v="0"/>
    <n v="44138098"/>
    <n v="201180"/>
    <n v="-1"/>
    <n v="-1"/>
    <n v="940387"/>
  </r>
  <r>
    <x v="1"/>
    <x v="1"/>
    <x v="1"/>
    <x v="0"/>
    <x v="1"/>
    <n v="21601116"/>
    <n v="100001"/>
    <n v="-1"/>
    <n v="-1"/>
    <n v="451368"/>
  </r>
  <r>
    <x v="1"/>
    <x v="1"/>
    <x v="1"/>
    <x v="0"/>
    <x v="2"/>
    <n v="21601116"/>
    <n v="100001"/>
    <n v="-1"/>
    <n v="-1"/>
    <n v="430419"/>
  </r>
  <r>
    <x v="1"/>
    <x v="1"/>
    <x v="1"/>
    <x v="0"/>
    <x v="3"/>
    <n v="2099"/>
    <n v="6"/>
    <n v="-1"/>
    <n v="-1"/>
    <n v="3155"/>
  </r>
  <r>
    <x v="1"/>
    <x v="1"/>
    <x v="1"/>
    <x v="0"/>
    <x v="4"/>
    <n v="0"/>
    <n v="0"/>
    <n v="-1"/>
    <n v="-1"/>
    <n v="2506"/>
  </r>
  <r>
    <x v="1"/>
    <x v="1"/>
    <x v="1"/>
    <x v="0"/>
    <x v="5"/>
    <n v="0"/>
    <n v="0"/>
    <n v="-1"/>
    <n v="-1"/>
    <n v="9972"/>
  </r>
  <r>
    <x v="1"/>
    <x v="1"/>
    <x v="1"/>
    <x v="0"/>
    <x v="8"/>
    <n v="0"/>
    <n v="0"/>
    <n v="-1"/>
    <n v="-1"/>
    <n v="2925"/>
  </r>
  <r>
    <x v="1"/>
    <x v="1"/>
    <x v="1"/>
    <x v="0"/>
    <x v="9"/>
    <n v="0"/>
    <n v="0"/>
    <n v="-1"/>
    <n v="-1"/>
    <n v="2501"/>
  </r>
  <r>
    <x v="1"/>
    <x v="1"/>
    <x v="2"/>
    <x v="0"/>
    <x v="0"/>
    <n v="48138098"/>
    <n v="201180"/>
    <n v="-1"/>
    <n v="-1"/>
    <n v="950907"/>
  </r>
  <r>
    <x v="1"/>
    <x v="1"/>
    <x v="2"/>
    <x v="0"/>
    <x v="1"/>
    <n v="23601116"/>
    <n v="100001"/>
    <n v="-1"/>
    <n v="-1"/>
    <n v="469516"/>
  </r>
  <r>
    <x v="1"/>
    <x v="1"/>
    <x v="2"/>
    <x v="0"/>
    <x v="2"/>
    <n v="23601116"/>
    <n v="100001"/>
    <n v="-1"/>
    <n v="-1"/>
    <n v="482406"/>
  </r>
  <r>
    <x v="1"/>
    <x v="1"/>
    <x v="2"/>
    <x v="0"/>
    <x v="3"/>
    <n v="2099"/>
    <n v="6"/>
    <n v="-1"/>
    <n v="-1"/>
    <n v="3177"/>
  </r>
  <r>
    <x v="1"/>
    <x v="1"/>
    <x v="2"/>
    <x v="0"/>
    <x v="4"/>
    <n v="0"/>
    <n v="0"/>
    <n v="-1"/>
    <n v="-1"/>
    <n v="2167"/>
  </r>
  <r>
    <x v="1"/>
    <x v="1"/>
    <x v="2"/>
    <x v="0"/>
    <x v="5"/>
    <n v="0"/>
    <n v="0"/>
    <n v="-1"/>
    <n v="-1"/>
    <n v="2040"/>
  </r>
  <r>
    <x v="1"/>
    <x v="1"/>
    <x v="2"/>
    <x v="0"/>
    <x v="10"/>
    <n v="0"/>
    <n v="0"/>
    <n v="-1"/>
    <n v="-1"/>
    <n v="2416"/>
  </r>
  <r>
    <x v="1"/>
    <x v="1"/>
    <x v="2"/>
    <x v="0"/>
    <x v="11"/>
    <n v="0"/>
    <n v="0"/>
    <n v="-1"/>
    <n v="-1"/>
    <n v="7940"/>
  </r>
  <r>
    <x v="1"/>
    <x v="2"/>
    <x v="0"/>
    <x v="0"/>
    <x v="0"/>
    <n v="133857635"/>
    <n v="605383"/>
    <n v="-1"/>
    <n v="-1"/>
    <n v="2663681"/>
  </r>
  <r>
    <x v="1"/>
    <x v="2"/>
    <x v="0"/>
    <x v="0"/>
    <x v="1"/>
    <n v="20601071"/>
    <n v="100001"/>
    <n v="-1"/>
    <n v="-1"/>
    <n v="453125"/>
  </r>
  <r>
    <x v="1"/>
    <x v="2"/>
    <x v="0"/>
    <x v="0"/>
    <x v="2"/>
    <n v="20601071"/>
    <n v="100001"/>
    <n v="-1"/>
    <n v="-1"/>
    <n v="529501"/>
  </r>
  <r>
    <x v="1"/>
    <x v="2"/>
    <x v="0"/>
    <x v="0"/>
    <x v="3"/>
    <n v="91717436"/>
    <n v="404209"/>
    <n v="-1"/>
    <n v="-1"/>
    <n v="1927963"/>
  </r>
  <r>
    <x v="1"/>
    <x v="2"/>
    <x v="0"/>
    <x v="0"/>
    <x v="4"/>
    <n v="66868250"/>
    <n v="300003"/>
    <n v="-1"/>
    <n v="-1"/>
    <n v="1417337"/>
  </r>
  <r>
    <x v="1"/>
    <x v="2"/>
    <x v="0"/>
    <x v="0"/>
    <x v="5"/>
    <n v="24222115"/>
    <n v="102003"/>
    <n v="-1"/>
    <n v="-1"/>
    <n v="461450"/>
  </r>
  <r>
    <x v="1"/>
    <x v="2"/>
    <x v="0"/>
    <x v="0"/>
    <x v="6"/>
    <n v="426"/>
    <n v="2"/>
    <n v="-1"/>
    <n v="-1"/>
    <n v="2930"/>
  </r>
  <r>
    <x v="1"/>
    <x v="2"/>
    <x v="0"/>
    <x v="0"/>
    <x v="7"/>
    <n v="23898"/>
    <n v="101"/>
    <n v="-1"/>
    <n v="-1"/>
    <n v="6794"/>
  </r>
  <r>
    <x v="1"/>
    <x v="2"/>
    <x v="0"/>
    <x v="1"/>
    <x v="0"/>
    <n v="267099448"/>
    <n v="1207383"/>
    <n v="-1"/>
    <n v="-1"/>
    <n v="5568627"/>
  </r>
  <r>
    <x v="1"/>
    <x v="2"/>
    <x v="0"/>
    <x v="1"/>
    <x v="1"/>
    <n v="41202031"/>
    <n v="200001"/>
    <n v="-1"/>
    <n v="-1"/>
    <n v="904137"/>
  </r>
  <r>
    <x v="1"/>
    <x v="2"/>
    <x v="0"/>
    <x v="1"/>
    <x v="2"/>
    <n v="41202031"/>
    <n v="200001"/>
    <n v="-1"/>
    <n v="-1"/>
    <n v="894753"/>
  </r>
  <r>
    <x v="1"/>
    <x v="2"/>
    <x v="0"/>
    <x v="1"/>
    <x v="3"/>
    <n v="183756990"/>
    <n v="806209"/>
    <n v="-1"/>
    <n v="-1"/>
    <n v="3592851"/>
  </r>
  <r>
    <x v="1"/>
    <x v="2"/>
    <x v="0"/>
    <x v="1"/>
    <x v="4"/>
    <n v="133744685"/>
    <n v="600003"/>
    <n v="-1"/>
    <n v="-1"/>
    <n v="2616108"/>
  </r>
  <r>
    <x v="1"/>
    <x v="2"/>
    <x v="0"/>
    <x v="1"/>
    <x v="5"/>
    <n v="49385224"/>
    <n v="204003"/>
    <n v="-1"/>
    <n v="-1"/>
    <n v="946019"/>
  </r>
  <r>
    <x v="1"/>
    <x v="2"/>
    <x v="0"/>
    <x v="1"/>
    <x v="6"/>
    <n v="426"/>
    <n v="2"/>
    <n v="-1"/>
    <n v="-1"/>
    <n v="3136"/>
  </r>
  <r>
    <x v="1"/>
    <x v="2"/>
    <x v="0"/>
    <x v="1"/>
    <x v="7"/>
    <n v="24378"/>
    <n v="101"/>
    <n v="-1"/>
    <n v="-1"/>
    <n v="3202"/>
  </r>
  <r>
    <x v="1"/>
    <x v="2"/>
    <x v="0"/>
    <x v="2"/>
    <x v="0"/>
    <n v="536403802"/>
    <n v="2411383"/>
    <n v="-1"/>
    <n v="-1"/>
    <n v="11087947"/>
  </r>
  <r>
    <x v="1"/>
    <x v="2"/>
    <x v="0"/>
    <x v="2"/>
    <x v="1"/>
    <n v="82403951"/>
    <n v="400001"/>
    <n v="-1"/>
    <n v="-1"/>
    <n v="1790782"/>
  </r>
  <r>
    <x v="1"/>
    <x v="2"/>
    <x v="0"/>
    <x v="2"/>
    <x v="2"/>
    <n v="82403951"/>
    <n v="400001"/>
    <n v="-1"/>
    <n v="-1"/>
    <n v="1810755"/>
  </r>
  <r>
    <x v="1"/>
    <x v="2"/>
    <x v="0"/>
    <x v="2"/>
    <x v="3"/>
    <n v="370639985"/>
    <n v="1610209"/>
    <n v="-1"/>
    <n v="-1"/>
    <n v="7503492"/>
  </r>
  <r>
    <x v="1"/>
    <x v="2"/>
    <x v="0"/>
    <x v="2"/>
    <x v="4"/>
    <n v="267484647"/>
    <n v="1200003"/>
    <n v="-1"/>
    <n v="-1"/>
    <n v="5461388"/>
  </r>
  <r>
    <x v="1"/>
    <x v="2"/>
    <x v="0"/>
    <x v="2"/>
    <x v="5"/>
    <n v="102527969"/>
    <n v="408003"/>
    <n v="-1"/>
    <n v="-1"/>
    <n v="1946431"/>
  </r>
  <r>
    <x v="1"/>
    <x v="2"/>
    <x v="0"/>
    <x v="2"/>
    <x v="6"/>
    <n v="426"/>
    <n v="2"/>
    <n v="-1"/>
    <n v="-1"/>
    <n v="7946"/>
  </r>
  <r>
    <x v="1"/>
    <x v="2"/>
    <x v="0"/>
    <x v="2"/>
    <x v="7"/>
    <n v="25314"/>
    <n v="101"/>
    <n v="-1"/>
    <n v="-1"/>
    <n v="16739"/>
  </r>
  <r>
    <x v="1"/>
    <x v="2"/>
    <x v="1"/>
    <x v="0"/>
    <x v="0"/>
    <n v="141338466"/>
    <n v="605383"/>
    <n v="-1"/>
    <n v="-1"/>
    <n v="2838236"/>
  </r>
  <r>
    <x v="1"/>
    <x v="2"/>
    <x v="1"/>
    <x v="0"/>
    <x v="1"/>
    <n v="21601071"/>
    <n v="100001"/>
    <n v="-1"/>
    <n v="-1"/>
    <n v="456888"/>
  </r>
  <r>
    <x v="1"/>
    <x v="2"/>
    <x v="1"/>
    <x v="0"/>
    <x v="2"/>
    <n v="21601071"/>
    <n v="100001"/>
    <n v="-1"/>
    <n v="-1"/>
    <n v="452413"/>
  </r>
  <r>
    <x v="1"/>
    <x v="2"/>
    <x v="1"/>
    <x v="0"/>
    <x v="3"/>
    <n v="97203668"/>
    <n v="404209"/>
    <n v="-1"/>
    <n v="-1"/>
    <n v="1834138"/>
  </r>
  <r>
    <x v="1"/>
    <x v="2"/>
    <x v="1"/>
    <x v="0"/>
    <x v="4"/>
    <n v="71316561"/>
    <n v="300003"/>
    <n v="-1"/>
    <n v="-1"/>
    <n v="1382409"/>
  </r>
  <r>
    <x v="1"/>
    <x v="2"/>
    <x v="1"/>
    <x v="0"/>
    <x v="5"/>
    <n v="25259849"/>
    <n v="102003"/>
    <n v="-1"/>
    <n v="-1"/>
    <n v="482195"/>
  </r>
  <r>
    <x v="1"/>
    <x v="2"/>
    <x v="1"/>
    <x v="0"/>
    <x v="8"/>
    <n v="446"/>
    <n v="2"/>
    <n v="-1"/>
    <n v="-1"/>
    <n v="3044"/>
  </r>
  <r>
    <x v="1"/>
    <x v="2"/>
    <x v="1"/>
    <x v="0"/>
    <x v="9"/>
    <n v="24908"/>
    <n v="101"/>
    <n v="-1"/>
    <n v="-1"/>
    <n v="3156"/>
  </r>
  <r>
    <x v="1"/>
    <x v="2"/>
    <x v="2"/>
    <x v="0"/>
    <x v="0"/>
    <n v="156292676"/>
    <n v="605383"/>
    <n v="-1"/>
    <n v="-1"/>
    <n v="2843468"/>
  </r>
  <r>
    <x v="1"/>
    <x v="2"/>
    <x v="2"/>
    <x v="0"/>
    <x v="1"/>
    <n v="23601071"/>
    <n v="100001"/>
    <n v="-1"/>
    <n v="-1"/>
    <n v="490642"/>
  </r>
  <r>
    <x v="1"/>
    <x v="2"/>
    <x v="2"/>
    <x v="0"/>
    <x v="2"/>
    <n v="23601071"/>
    <n v="100001"/>
    <n v="-1"/>
    <n v="-1"/>
    <n v="460732"/>
  </r>
  <r>
    <x v="1"/>
    <x v="2"/>
    <x v="2"/>
    <x v="0"/>
    <x v="3"/>
    <n v="108157878"/>
    <n v="404209"/>
    <n v="-1"/>
    <n v="-1"/>
    <n v="1929924"/>
  </r>
  <r>
    <x v="1"/>
    <x v="2"/>
    <x v="2"/>
    <x v="0"/>
    <x v="4"/>
    <n v="80204709"/>
    <n v="300003"/>
    <n v="-1"/>
    <n v="-1"/>
    <n v="1417403"/>
  </r>
  <r>
    <x v="1"/>
    <x v="2"/>
    <x v="2"/>
    <x v="0"/>
    <x v="5"/>
    <n v="27325931"/>
    <n v="102003"/>
    <n v="-1"/>
    <n v="-1"/>
    <n v="493451"/>
  </r>
  <r>
    <x v="1"/>
    <x v="2"/>
    <x v="2"/>
    <x v="0"/>
    <x v="10"/>
    <n v="486"/>
    <n v="2"/>
    <n v="-1"/>
    <n v="-1"/>
    <n v="2841"/>
  </r>
  <r>
    <x v="1"/>
    <x v="2"/>
    <x v="2"/>
    <x v="0"/>
    <x v="11"/>
    <n v="26928"/>
    <n v="101"/>
    <n v="-1"/>
    <n v="-1"/>
    <n v="15634"/>
  </r>
  <r>
    <x v="1"/>
    <x v="3"/>
    <x v="0"/>
    <x v="0"/>
    <x v="0"/>
    <n v="128300419"/>
    <n v="605381"/>
    <n v="-1"/>
    <n v="-1"/>
    <n v="2784717"/>
  </r>
  <r>
    <x v="1"/>
    <x v="3"/>
    <x v="0"/>
    <x v="0"/>
    <x v="1"/>
    <n v="20601071"/>
    <n v="100001"/>
    <n v="-1"/>
    <n v="-1"/>
    <n v="448561"/>
  </r>
  <r>
    <x v="1"/>
    <x v="3"/>
    <x v="0"/>
    <x v="0"/>
    <x v="2"/>
    <n v="20601116"/>
    <n v="100001"/>
    <n v="-1"/>
    <n v="-1"/>
    <n v="447508"/>
  </r>
  <r>
    <x v="1"/>
    <x v="3"/>
    <x v="0"/>
    <x v="0"/>
    <x v="3"/>
    <n v="86171804"/>
    <n v="404207"/>
    <n v="-1"/>
    <n v="-1"/>
    <n v="1785606"/>
  </r>
  <r>
    <x v="1"/>
    <x v="3"/>
    <x v="0"/>
    <x v="0"/>
    <x v="4"/>
    <n v="61382084"/>
    <n v="300002"/>
    <n v="-1"/>
    <n v="-1"/>
    <n v="1373578"/>
  </r>
  <r>
    <x v="1"/>
    <x v="3"/>
    <x v="0"/>
    <x v="0"/>
    <x v="5"/>
    <n v="24162538"/>
    <n v="102002"/>
    <n v="-1"/>
    <n v="-1"/>
    <n v="474397"/>
  </r>
  <r>
    <x v="1"/>
    <x v="3"/>
    <x v="0"/>
    <x v="0"/>
    <x v="6"/>
    <n v="426"/>
    <n v="2"/>
    <n v="-1"/>
    <n v="-1"/>
    <n v="8440"/>
  </r>
  <r>
    <x v="1"/>
    <x v="3"/>
    <x v="0"/>
    <x v="0"/>
    <x v="7"/>
    <n v="23874"/>
    <n v="101"/>
    <n v="-1"/>
    <n v="-1"/>
    <n v="13915"/>
  </r>
  <r>
    <x v="1"/>
    <x v="3"/>
    <x v="0"/>
    <x v="1"/>
    <x v="0"/>
    <n v="255977900"/>
    <n v="1207381"/>
    <n v="-1"/>
    <n v="-1"/>
    <n v="5352458"/>
  </r>
  <r>
    <x v="1"/>
    <x v="3"/>
    <x v="0"/>
    <x v="1"/>
    <x v="1"/>
    <n v="41202031"/>
    <n v="200001"/>
    <n v="-1"/>
    <n v="-1"/>
    <n v="877151"/>
  </r>
  <r>
    <x v="1"/>
    <x v="3"/>
    <x v="0"/>
    <x v="1"/>
    <x v="2"/>
    <n v="41202031"/>
    <n v="200001"/>
    <n v="-1"/>
    <n v="-1"/>
    <n v="867661"/>
  </r>
  <r>
    <x v="1"/>
    <x v="3"/>
    <x v="0"/>
    <x v="1"/>
    <x v="3"/>
    <n v="172636010"/>
    <n v="806207"/>
    <n v="-1"/>
    <n v="-1"/>
    <n v="3509161"/>
  </r>
  <r>
    <x v="1"/>
    <x v="3"/>
    <x v="0"/>
    <x v="1"/>
    <x v="4"/>
    <n v="122759033"/>
    <n v="600002"/>
    <n v="-1"/>
    <n v="-1"/>
    <n v="2741744"/>
  </r>
  <r>
    <x v="1"/>
    <x v="3"/>
    <x v="0"/>
    <x v="1"/>
    <x v="5"/>
    <n v="49249598"/>
    <n v="204002"/>
    <n v="-1"/>
    <n v="-1"/>
    <n v="896499"/>
  </r>
  <r>
    <x v="1"/>
    <x v="3"/>
    <x v="0"/>
    <x v="1"/>
    <x v="6"/>
    <n v="426"/>
    <n v="2"/>
    <n v="-1"/>
    <n v="-1"/>
    <n v="3222"/>
  </r>
  <r>
    <x v="1"/>
    <x v="3"/>
    <x v="0"/>
    <x v="1"/>
    <x v="7"/>
    <n v="24354"/>
    <n v="101"/>
    <n v="-1"/>
    <n v="-1"/>
    <n v="3358"/>
  </r>
  <r>
    <x v="1"/>
    <x v="3"/>
    <x v="0"/>
    <x v="2"/>
    <x v="0"/>
    <n v="514196316"/>
    <n v="2411381"/>
    <n v="-1"/>
    <n v="-1"/>
    <n v="11068681"/>
  </r>
  <r>
    <x v="1"/>
    <x v="3"/>
    <x v="0"/>
    <x v="2"/>
    <x v="1"/>
    <n v="82403951"/>
    <n v="400001"/>
    <n v="-1"/>
    <n v="-1"/>
    <n v="1806294"/>
  </r>
  <r>
    <x v="1"/>
    <x v="3"/>
    <x v="0"/>
    <x v="2"/>
    <x v="2"/>
    <n v="82403951"/>
    <n v="400001"/>
    <n v="-1"/>
    <n v="-1"/>
    <n v="1728892"/>
  </r>
  <r>
    <x v="1"/>
    <x v="3"/>
    <x v="0"/>
    <x v="2"/>
    <x v="3"/>
    <n v="348442061"/>
    <n v="1610207"/>
    <n v="-1"/>
    <n v="-1"/>
    <n v="7179998"/>
  </r>
  <r>
    <x v="1"/>
    <x v="3"/>
    <x v="0"/>
    <x v="2"/>
    <x v="4"/>
    <n v="245517746"/>
    <n v="1200002"/>
    <n v="-1"/>
    <n v="-1"/>
    <n v="5417770"/>
  </r>
  <r>
    <x v="1"/>
    <x v="3"/>
    <x v="0"/>
    <x v="2"/>
    <x v="5"/>
    <n v="102294552"/>
    <n v="408002"/>
    <n v="-1"/>
    <n v="-1"/>
    <n v="1914780"/>
  </r>
  <r>
    <x v="1"/>
    <x v="3"/>
    <x v="0"/>
    <x v="2"/>
    <x v="6"/>
    <n v="426"/>
    <n v="2"/>
    <n v="-1"/>
    <n v="-1"/>
    <n v="3029"/>
  </r>
  <r>
    <x v="1"/>
    <x v="3"/>
    <x v="0"/>
    <x v="2"/>
    <x v="7"/>
    <n v="25314"/>
    <n v="101"/>
    <n v="-1"/>
    <n v="-1"/>
    <n v="3199"/>
  </r>
  <r>
    <x v="1"/>
    <x v="3"/>
    <x v="1"/>
    <x v="0"/>
    <x v="0"/>
    <n v="134316180"/>
    <n v="605381"/>
    <n v="-1"/>
    <n v="-1"/>
    <n v="2676080"/>
  </r>
  <r>
    <x v="1"/>
    <x v="3"/>
    <x v="1"/>
    <x v="0"/>
    <x v="1"/>
    <n v="21601071"/>
    <n v="100001"/>
    <n v="-1"/>
    <n v="-1"/>
    <n v="454168"/>
  </r>
  <r>
    <x v="1"/>
    <x v="3"/>
    <x v="1"/>
    <x v="0"/>
    <x v="2"/>
    <n v="21601071"/>
    <n v="100001"/>
    <n v="-1"/>
    <n v="-1"/>
    <n v="459577"/>
  </r>
  <r>
    <x v="1"/>
    <x v="3"/>
    <x v="1"/>
    <x v="0"/>
    <x v="3"/>
    <n v="90181625"/>
    <n v="404207"/>
    <n v="-1"/>
    <n v="-1"/>
    <n v="1875864"/>
  </r>
  <r>
    <x v="1"/>
    <x v="3"/>
    <x v="1"/>
    <x v="0"/>
    <x v="4"/>
    <n v="64380363"/>
    <n v="300002"/>
    <n v="-1"/>
    <n v="-1"/>
    <n v="1410597"/>
  </r>
  <r>
    <x v="1"/>
    <x v="3"/>
    <x v="1"/>
    <x v="0"/>
    <x v="5"/>
    <n v="25179555"/>
    <n v="102002"/>
    <n v="-1"/>
    <n v="-1"/>
    <n v="470785"/>
  </r>
  <r>
    <x v="1"/>
    <x v="3"/>
    <x v="1"/>
    <x v="0"/>
    <x v="8"/>
    <n v="446"/>
    <n v="2"/>
    <n v="-1"/>
    <n v="-1"/>
    <n v="3174"/>
  </r>
  <r>
    <x v="1"/>
    <x v="3"/>
    <x v="1"/>
    <x v="0"/>
    <x v="9"/>
    <n v="24884"/>
    <n v="101"/>
    <n v="-1"/>
    <n v="-1"/>
    <n v="3146"/>
  </r>
  <r>
    <x v="1"/>
    <x v="3"/>
    <x v="2"/>
    <x v="0"/>
    <x v="0"/>
    <n v="146355427"/>
    <n v="605381"/>
    <n v="-1"/>
    <n v="-1"/>
    <n v="2888367"/>
  </r>
  <r>
    <x v="1"/>
    <x v="3"/>
    <x v="2"/>
    <x v="0"/>
    <x v="1"/>
    <n v="23601071"/>
    <n v="100001"/>
    <n v="-1"/>
    <n v="-1"/>
    <n v="442798"/>
  </r>
  <r>
    <x v="1"/>
    <x v="3"/>
    <x v="2"/>
    <x v="0"/>
    <x v="2"/>
    <n v="23601071"/>
    <n v="100001"/>
    <n v="-1"/>
    <n v="-1"/>
    <n v="450300"/>
  </r>
  <r>
    <x v="1"/>
    <x v="3"/>
    <x v="2"/>
    <x v="0"/>
    <x v="3"/>
    <n v="98221052"/>
    <n v="404207"/>
    <n v="-1"/>
    <n v="-1"/>
    <n v="1794098"/>
  </r>
  <r>
    <x v="1"/>
    <x v="3"/>
    <x v="2"/>
    <x v="0"/>
    <x v="4"/>
    <n v="70379859"/>
    <n v="300002"/>
    <n v="-1"/>
    <n v="-1"/>
    <n v="1396465"/>
  </r>
  <r>
    <x v="1"/>
    <x v="3"/>
    <x v="2"/>
    <x v="0"/>
    <x v="5"/>
    <n v="27214239"/>
    <n v="102002"/>
    <n v="-1"/>
    <n v="-1"/>
    <n v="476840"/>
  </r>
  <r>
    <x v="1"/>
    <x v="3"/>
    <x v="2"/>
    <x v="0"/>
    <x v="10"/>
    <n v="486"/>
    <n v="2"/>
    <n v="-1"/>
    <n v="-1"/>
    <n v="6457"/>
  </r>
  <r>
    <x v="1"/>
    <x v="3"/>
    <x v="2"/>
    <x v="0"/>
    <x v="11"/>
    <n v="26904"/>
    <n v="101"/>
    <n v="-1"/>
    <n v="-1"/>
    <n v="3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x v="0"/>
    <n v="3073091"/>
  </r>
  <r>
    <x v="0"/>
    <x v="0"/>
    <x v="0"/>
    <x v="0"/>
    <x v="1"/>
    <n v="9708891"/>
  </r>
  <r>
    <x v="0"/>
    <x v="0"/>
    <x v="0"/>
    <x v="1"/>
    <x v="0"/>
    <n v="5340215"/>
  </r>
  <r>
    <x v="0"/>
    <x v="0"/>
    <x v="0"/>
    <x v="1"/>
    <x v="1"/>
    <n v="18607027"/>
  </r>
  <r>
    <x v="0"/>
    <x v="0"/>
    <x v="0"/>
    <x v="2"/>
    <x v="0"/>
    <n v="15680605"/>
  </r>
  <r>
    <x v="0"/>
    <x v="0"/>
    <x v="0"/>
    <x v="2"/>
    <x v="1"/>
    <n v="39417289"/>
  </r>
  <r>
    <x v="0"/>
    <x v="0"/>
    <x v="1"/>
    <x v="0"/>
    <x v="0"/>
    <n v="2767766"/>
  </r>
  <r>
    <x v="0"/>
    <x v="0"/>
    <x v="1"/>
    <x v="0"/>
    <x v="1"/>
    <n v="9916895"/>
  </r>
  <r>
    <x v="0"/>
    <x v="0"/>
    <x v="2"/>
    <x v="0"/>
    <x v="0"/>
    <n v="2601918"/>
  </r>
  <r>
    <x v="0"/>
    <x v="0"/>
    <x v="2"/>
    <x v="0"/>
    <x v="1"/>
    <n v="10383370"/>
  </r>
  <r>
    <x v="0"/>
    <x v="1"/>
    <x v="0"/>
    <x v="0"/>
    <x v="0"/>
    <n v="1934282"/>
  </r>
  <r>
    <x v="0"/>
    <x v="1"/>
    <x v="0"/>
    <x v="0"/>
    <x v="1"/>
    <n v="251102"/>
  </r>
  <r>
    <x v="0"/>
    <x v="1"/>
    <x v="0"/>
    <x v="1"/>
    <x v="0"/>
    <n v="4857667"/>
  </r>
  <r>
    <x v="0"/>
    <x v="1"/>
    <x v="0"/>
    <x v="1"/>
    <x v="1"/>
    <n v="462586"/>
  </r>
  <r>
    <x v="0"/>
    <x v="1"/>
    <x v="0"/>
    <x v="2"/>
    <x v="0"/>
    <n v="15105089"/>
  </r>
  <r>
    <x v="0"/>
    <x v="1"/>
    <x v="0"/>
    <x v="2"/>
    <x v="1"/>
    <n v="1040450"/>
  </r>
  <r>
    <x v="0"/>
    <x v="1"/>
    <x v="1"/>
    <x v="0"/>
    <x v="0"/>
    <n v="1964082"/>
  </r>
  <r>
    <x v="0"/>
    <x v="1"/>
    <x v="1"/>
    <x v="0"/>
    <x v="1"/>
    <n v="258632"/>
  </r>
  <r>
    <x v="0"/>
    <x v="1"/>
    <x v="2"/>
    <x v="0"/>
    <x v="0"/>
    <n v="2584766"/>
  </r>
  <r>
    <x v="0"/>
    <x v="1"/>
    <x v="2"/>
    <x v="0"/>
    <x v="1"/>
    <n v="246251"/>
  </r>
  <r>
    <x v="0"/>
    <x v="2"/>
    <x v="0"/>
    <x v="0"/>
    <x v="0"/>
    <n v="2753001"/>
  </r>
  <r>
    <x v="0"/>
    <x v="2"/>
    <x v="0"/>
    <x v="0"/>
    <x v="1"/>
    <n v="7153173"/>
  </r>
  <r>
    <x v="0"/>
    <x v="2"/>
    <x v="0"/>
    <x v="1"/>
    <x v="0"/>
    <n v="4851269"/>
  </r>
  <r>
    <x v="0"/>
    <x v="2"/>
    <x v="0"/>
    <x v="1"/>
    <x v="1"/>
    <n v="16521248"/>
  </r>
  <r>
    <x v="0"/>
    <x v="2"/>
    <x v="0"/>
    <x v="2"/>
    <x v="0"/>
    <n v="15896349"/>
  </r>
  <r>
    <x v="0"/>
    <x v="2"/>
    <x v="0"/>
    <x v="2"/>
    <x v="1"/>
    <n v="54924566"/>
  </r>
  <r>
    <x v="0"/>
    <x v="2"/>
    <x v="1"/>
    <x v="0"/>
    <x v="0"/>
    <n v="2178812"/>
  </r>
  <r>
    <x v="0"/>
    <x v="2"/>
    <x v="1"/>
    <x v="0"/>
    <x v="1"/>
    <n v="7869298"/>
  </r>
  <r>
    <x v="0"/>
    <x v="2"/>
    <x v="2"/>
    <x v="0"/>
    <x v="0"/>
    <n v="2695352"/>
  </r>
  <r>
    <x v="0"/>
    <x v="2"/>
    <x v="2"/>
    <x v="0"/>
    <x v="1"/>
    <n v="7536176"/>
  </r>
  <r>
    <x v="0"/>
    <x v="3"/>
    <x v="0"/>
    <x v="0"/>
    <x v="0"/>
    <n v="2800177"/>
  </r>
  <r>
    <x v="0"/>
    <x v="3"/>
    <x v="0"/>
    <x v="0"/>
    <x v="1"/>
    <n v="3119796"/>
  </r>
  <r>
    <x v="0"/>
    <x v="3"/>
    <x v="0"/>
    <x v="1"/>
    <x v="0"/>
    <n v="5435087"/>
  </r>
  <r>
    <x v="0"/>
    <x v="3"/>
    <x v="0"/>
    <x v="1"/>
    <x v="1"/>
    <n v="6097838"/>
  </r>
  <r>
    <x v="0"/>
    <x v="3"/>
    <x v="0"/>
    <x v="2"/>
    <x v="0"/>
    <n v="16878397"/>
  </r>
  <r>
    <x v="0"/>
    <x v="3"/>
    <x v="0"/>
    <x v="2"/>
    <x v="1"/>
    <n v="16046935"/>
  </r>
  <r>
    <x v="0"/>
    <x v="3"/>
    <x v="1"/>
    <x v="0"/>
    <x v="0"/>
    <n v="2754061"/>
  </r>
  <r>
    <x v="0"/>
    <x v="3"/>
    <x v="1"/>
    <x v="0"/>
    <x v="1"/>
    <n v="2962479"/>
  </r>
  <r>
    <x v="0"/>
    <x v="3"/>
    <x v="2"/>
    <x v="0"/>
    <x v="0"/>
    <n v="2884963"/>
  </r>
  <r>
    <x v="0"/>
    <x v="3"/>
    <x v="2"/>
    <x v="0"/>
    <x v="1"/>
    <n v="2954851"/>
  </r>
  <r>
    <x v="1"/>
    <x v="0"/>
    <x v="0"/>
    <x v="0"/>
    <x v="0"/>
    <n v="24909778"/>
  </r>
  <r>
    <x v="1"/>
    <x v="0"/>
    <x v="0"/>
    <x v="0"/>
    <x v="1"/>
    <n v="99539658"/>
  </r>
  <r>
    <x v="1"/>
    <x v="0"/>
    <x v="0"/>
    <x v="1"/>
    <x v="0"/>
    <n v="51066898"/>
  </r>
  <r>
    <x v="1"/>
    <x v="0"/>
    <x v="0"/>
    <x v="1"/>
    <x v="1"/>
    <n v="238496679"/>
  </r>
  <r>
    <x v="1"/>
    <x v="0"/>
    <x v="0"/>
    <x v="2"/>
    <x v="0"/>
    <n v="102258336"/>
  </r>
  <r>
    <x v="1"/>
    <x v="0"/>
    <x v="0"/>
    <x v="2"/>
    <x v="1"/>
    <n v="473794958"/>
  </r>
  <r>
    <x v="1"/>
    <x v="0"/>
    <x v="1"/>
    <x v="0"/>
    <x v="0"/>
    <n v="23270110"/>
  </r>
  <r>
    <x v="1"/>
    <x v="0"/>
    <x v="1"/>
    <x v="0"/>
    <x v="1"/>
    <n v="57864762"/>
  </r>
  <r>
    <x v="1"/>
    <x v="0"/>
    <x v="2"/>
    <x v="0"/>
    <x v="0"/>
    <n v="23036923"/>
  </r>
  <r>
    <x v="1"/>
    <x v="0"/>
    <x v="2"/>
    <x v="0"/>
    <x v="1"/>
    <n v="135479920"/>
  </r>
  <r>
    <x v="1"/>
    <x v="1"/>
    <x v="0"/>
    <x v="0"/>
    <x v="0"/>
    <n v="23408417"/>
  </r>
  <r>
    <x v="1"/>
    <x v="1"/>
    <x v="0"/>
    <x v="0"/>
    <x v="1"/>
    <n v="175516669"/>
  </r>
  <r>
    <x v="1"/>
    <x v="1"/>
    <x v="0"/>
    <x v="1"/>
    <x v="0"/>
    <n v="48539806"/>
  </r>
  <r>
    <x v="1"/>
    <x v="1"/>
    <x v="0"/>
    <x v="1"/>
    <x v="1"/>
    <n v="43958668"/>
  </r>
  <r>
    <x v="1"/>
    <x v="1"/>
    <x v="0"/>
    <x v="2"/>
    <x v="0"/>
    <n v="98947939"/>
  </r>
  <r>
    <x v="1"/>
    <x v="1"/>
    <x v="0"/>
    <x v="2"/>
    <x v="1"/>
    <n v="232689341"/>
  </r>
  <r>
    <x v="1"/>
    <x v="1"/>
    <x v="1"/>
    <x v="0"/>
    <x v="0"/>
    <n v="23805222"/>
  </r>
  <r>
    <x v="1"/>
    <x v="1"/>
    <x v="1"/>
    <x v="0"/>
    <x v="1"/>
    <n v="125781015"/>
  </r>
  <r>
    <x v="1"/>
    <x v="1"/>
    <x v="2"/>
    <x v="0"/>
    <x v="0"/>
    <n v="23464950"/>
  </r>
  <r>
    <x v="1"/>
    <x v="1"/>
    <x v="2"/>
    <x v="0"/>
    <x v="1"/>
    <n v="20095049"/>
  </r>
  <r>
    <x v="1"/>
    <x v="2"/>
    <x v="0"/>
    <x v="0"/>
    <x v="0"/>
    <n v="23224914"/>
  </r>
  <r>
    <x v="1"/>
    <x v="2"/>
    <x v="0"/>
    <x v="0"/>
    <x v="1"/>
    <n v="62085670"/>
  </r>
  <r>
    <x v="1"/>
    <x v="2"/>
    <x v="0"/>
    <x v="1"/>
    <x v="0"/>
    <n v="47617683"/>
  </r>
  <r>
    <x v="1"/>
    <x v="2"/>
    <x v="0"/>
    <x v="1"/>
    <x v="1"/>
    <n v="147036211"/>
  </r>
  <r>
    <x v="1"/>
    <x v="2"/>
    <x v="0"/>
    <x v="2"/>
    <x v="0"/>
    <n v="102059676"/>
  </r>
  <r>
    <x v="1"/>
    <x v="2"/>
    <x v="0"/>
    <x v="2"/>
    <x v="1"/>
    <n v="477370887"/>
  </r>
  <r>
    <x v="1"/>
    <x v="2"/>
    <x v="1"/>
    <x v="0"/>
    <x v="0"/>
    <n v="22997830"/>
  </r>
  <r>
    <x v="1"/>
    <x v="2"/>
    <x v="1"/>
    <x v="0"/>
    <x v="1"/>
    <n v="106835756"/>
  </r>
  <r>
    <x v="1"/>
    <x v="2"/>
    <x v="2"/>
    <x v="0"/>
    <x v="0"/>
    <n v="23248588"/>
  </r>
  <r>
    <x v="1"/>
    <x v="2"/>
    <x v="2"/>
    <x v="0"/>
    <x v="1"/>
    <n v="63023800"/>
  </r>
  <r>
    <x v="1"/>
    <x v="3"/>
    <x v="0"/>
    <x v="0"/>
    <x v="0"/>
    <n v="22814701"/>
  </r>
  <r>
    <x v="1"/>
    <x v="3"/>
    <x v="0"/>
    <x v="0"/>
    <x v="1"/>
    <n v="61092903"/>
  </r>
  <r>
    <x v="1"/>
    <x v="3"/>
    <x v="0"/>
    <x v="1"/>
    <x v="0"/>
    <n v="51595371"/>
  </r>
  <r>
    <x v="1"/>
    <x v="3"/>
    <x v="0"/>
    <x v="1"/>
    <x v="1"/>
    <n v="202062613"/>
  </r>
  <r>
    <x v="1"/>
    <x v="3"/>
    <x v="0"/>
    <x v="2"/>
    <x v="0"/>
    <n v="99182975"/>
  </r>
  <r>
    <x v="1"/>
    <x v="3"/>
    <x v="0"/>
    <x v="2"/>
    <x v="1"/>
    <n v="845503481"/>
  </r>
  <r>
    <x v="1"/>
    <x v="3"/>
    <x v="1"/>
    <x v="0"/>
    <x v="0"/>
    <n v="24842022"/>
  </r>
  <r>
    <x v="1"/>
    <x v="3"/>
    <x v="1"/>
    <x v="0"/>
    <x v="1"/>
    <n v="143149865"/>
  </r>
  <r>
    <x v="1"/>
    <x v="3"/>
    <x v="2"/>
    <x v="0"/>
    <x v="0"/>
    <n v="23134687"/>
  </r>
  <r>
    <x v="1"/>
    <x v="3"/>
    <x v="2"/>
    <x v="0"/>
    <x v="1"/>
    <n v="3330194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x v="0"/>
    <x v="0"/>
    <x v="0"/>
    <n v="60505"/>
  </r>
  <r>
    <x v="0"/>
    <x v="0"/>
    <x v="0"/>
    <x v="0"/>
    <x v="1"/>
    <x v="1"/>
    <x v="0"/>
    <n v="1607"/>
  </r>
  <r>
    <x v="0"/>
    <x v="0"/>
    <x v="0"/>
    <x v="0"/>
    <x v="2"/>
    <x v="2"/>
    <x v="1"/>
    <n v="13716"/>
  </r>
  <r>
    <x v="0"/>
    <x v="0"/>
    <x v="0"/>
    <x v="0"/>
    <x v="3"/>
    <x v="3"/>
    <x v="2"/>
    <n v="10902"/>
  </r>
  <r>
    <x v="0"/>
    <x v="0"/>
    <x v="0"/>
    <x v="0"/>
    <x v="4"/>
    <x v="4"/>
    <x v="2"/>
    <n v="9279"/>
  </r>
  <r>
    <x v="0"/>
    <x v="0"/>
    <x v="0"/>
    <x v="0"/>
    <x v="5"/>
    <x v="5"/>
    <x v="3"/>
    <n v="24607"/>
  </r>
  <r>
    <x v="0"/>
    <x v="0"/>
    <x v="0"/>
    <x v="1"/>
    <x v="0"/>
    <x v="0"/>
    <x v="0"/>
    <n v="82690"/>
  </r>
  <r>
    <x v="0"/>
    <x v="0"/>
    <x v="0"/>
    <x v="1"/>
    <x v="1"/>
    <x v="1"/>
    <x v="0"/>
    <n v="2758"/>
  </r>
  <r>
    <x v="0"/>
    <x v="0"/>
    <x v="0"/>
    <x v="1"/>
    <x v="2"/>
    <x v="2"/>
    <x v="1"/>
    <n v="15651"/>
  </r>
  <r>
    <x v="0"/>
    <x v="0"/>
    <x v="0"/>
    <x v="1"/>
    <x v="3"/>
    <x v="3"/>
    <x v="2"/>
    <n v="14284"/>
  </r>
  <r>
    <x v="0"/>
    <x v="0"/>
    <x v="0"/>
    <x v="1"/>
    <x v="4"/>
    <x v="4"/>
    <x v="2"/>
    <n v="11437"/>
  </r>
  <r>
    <x v="0"/>
    <x v="0"/>
    <x v="0"/>
    <x v="1"/>
    <x v="5"/>
    <x v="5"/>
    <x v="3"/>
    <n v="30581"/>
  </r>
  <r>
    <x v="0"/>
    <x v="0"/>
    <x v="0"/>
    <x v="2"/>
    <x v="0"/>
    <x v="0"/>
    <x v="0"/>
    <n v="123042"/>
  </r>
  <r>
    <x v="0"/>
    <x v="0"/>
    <x v="0"/>
    <x v="2"/>
    <x v="1"/>
    <x v="1"/>
    <x v="0"/>
    <n v="2505"/>
  </r>
  <r>
    <x v="0"/>
    <x v="0"/>
    <x v="0"/>
    <x v="2"/>
    <x v="2"/>
    <x v="2"/>
    <x v="1"/>
    <n v="15912"/>
  </r>
  <r>
    <x v="0"/>
    <x v="0"/>
    <x v="0"/>
    <x v="2"/>
    <x v="3"/>
    <x v="3"/>
    <x v="2"/>
    <n v="25045"/>
  </r>
  <r>
    <x v="0"/>
    <x v="0"/>
    <x v="0"/>
    <x v="2"/>
    <x v="4"/>
    <x v="4"/>
    <x v="2"/>
    <n v="21042"/>
  </r>
  <r>
    <x v="0"/>
    <x v="0"/>
    <x v="0"/>
    <x v="2"/>
    <x v="5"/>
    <x v="5"/>
    <x v="3"/>
    <n v="79190"/>
  </r>
  <r>
    <x v="0"/>
    <x v="0"/>
    <x v="1"/>
    <x v="0"/>
    <x v="6"/>
    <x v="0"/>
    <x v="0"/>
    <n v="59322"/>
  </r>
  <r>
    <x v="0"/>
    <x v="0"/>
    <x v="1"/>
    <x v="0"/>
    <x v="7"/>
    <x v="1"/>
    <x v="0"/>
    <n v="1154"/>
  </r>
  <r>
    <x v="0"/>
    <x v="0"/>
    <x v="1"/>
    <x v="0"/>
    <x v="8"/>
    <x v="2"/>
    <x v="1"/>
    <n v="12006"/>
  </r>
  <r>
    <x v="0"/>
    <x v="0"/>
    <x v="1"/>
    <x v="0"/>
    <x v="9"/>
    <x v="3"/>
    <x v="2"/>
    <n v="11167"/>
  </r>
  <r>
    <x v="0"/>
    <x v="0"/>
    <x v="1"/>
    <x v="0"/>
    <x v="10"/>
    <x v="4"/>
    <x v="2"/>
    <n v="10584"/>
  </r>
  <r>
    <x v="0"/>
    <x v="0"/>
    <x v="1"/>
    <x v="0"/>
    <x v="11"/>
    <x v="5"/>
    <x v="3"/>
    <n v="25648"/>
  </r>
  <r>
    <x v="0"/>
    <x v="0"/>
    <x v="2"/>
    <x v="0"/>
    <x v="12"/>
    <x v="0"/>
    <x v="0"/>
    <n v="71793"/>
  </r>
  <r>
    <x v="0"/>
    <x v="0"/>
    <x v="2"/>
    <x v="0"/>
    <x v="13"/>
    <x v="1"/>
    <x v="0"/>
    <n v="1608"/>
  </r>
  <r>
    <x v="0"/>
    <x v="0"/>
    <x v="2"/>
    <x v="0"/>
    <x v="14"/>
    <x v="2"/>
    <x v="1"/>
    <n v="13296"/>
  </r>
  <r>
    <x v="0"/>
    <x v="0"/>
    <x v="2"/>
    <x v="0"/>
    <x v="15"/>
    <x v="3"/>
    <x v="2"/>
    <n v="12371"/>
  </r>
  <r>
    <x v="0"/>
    <x v="0"/>
    <x v="2"/>
    <x v="0"/>
    <x v="16"/>
    <x v="4"/>
    <x v="2"/>
    <n v="10573"/>
  </r>
  <r>
    <x v="0"/>
    <x v="0"/>
    <x v="2"/>
    <x v="0"/>
    <x v="17"/>
    <x v="5"/>
    <x v="3"/>
    <n v="26009"/>
  </r>
  <r>
    <x v="0"/>
    <x v="1"/>
    <x v="0"/>
    <x v="0"/>
    <x v="0"/>
    <x v="0"/>
    <x v="0"/>
    <n v="356085"/>
  </r>
  <r>
    <x v="0"/>
    <x v="1"/>
    <x v="0"/>
    <x v="0"/>
    <x v="1"/>
    <x v="1"/>
    <x v="0"/>
    <n v="351620"/>
  </r>
  <r>
    <x v="0"/>
    <x v="1"/>
    <x v="0"/>
    <x v="0"/>
    <x v="2"/>
    <x v="2"/>
    <x v="1"/>
    <n v="381058"/>
  </r>
  <r>
    <x v="0"/>
    <x v="1"/>
    <x v="0"/>
    <x v="0"/>
    <x v="3"/>
    <x v="3"/>
    <x v="2"/>
    <n v="316162"/>
  </r>
  <r>
    <x v="0"/>
    <x v="1"/>
    <x v="0"/>
    <x v="0"/>
    <x v="4"/>
    <x v="4"/>
    <x v="2"/>
    <n v="333660"/>
  </r>
  <r>
    <x v="0"/>
    <x v="1"/>
    <x v="0"/>
    <x v="0"/>
    <x v="5"/>
    <x v="5"/>
    <x v="3"/>
    <n v="368222"/>
  </r>
  <r>
    <x v="0"/>
    <x v="1"/>
    <x v="0"/>
    <x v="1"/>
    <x v="0"/>
    <x v="0"/>
    <x v="0"/>
    <n v="748335"/>
  </r>
  <r>
    <x v="0"/>
    <x v="1"/>
    <x v="0"/>
    <x v="1"/>
    <x v="1"/>
    <x v="1"/>
    <x v="0"/>
    <n v="703317"/>
  </r>
  <r>
    <x v="0"/>
    <x v="1"/>
    <x v="0"/>
    <x v="1"/>
    <x v="2"/>
    <x v="2"/>
    <x v="1"/>
    <n v="771661"/>
  </r>
  <r>
    <x v="0"/>
    <x v="1"/>
    <x v="0"/>
    <x v="1"/>
    <x v="3"/>
    <x v="3"/>
    <x v="2"/>
    <n v="668898"/>
  </r>
  <r>
    <x v="0"/>
    <x v="1"/>
    <x v="0"/>
    <x v="1"/>
    <x v="4"/>
    <x v="4"/>
    <x v="2"/>
    <n v="671981"/>
  </r>
  <r>
    <x v="0"/>
    <x v="1"/>
    <x v="0"/>
    <x v="1"/>
    <x v="5"/>
    <x v="5"/>
    <x v="3"/>
    <n v="732669"/>
  </r>
  <r>
    <x v="0"/>
    <x v="1"/>
    <x v="0"/>
    <x v="2"/>
    <x v="0"/>
    <x v="0"/>
    <x v="0"/>
    <n v="1613723"/>
  </r>
  <r>
    <x v="0"/>
    <x v="1"/>
    <x v="0"/>
    <x v="2"/>
    <x v="1"/>
    <x v="1"/>
    <x v="0"/>
    <n v="1517629"/>
  </r>
  <r>
    <x v="0"/>
    <x v="1"/>
    <x v="0"/>
    <x v="2"/>
    <x v="2"/>
    <x v="2"/>
    <x v="1"/>
    <n v="1572693"/>
  </r>
  <r>
    <x v="0"/>
    <x v="1"/>
    <x v="0"/>
    <x v="2"/>
    <x v="3"/>
    <x v="3"/>
    <x v="2"/>
    <n v="1568176"/>
  </r>
  <r>
    <x v="0"/>
    <x v="1"/>
    <x v="0"/>
    <x v="2"/>
    <x v="4"/>
    <x v="4"/>
    <x v="2"/>
    <n v="1535309"/>
  </r>
  <r>
    <x v="0"/>
    <x v="1"/>
    <x v="0"/>
    <x v="2"/>
    <x v="5"/>
    <x v="5"/>
    <x v="3"/>
    <n v="1609145"/>
  </r>
  <r>
    <x v="0"/>
    <x v="1"/>
    <x v="1"/>
    <x v="0"/>
    <x v="6"/>
    <x v="0"/>
    <x v="0"/>
    <n v="389933"/>
  </r>
  <r>
    <x v="0"/>
    <x v="1"/>
    <x v="1"/>
    <x v="0"/>
    <x v="7"/>
    <x v="1"/>
    <x v="0"/>
    <n v="362835"/>
  </r>
  <r>
    <x v="0"/>
    <x v="1"/>
    <x v="1"/>
    <x v="0"/>
    <x v="8"/>
    <x v="2"/>
    <x v="1"/>
    <n v="388761"/>
  </r>
  <r>
    <x v="0"/>
    <x v="1"/>
    <x v="1"/>
    <x v="0"/>
    <x v="9"/>
    <x v="3"/>
    <x v="2"/>
    <n v="337386"/>
  </r>
  <r>
    <x v="0"/>
    <x v="1"/>
    <x v="1"/>
    <x v="0"/>
    <x v="10"/>
    <x v="4"/>
    <x v="2"/>
    <n v="331157"/>
  </r>
  <r>
    <x v="0"/>
    <x v="1"/>
    <x v="1"/>
    <x v="0"/>
    <x v="11"/>
    <x v="5"/>
    <x v="3"/>
    <n v="366790"/>
  </r>
  <r>
    <x v="0"/>
    <x v="1"/>
    <x v="2"/>
    <x v="0"/>
    <x v="12"/>
    <x v="0"/>
    <x v="0"/>
    <n v="361103"/>
  </r>
  <r>
    <x v="0"/>
    <x v="1"/>
    <x v="2"/>
    <x v="0"/>
    <x v="13"/>
    <x v="1"/>
    <x v="0"/>
    <n v="365147"/>
  </r>
  <r>
    <x v="0"/>
    <x v="1"/>
    <x v="2"/>
    <x v="0"/>
    <x v="14"/>
    <x v="2"/>
    <x v="1"/>
    <n v="394388"/>
  </r>
  <r>
    <x v="0"/>
    <x v="1"/>
    <x v="2"/>
    <x v="0"/>
    <x v="15"/>
    <x v="3"/>
    <x v="2"/>
    <n v="326924"/>
  </r>
  <r>
    <x v="0"/>
    <x v="1"/>
    <x v="2"/>
    <x v="0"/>
    <x v="16"/>
    <x v="4"/>
    <x v="2"/>
    <n v="331173"/>
  </r>
  <r>
    <x v="0"/>
    <x v="1"/>
    <x v="2"/>
    <x v="0"/>
    <x v="17"/>
    <x v="5"/>
    <x v="3"/>
    <n v="360565"/>
  </r>
  <r>
    <x v="0"/>
    <x v="2"/>
    <x v="0"/>
    <x v="0"/>
    <x v="0"/>
    <x v="0"/>
    <x v="0"/>
    <n v="4505"/>
  </r>
  <r>
    <x v="0"/>
    <x v="2"/>
    <x v="0"/>
    <x v="0"/>
    <x v="1"/>
    <x v="1"/>
    <x v="0"/>
    <n v="287"/>
  </r>
  <r>
    <x v="0"/>
    <x v="2"/>
    <x v="0"/>
    <x v="0"/>
    <x v="2"/>
    <x v="2"/>
    <x v="1"/>
    <n v="241057"/>
  </r>
  <r>
    <x v="0"/>
    <x v="2"/>
    <x v="0"/>
    <x v="0"/>
    <x v="3"/>
    <x v="3"/>
    <x v="2"/>
    <n v="1249"/>
  </r>
  <r>
    <x v="0"/>
    <x v="2"/>
    <x v="0"/>
    <x v="0"/>
    <x v="4"/>
    <x v="4"/>
    <x v="2"/>
    <n v="1149"/>
  </r>
  <r>
    <x v="0"/>
    <x v="2"/>
    <x v="0"/>
    <x v="0"/>
    <x v="5"/>
    <x v="5"/>
    <x v="3"/>
    <n v="4703"/>
  </r>
  <r>
    <x v="0"/>
    <x v="2"/>
    <x v="0"/>
    <x v="1"/>
    <x v="0"/>
    <x v="0"/>
    <x v="0"/>
    <n v="3890"/>
  </r>
  <r>
    <x v="0"/>
    <x v="2"/>
    <x v="0"/>
    <x v="1"/>
    <x v="1"/>
    <x v="1"/>
    <x v="0"/>
    <n v="341"/>
  </r>
  <r>
    <x v="0"/>
    <x v="2"/>
    <x v="0"/>
    <x v="1"/>
    <x v="2"/>
    <x v="2"/>
    <x v="1"/>
    <n v="381077"/>
  </r>
  <r>
    <x v="0"/>
    <x v="2"/>
    <x v="0"/>
    <x v="1"/>
    <x v="3"/>
    <x v="3"/>
    <x v="2"/>
    <n v="1418"/>
  </r>
  <r>
    <x v="0"/>
    <x v="2"/>
    <x v="0"/>
    <x v="1"/>
    <x v="4"/>
    <x v="4"/>
    <x v="2"/>
    <n v="1194"/>
  </r>
  <r>
    <x v="0"/>
    <x v="2"/>
    <x v="0"/>
    <x v="1"/>
    <x v="5"/>
    <x v="5"/>
    <x v="3"/>
    <n v="5337"/>
  </r>
  <r>
    <x v="0"/>
    <x v="2"/>
    <x v="0"/>
    <x v="2"/>
    <x v="0"/>
    <x v="0"/>
    <x v="0"/>
    <n v="3972"/>
  </r>
  <r>
    <x v="0"/>
    <x v="2"/>
    <x v="0"/>
    <x v="2"/>
    <x v="1"/>
    <x v="1"/>
    <x v="0"/>
    <n v="397"/>
  </r>
  <r>
    <x v="0"/>
    <x v="2"/>
    <x v="0"/>
    <x v="2"/>
    <x v="2"/>
    <x v="2"/>
    <x v="1"/>
    <n v="1040921"/>
  </r>
  <r>
    <x v="0"/>
    <x v="2"/>
    <x v="0"/>
    <x v="2"/>
    <x v="3"/>
    <x v="3"/>
    <x v="2"/>
    <n v="5890"/>
  </r>
  <r>
    <x v="0"/>
    <x v="2"/>
    <x v="0"/>
    <x v="2"/>
    <x v="4"/>
    <x v="4"/>
    <x v="2"/>
    <n v="4503"/>
  </r>
  <r>
    <x v="0"/>
    <x v="2"/>
    <x v="0"/>
    <x v="2"/>
    <x v="5"/>
    <x v="5"/>
    <x v="3"/>
    <n v="17687"/>
  </r>
  <r>
    <x v="0"/>
    <x v="2"/>
    <x v="1"/>
    <x v="0"/>
    <x v="6"/>
    <x v="0"/>
    <x v="0"/>
    <n v="3540"/>
  </r>
  <r>
    <x v="0"/>
    <x v="2"/>
    <x v="1"/>
    <x v="0"/>
    <x v="7"/>
    <x v="1"/>
    <x v="0"/>
    <n v="282"/>
  </r>
  <r>
    <x v="0"/>
    <x v="2"/>
    <x v="1"/>
    <x v="0"/>
    <x v="8"/>
    <x v="2"/>
    <x v="1"/>
    <n v="223154"/>
  </r>
  <r>
    <x v="0"/>
    <x v="2"/>
    <x v="1"/>
    <x v="0"/>
    <x v="9"/>
    <x v="3"/>
    <x v="2"/>
    <n v="1265"/>
  </r>
  <r>
    <x v="0"/>
    <x v="2"/>
    <x v="1"/>
    <x v="0"/>
    <x v="10"/>
    <x v="4"/>
    <x v="2"/>
    <n v="1126"/>
  </r>
  <r>
    <x v="0"/>
    <x v="2"/>
    <x v="1"/>
    <x v="0"/>
    <x v="11"/>
    <x v="5"/>
    <x v="3"/>
    <n v="5055"/>
  </r>
  <r>
    <x v="0"/>
    <x v="2"/>
    <x v="2"/>
    <x v="0"/>
    <x v="12"/>
    <x v="0"/>
    <x v="0"/>
    <n v="8239"/>
  </r>
  <r>
    <x v="0"/>
    <x v="2"/>
    <x v="2"/>
    <x v="0"/>
    <x v="13"/>
    <x v="1"/>
    <x v="0"/>
    <n v="303"/>
  </r>
  <r>
    <x v="0"/>
    <x v="2"/>
    <x v="2"/>
    <x v="0"/>
    <x v="14"/>
    <x v="2"/>
    <x v="1"/>
    <n v="244202"/>
  </r>
  <r>
    <x v="0"/>
    <x v="2"/>
    <x v="2"/>
    <x v="0"/>
    <x v="15"/>
    <x v="3"/>
    <x v="2"/>
    <n v="1316"/>
  </r>
  <r>
    <x v="0"/>
    <x v="2"/>
    <x v="2"/>
    <x v="0"/>
    <x v="16"/>
    <x v="4"/>
    <x v="2"/>
    <n v="1119"/>
  </r>
  <r>
    <x v="0"/>
    <x v="2"/>
    <x v="2"/>
    <x v="0"/>
    <x v="17"/>
    <x v="5"/>
    <x v="3"/>
    <n v="5150"/>
  </r>
  <r>
    <x v="0"/>
    <x v="3"/>
    <x v="0"/>
    <x v="0"/>
    <x v="0"/>
    <x v="0"/>
    <x v="0"/>
    <n v="25260"/>
  </r>
  <r>
    <x v="0"/>
    <x v="3"/>
    <x v="0"/>
    <x v="0"/>
    <x v="1"/>
    <x v="1"/>
    <x v="0"/>
    <n v="434"/>
  </r>
  <r>
    <x v="0"/>
    <x v="3"/>
    <x v="0"/>
    <x v="0"/>
    <x v="2"/>
    <x v="2"/>
    <x v="1"/>
    <n v="495328"/>
  </r>
  <r>
    <x v="0"/>
    <x v="3"/>
    <x v="0"/>
    <x v="0"/>
    <x v="3"/>
    <x v="3"/>
    <x v="2"/>
    <n v="2641"/>
  </r>
  <r>
    <x v="0"/>
    <x v="3"/>
    <x v="0"/>
    <x v="0"/>
    <x v="4"/>
    <x v="4"/>
    <x v="2"/>
    <n v="1673"/>
  </r>
  <r>
    <x v="0"/>
    <x v="3"/>
    <x v="0"/>
    <x v="0"/>
    <x v="5"/>
    <x v="5"/>
    <x v="3"/>
    <n v="370977"/>
  </r>
  <r>
    <x v="0"/>
    <x v="3"/>
    <x v="0"/>
    <x v="1"/>
    <x v="0"/>
    <x v="0"/>
    <x v="0"/>
    <n v="25994"/>
  </r>
  <r>
    <x v="0"/>
    <x v="3"/>
    <x v="0"/>
    <x v="1"/>
    <x v="1"/>
    <x v="1"/>
    <x v="0"/>
    <n v="470"/>
  </r>
  <r>
    <x v="0"/>
    <x v="3"/>
    <x v="0"/>
    <x v="1"/>
    <x v="2"/>
    <x v="2"/>
    <x v="1"/>
    <n v="923800"/>
  </r>
  <r>
    <x v="0"/>
    <x v="3"/>
    <x v="0"/>
    <x v="1"/>
    <x v="3"/>
    <x v="3"/>
    <x v="2"/>
    <n v="2623"/>
  </r>
  <r>
    <x v="0"/>
    <x v="3"/>
    <x v="0"/>
    <x v="1"/>
    <x v="4"/>
    <x v="4"/>
    <x v="2"/>
    <n v="1648"/>
  </r>
  <r>
    <x v="0"/>
    <x v="3"/>
    <x v="0"/>
    <x v="1"/>
    <x v="5"/>
    <x v="5"/>
    <x v="3"/>
    <n v="768208"/>
  </r>
  <r>
    <x v="0"/>
    <x v="3"/>
    <x v="0"/>
    <x v="2"/>
    <x v="0"/>
    <x v="0"/>
    <x v="0"/>
    <n v="66445"/>
  </r>
  <r>
    <x v="0"/>
    <x v="3"/>
    <x v="0"/>
    <x v="2"/>
    <x v="1"/>
    <x v="1"/>
    <x v="0"/>
    <n v="515"/>
  </r>
  <r>
    <x v="0"/>
    <x v="3"/>
    <x v="0"/>
    <x v="2"/>
    <x v="2"/>
    <x v="2"/>
    <x v="1"/>
    <n v="2357457"/>
  </r>
  <r>
    <x v="0"/>
    <x v="3"/>
    <x v="0"/>
    <x v="2"/>
    <x v="3"/>
    <x v="3"/>
    <x v="2"/>
    <n v="3496"/>
  </r>
  <r>
    <x v="0"/>
    <x v="3"/>
    <x v="0"/>
    <x v="2"/>
    <x v="4"/>
    <x v="4"/>
    <x v="2"/>
    <n v="2494"/>
  </r>
  <r>
    <x v="0"/>
    <x v="3"/>
    <x v="0"/>
    <x v="2"/>
    <x v="5"/>
    <x v="5"/>
    <x v="3"/>
    <n v="1841861"/>
  </r>
  <r>
    <x v="0"/>
    <x v="3"/>
    <x v="1"/>
    <x v="0"/>
    <x v="6"/>
    <x v="0"/>
    <x v="0"/>
    <n v="63295"/>
  </r>
  <r>
    <x v="0"/>
    <x v="3"/>
    <x v="1"/>
    <x v="0"/>
    <x v="7"/>
    <x v="1"/>
    <x v="0"/>
    <n v="514"/>
  </r>
  <r>
    <x v="0"/>
    <x v="3"/>
    <x v="1"/>
    <x v="0"/>
    <x v="8"/>
    <x v="2"/>
    <x v="1"/>
    <n v="510955"/>
  </r>
  <r>
    <x v="0"/>
    <x v="3"/>
    <x v="1"/>
    <x v="0"/>
    <x v="9"/>
    <x v="3"/>
    <x v="2"/>
    <n v="2596"/>
  </r>
  <r>
    <x v="0"/>
    <x v="3"/>
    <x v="1"/>
    <x v="0"/>
    <x v="10"/>
    <x v="4"/>
    <x v="2"/>
    <n v="1896"/>
  </r>
  <r>
    <x v="0"/>
    <x v="3"/>
    <x v="1"/>
    <x v="0"/>
    <x v="11"/>
    <x v="5"/>
    <x v="3"/>
    <n v="380196"/>
  </r>
  <r>
    <x v="0"/>
    <x v="3"/>
    <x v="2"/>
    <x v="0"/>
    <x v="12"/>
    <x v="0"/>
    <x v="0"/>
    <n v="69353"/>
  </r>
  <r>
    <x v="0"/>
    <x v="3"/>
    <x v="2"/>
    <x v="0"/>
    <x v="13"/>
    <x v="1"/>
    <x v="0"/>
    <n v="511"/>
  </r>
  <r>
    <x v="0"/>
    <x v="3"/>
    <x v="2"/>
    <x v="0"/>
    <x v="14"/>
    <x v="2"/>
    <x v="1"/>
    <n v="519448"/>
  </r>
  <r>
    <x v="0"/>
    <x v="3"/>
    <x v="2"/>
    <x v="0"/>
    <x v="15"/>
    <x v="3"/>
    <x v="2"/>
    <n v="2663"/>
  </r>
  <r>
    <x v="0"/>
    <x v="3"/>
    <x v="2"/>
    <x v="0"/>
    <x v="16"/>
    <x v="4"/>
    <x v="2"/>
    <n v="2014"/>
  </r>
  <r>
    <x v="0"/>
    <x v="3"/>
    <x v="2"/>
    <x v="0"/>
    <x v="17"/>
    <x v="5"/>
    <x v="3"/>
    <n v="385207"/>
  </r>
  <r>
    <x v="1"/>
    <x v="0"/>
    <x v="0"/>
    <x v="0"/>
    <x v="0"/>
    <x v="0"/>
    <x v="0"/>
    <n v="81119"/>
  </r>
  <r>
    <x v="1"/>
    <x v="0"/>
    <x v="0"/>
    <x v="0"/>
    <x v="1"/>
    <x v="1"/>
    <x v="0"/>
    <n v="950"/>
  </r>
  <r>
    <x v="1"/>
    <x v="0"/>
    <x v="0"/>
    <x v="0"/>
    <x v="2"/>
    <x v="2"/>
    <x v="1"/>
    <n v="1791"/>
  </r>
  <r>
    <x v="1"/>
    <x v="0"/>
    <x v="0"/>
    <x v="0"/>
    <x v="3"/>
    <x v="3"/>
    <x v="2"/>
    <n v="14358"/>
  </r>
  <r>
    <x v="1"/>
    <x v="0"/>
    <x v="0"/>
    <x v="0"/>
    <x v="4"/>
    <x v="4"/>
    <x v="2"/>
    <n v="13624"/>
  </r>
  <r>
    <x v="1"/>
    <x v="0"/>
    <x v="0"/>
    <x v="0"/>
    <x v="5"/>
    <x v="5"/>
    <x v="3"/>
    <n v="46454"/>
  </r>
  <r>
    <x v="1"/>
    <x v="0"/>
    <x v="0"/>
    <x v="1"/>
    <x v="0"/>
    <x v="0"/>
    <x v="0"/>
    <n v="120420"/>
  </r>
  <r>
    <x v="1"/>
    <x v="0"/>
    <x v="0"/>
    <x v="1"/>
    <x v="1"/>
    <x v="1"/>
    <x v="0"/>
    <n v="1291"/>
  </r>
  <r>
    <x v="1"/>
    <x v="0"/>
    <x v="0"/>
    <x v="1"/>
    <x v="2"/>
    <x v="2"/>
    <x v="1"/>
    <n v="3009"/>
  </r>
  <r>
    <x v="1"/>
    <x v="0"/>
    <x v="0"/>
    <x v="1"/>
    <x v="3"/>
    <x v="3"/>
    <x v="2"/>
    <n v="34070"/>
  </r>
  <r>
    <x v="1"/>
    <x v="0"/>
    <x v="0"/>
    <x v="1"/>
    <x v="4"/>
    <x v="4"/>
    <x v="2"/>
    <n v="18778"/>
  </r>
  <r>
    <x v="1"/>
    <x v="0"/>
    <x v="0"/>
    <x v="1"/>
    <x v="5"/>
    <x v="5"/>
    <x v="3"/>
    <n v="63077"/>
  </r>
  <r>
    <x v="1"/>
    <x v="0"/>
    <x v="0"/>
    <x v="2"/>
    <x v="0"/>
    <x v="0"/>
    <x v="0"/>
    <n v="170064"/>
  </r>
  <r>
    <x v="1"/>
    <x v="0"/>
    <x v="0"/>
    <x v="2"/>
    <x v="1"/>
    <x v="1"/>
    <x v="0"/>
    <n v="1042"/>
  </r>
  <r>
    <x v="1"/>
    <x v="0"/>
    <x v="0"/>
    <x v="2"/>
    <x v="2"/>
    <x v="2"/>
    <x v="1"/>
    <n v="10087"/>
  </r>
  <r>
    <x v="1"/>
    <x v="0"/>
    <x v="0"/>
    <x v="2"/>
    <x v="3"/>
    <x v="3"/>
    <x v="2"/>
    <n v="85054"/>
  </r>
  <r>
    <x v="1"/>
    <x v="0"/>
    <x v="0"/>
    <x v="2"/>
    <x v="4"/>
    <x v="4"/>
    <x v="2"/>
    <n v="36204"/>
  </r>
  <r>
    <x v="1"/>
    <x v="0"/>
    <x v="0"/>
    <x v="2"/>
    <x v="5"/>
    <x v="5"/>
    <x v="3"/>
    <n v="132198"/>
  </r>
  <r>
    <x v="1"/>
    <x v="0"/>
    <x v="1"/>
    <x v="0"/>
    <x v="6"/>
    <x v="0"/>
    <x v="0"/>
    <n v="113498"/>
  </r>
  <r>
    <x v="1"/>
    <x v="0"/>
    <x v="1"/>
    <x v="0"/>
    <x v="7"/>
    <x v="1"/>
    <x v="0"/>
    <n v="1062"/>
  </r>
  <r>
    <x v="1"/>
    <x v="0"/>
    <x v="1"/>
    <x v="0"/>
    <x v="8"/>
    <x v="2"/>
    <x v="1"/>
    <n v="2230"/>
  </r>
  <r>
    <x v="1"/>
    <x v="0"/>
    <x v="1"/>
    <x v="0"/>
    <x v="9"/>
    <x v="3"/>
    <x v="2"/>
    <n v="29855"/>
  </r>
  <r>
    <x v="1"/>
    <x v="0"/>
    <x v="1"/>
    <x v="0"/>
    <x v="10"/>
    <x v="4"/>
    <x v="2"/>
    <n v="22097"/>
  </r>
  <r>
    <x v="1"/>
    <x v="0"/>
    <x v="1"/>
    <x v="0"/>
    <x v="11"/>
    <x v="5"/>
    <x v="3"/>
    <n v="50277"/>
  </r>
  <r>
    <x v="1"/>
    <x v="0"/>
    <x v="2"/>
    <x v="0"/>
    <x v="12"/>
    <x v="0"/>
    <x v="0"/>
    <n v="100939"/>
  </r>
  <r>
    <x v="1"/>
    <x v="0"/>
    <x v="2"/>
    <x v="0"/>
    <x v="13"/>
    <x v="1"/>
    <x v="0"/>
    <n v="1051"/>
  </r>
  <r>
    <x v="1"/>
    <x v="0"/>
    <x v="2"/>
    <x v="0"/>
    <x v="14"/>
    <x v="2"/>
    <x v="1"/>
    <n v="2107"/>
  </r>
  <r>
    <x v="1"/>
    <x v="0"/>
    <x v="2"/>
    <x v="0"/>
    <x v="15"/>
    <x v="3"/>
    <x v="2"/>
    <n v="31828"/>
  </r>
  <r>
    <x v="1"/>
    <x v="0"/>
    <x v="2"/>
    <x v="0"/>
    <x v="16"/>
    <x v="4"/>
    <x v="2"/>
    <n v="27250"/>
  </r>
  <r>
    <x v="1"/>
    <x v="0"/>
    <x v="2"/>
    <x v="0"/>
    <x v="17"/>
    <x v="5"/>
    <x v="3"/>
    <n v="76053"/>
  </r>
  <r>
    <x v="1"/>
    <x v="1"/>
    <x v="0"/>
    <x v="0"/>
    <x v="0"/>
    <x v="0"/>
    <x v="0"/>
    <n v="120418721"/>
  </r>
  <r>
    <x v="1"/>
    <x v="1"/>
    <x v="0"/>
    <x v="0"/>
    <x v="1"/>
    <x v="1"/>
    <x v="0"/>
    <n v="18477447"/>
  </r>
  <r>
    <x v="1"/>
    <x v="1"/>
    <x v="0"/>
    <x v="0"/>
    <x v="2"/>
    <x v="2"/>
    <x v="1"/>
    <n v="17686872"/>
  </r>
  <r>
    <x v="1"/>
    <x v="1"/>
    <x v="0"/>
    <x v="0"/>
    <x v="3"/>
    <x v="3"/>
    <x v="2"/>
    <n v="17266373"/>
  </r>
  <r>
    <x v="1"/>
    <x v="1"/>
    <x v="0"/>
    <x v="0"/>
    <x v="4"/>
    <x v="4"/>
    <x v="2"/>
    <n v="17363985"/>
  </r>
  <r>
    <x v="1"/>
    <x v="1"/>
    <x v="0"/>
    <x v="0"/>
    <x v="5"/>
    <x v="5"/>
    <x v="3"/>
    <n v="17125240"/>
  </r>
  <r>
    <x v="1"/>
    <x v="1"/>
    <x v="0"/>
    <x v="1"/>
    <x v="0"/>
    <x v="0"/>
    <x v="0"/>
    <n v="123494766"/>
  </r>
  <r>
    <x v="1"/>
    <x v="1"/>
    <x v="0"/>
    <x v="1"/>
    <x v="1"/>
    <x v="1"/>
    <x v="0"/>
    <n v="219436326"/>
  </r>
  <r>
    <x v="1"/>
    <x v="1"/>
    <x v="0"/>
    <x v="1"/>
    <x v="2"/>
    <x v="2"/>
    <x v="1"/>
    <n v="198950917"/>
  </r>
  <r>
    <x v="1"/>
    <x v="1"/>
    <x v="0"/>
    <x v="1"/>
    <x v="3"/>
    <x v="3"/>
    <x v="2"/>
    <n v="82159978"/>
  </r>
  <r>
    <x v="1"/>
    <x v="1"/>
    <x v="0"/>
    <x v="1"/>
    <x v="4"/>
    <x v="4"/>
    <x v="2"/>
    <n v="108039503"/>
  </r>
  <r>
    <x v="1"/>
    <x v="1"/>
    <x v="0"/>
    <x v="1"/>
    <x v="5"/>
    <x v="5"/>
    <x v="3"/>
    <n v="310959368"/>
  </r>
  <r>
    <x v="1"/>
    <x v="1"/>
    <x v="0"/>
    <x v="2"/>
    <x v="0"/>
    <x v="0"/>
    <x v="0"/>
    <n v="272516521"/>
  </r>
  <r>
    <x v="1"/>
    <x v="1"/>
    <x v="0"/>
    <x v="2"/>
    <x v="1"/>
    <x v="1"/>
    <x v="0"/>
    <n v="285626511"/>
  </r>
  <r>
    <x v="1"/>
    <x v="1"/>
    <x v="0"/>
    <x v="2"/>
    <x v="2"/>
    <x v="2"/>
    <x v="1"/>
    <n v="178244096"/>
  </r>
  <r>
    <x v="1"/>
    <x v="1"/>
    <x v="0"/>
    <x v="2"/>
    <x v="3"/>
    <x v="3"/>
    <x v="2"/>
    <n v="355210801"/>
  </r>
  <r>
    <x v="1"/>
    <x v="1"/>
    <x v="0"/>
    <x v="2"/>
    <x v="4"/>
    <x v="4"/>
    <x v="2"/>
    <n v="204190414"/>
  </r>
  <r>
    <x v="1"/>
    <x v="1"/>
    <x v="0"/>
    <x v="2"/>
    <x v="5"/>
    <x v="5"/>
    <x v="3"/>
    <n v="74725406"/>
  </r>
  <r>
    <x v="1"/>
    <x v="1"/>
    <x v="1"/>
    <x v="0"/>
    <x v="6"/>
    <x v="0"/>
    <x v="0"/>
    <n v="58091601"/>
  </r>
  <r>
    <x v="1"/>
    <x v="1"/>
    <x v="1"/>
    <x v="0"/>
    <x v="7"/>
    <x v="1"/>
    <x v="0"/>
    <n v="30258831"/>
  </r>
  <r>
    <x v="1"/>
    <x v="1"/>
    <x v="1"/>
    <x v="0"/>
    <x v="8"/>
    <x v="2"/>
    <x v="1"/>
    <n v="18231006"/>
  </r>
  <r>
    <x v="1"/>
    <x v="1"/>
    <x v="1"/>
    <x v="0"/>
    <x v="9"/>
    <x v="3"/>
    <x v="2"/>
    <n v="19832522"/>
  </r>
  <r>
    <x v="1"/>
    <x v="1"/>
    <x v="1"/>
    <x v="0"/>
    <x v="10"/>
    <x v="4"/>
    <x v="2"/>
    <n v="20869681"/>
  </r>
  <r>
    <x v="1"/>
    <x v="1"/>
    <x v="1"/>
    <x v="0"/>
    <x v="11"/>
    <x v="5"/>
    <x v="3"/>
    <n v="17995179"/>
  </r>
  <r>
    <x v="1"/>
    <x v="1"/>
    <x v="2"/>
    <x v="0"/>
    <x v="12"/>
    <x v="0"/>
    <x v="0"/>
    <n v="20244193"/>
  </r>
  <r>
    <x v="1"/>
    <x v="1"/>
    <x v="2"/>
    <x v="0"/>
    <x v="13"/>
    <x v="1"/>
    <x v="0"/>
    <n v="18458677"/>
  </r>
  <r>
    <x v="1"/>
    <x v="1"/>
    <x v="2"/>
    <x v="0"/>
    <x v="14"/>
    <x v="2"/>
    <x v="1"/>
    <n v="16947115"/>
  </r>
  <r>
    <x v="1"/>
    <x v="1"/>
    <x v="2"/>
    <x v="0"/>
    <x v="15"/>
    <x v="3"/>
    <x v="2"/>
    <n v="20561316"/>
  </r>
  <r>
    <x v="1"/>
    <x v="1"/>
    <x v="2"/>
    <x v="0"/>
    <x v="16"/>
    <x v="4"/>
    <x v="2"/>
    <n v="17015969"/>
  </r>
  <r>
    <x v="1"/>
    <x v="1"/>
    <x v="2"/>
    <x v="0"/>
    <x v="17"/>
    <x v="5"/>
    <x v="3"/>
    <n v="17181247"/>
  </r>
  <r>
    <x v="1"/>
    <x v="2"/>
    <x v="0"/>
    <x v="0"/>
    <x v="0"/>
    <x v="0"/>
    <x v="0"/>
    <n v="2338"/>
  </r>
  <r>
    <x v="1"/>
    <x v="2"/>
    <x v="0"/>
    <x v="0"/>
    <x v="1"/>
    <x v="1"/>
    <x v="0"/>
    <n v="873"/>
  </r>
  <r>
    <x v="1"/>
    <x v="2"/>
    <x v="0"/>
    <x v="0"/>
    <x v="2"/>
    <x v="2"/>
    <x v="1"/>
    <n v="8654404"/>
  </r>
  <r>
    <x v="1"/>
    <x v="2"/>
    <x v="0"/>
    <x v="0"/>
    <x v="3"/>
    <x v="3"/>
    <x v="2"/>
    <n v="14539"/>
  </r>
  <r>
    <x v="1"/>
    <x v="2"/>
    <x v="0"/>
    <x v="0"/>
    <x v="4"/>
    <x v="4"/>
    <x v="2"/>
    <n v="12218"/>
  </r>
  <r>
    <x v="1"/>
    <x v="2"/>
    <x v="0"/>
    <x v="0"/>
    <x v="5"/>
    <x v="5"/>
    <x v="3"/>
    <n v="62140"/>
  </r>
  <r>
    <x v="1"/>
    <x v="2"/>
    <x v="0"/>
    <x v="1"/>
    <x v="0"/>
    <x v="0"/>
    <x v="0"/>
    <n v="2645"/>
  </r>
  <r>
    <x v="1"/>
    <x v="2"/>
    <x v="0"/>
    <x v="1"/>
    <x v="1"/>
    <x v="1"/>
    <x v="0"/>
    <n v="947"/>
  </r>
  <r>
    <x v="1"/>
    <x v="2"/>
    <x v="0"/>
    <x v="1"/>
    <x v="2"/>
    <x v="2"/>
    <x v="1"/>
    <n v="17888954"/>
  </r>
  <r>
    <x v="1"/>
    <x v="2"/>
    <x v="0"/>
    <x v="1"/>
    <x v="3"/>
    <x v="3"/>
    <x v="2"/>
    <n v="15751"/>
  </r>
  <r>
    <x v="1"/>
    <x v="2"/>
    <x v="0"/>
    <x v="1"/>
    <x v="4"/>
    <x v="4"/>
    <x v="2"/>
    <n v="12715"/>
  </r>
  <r>
    <x v="1"/>
    <x v="2"/>
    <x v="0"/>
    <x v="1"/>
    <x v="5"/>
    <x v="5"/>
    <x v="3"/>
    <n v="66409"/>
  </r>
  <r>
    <x v="1"/>
    <x v="2"/>
    <x v="0"/>
    <x v="2"/>
    <x v="0"/>
    <x v="0"/>
    <x v="0"/>
    <n v="3209"/>
  </r>
  <r>
    <x v="1"/>
    <x v="2"/>
    <x v="0"/>
    <x v="2"/>
    <x v="1"/>
    <x v="1"/>
    <x v="0"/>
    <n v="1118"/>
  </r>
  <r>
    <x v="1"/>
    <x v="2"/>
    <x v="0"/>
    <x v="2"/>
    <x v="2"/>
    <x v="2"/>
    <x v="1"/>
    <n v="44619599"/>
  </r>
  <r>
    <x v="1"/>
    <x v="2"/>
    <x v="0"/>
    <x v="2"/>
    <x v="3"/>
    <x v="3"/>
    <x v="2"/>
    <n v="16091"/>
  </r>
  <r>
    <x v="1"/>
    <x v="2"/>
    <x v="0"/>
    <x v="2"/>
    <x v="4"/>
    <x v="4"/>
    <x v="2"/>
    <n v="12764"/>
  </r>
  <r>
    <x v="1"/>
    <x v="2"/>
    <x v="0"/>
    <x v="2"/>
    <x v="5"/>
    <x v="5"/>
    <x v="3"/>
    <n v="70703"/>
  </r>
  <r>
    <x v="1"/>
    <x v="2"/>
    <x v="1"/>
    <x v="0"/>
    <x v="6"/>
    <x v="0"/>
    <x v="0"/>
    <n v="2836"/>
  </r>
  <r>
    <x v="1"/>
    <x v="2"/>
    <x v="1"/>
    <x v="0"/>
    <x v="7"/>
    <x v="1"/>
    <x v="0"/>
    <n v="1007"/>
  </r>
  <r>
    <x v="1"/>
    <x v="2"/>
    <x v="1"/>
    <x v="0"/>
    <x v="8"/>
    <x v="2"/>
    <x v="1"/>
    <n v="9091955"/>
  </r>
  <r>
    <x v="1"/>
    <x v="2"/>
    <x v="1"/>
    <x v="0"/>
    <x v="9"/>
    <x v="3"/>
    <x v="2"/>
    <n v="14483"/>
  </r>
  <r>
    <x v="1"/>
    <x v="2"/>
    <x v="1"/>
    <x v="0"/>
    <x v="10"/>
    <x v="4"/>
    <x v="2"/>
    <n v="12775"/>
  </r>
  <r>
    <x v="1"/>
    <x v="2"/>
    <x v="1"/>
    <x v="0"/>
    <x v="11"/>
    <x v="5"/>
    <x v="3"/>
    <n v="69104"/>
  </r>
  <r>
    <x v="1"/>
    <x v="2"/>
    <x v="2"/>
    <x v="0"/>
    <x v="12"/>
    <x v="0"/>
    <x v="0"/>
    <n v="2976"/>
  </r>
  <r>
    <x v="1"/>
    <x v="2"/>
    <x v="2"/>
    <x v="0"/>
    <x v="13"/>
    <x v="1"/>
    <x v="0"/>
    <n v="1071"/>
  </r>
  <r>
    <x v="1"/>
    <x v="2"/>
    <x v="2"/>
    <x v="0"/>
    <x v="14"/>
    <x v="2"/>
    <x v="1"/>
    <n v="8949472"/>
  </r>
  <r>
    <x v="1"/>
    <x v="2"/>
    <x v="2"/>
    <x v="0"/>
    <x v="15"/>
    <x v="3"/>
    <x v="2"/>
    <n v="14432"/>
  </r>
  <r>
    <x v="1"/>
    <x v="2"/>
    <x v="2"/>
    <x v="0"/>
    <x v="16"/>
    <x v="4"/>
    <x v="2"/>
    <n v="13038"/>
  </r>
  <r>
    <x v="1"/>
    <x v="2"/>
    <x v="2"/>
    <x v="0"/>
    <x v="17"/>
    <x v="5"/>
    <x v="3"/>
    <n v="63976"/>
  </r>
  <r>
    <x v="1"/>
    <x v="3"/>
    <x v="0"/>
    <x v="0"/>
    <x v="0"/>
    <x v="0"/>
    <x v="0"/>
    <n v="4077"/>
  </r>
  <r>
    <x v="1"/>
    <x v="3"/>
    <x v="0"/>
    <x v="0"/>
    <x v="1"/>
    <x v="1"/>
    <x v="0"/>
    <n v="1174"/>
  </r>
  <r>
    <x v="1"/>
    <x v="3"/>
    <x v="0"/>
    <x v="0"/>
    <x v="2"/>
    <x v="2"/>
    <x v="1"/>
    <n v="19375307"/>
  </r>
  <r>
    <x v="1"/>
    <x v="3"/>
    <x v="0"/>
    <x v="0"/>
    <x v="3"/>
    <x v="3"/>
    <x v="2"/>
    <n v="2932"/>
  </r>
  <r>
    <x v="1"/>
    <x v="3"/>
    <x v="0"/>
    <x v="0"/>
    <x v="4"/>
    <x v="4"/>
    <x v="2"/>
    <n v="3192"/>
  </r>
  <r>
    <x v="1"/>
    <x v="3"/>
    <x v="0"/>
    <x v="0"/>
    <x v="5"/>
    <x v="5"/>
    <x v="3"/>
    <n v="23321892"/>
  </r>
  <r>
    <x v="1"/>
    <x v="3"/>
    <x v="0"/>
    <x v="1"/>
    <x v="0"/>
    <x v="0"/>
    <x v="0"/>
    <n v="6775"/>
  </r>
  <r>
    <x v="1"/>
    <x v="3"/>
    <x v="0"/>
    <x v="1"/>
    <x v="1"/>
    <x v="1"/>
    <x v="0"/>
    <n v="945"/>
  </r>
  <r>
    <x v="1"/>
    <x v="3"/>
    <x v="0"/>
    <x v="1"/>
    <x v="2"/>
    <x v="2"/>
    <x v="1"/>
    <n v="78105200"/>
  </r>
  <r>
    <x v="1"/>
    <x v="3"/>
    <x v="0"/>
    <x v="1"/>
    <x v="3"/>
    <x v="3"/>
    <x v="2"/>
    <n v="8416"/>
  </r>
  <r>
    <x v="1"/>
    <x v="3"/>
    <x v="0"/>
    <x v="1"/>
    <x v="4"/>
    <x v="4"/>
    <x v="2"/>
    <n v="7821"/>
  </r>
  <r>
    <x v="1"/>
    <x v="3"/>
    <x v="0"/>
    <x v="1"/>
    <x v="5"/>
    <x v="5"/>
    <x v="3"/>
    <n v="169537403"/>
  </r>
  <r>
    <x v="1"/>
    <x v="3"/>
    <x v="0"/>
    <x v="2"/>
    <x v="0"/>
    <x v="0"/>
    <x v="0"/>
    <n v="8103"/>
  </r>
  <r>
    <x v="1"/>
    <x v="3"/>
    <x v="0"/>
    <x v="2"/>
    <x v="1"/>
    <x v="1"/>
    <x v="0"/>
    <n v="1282"/>
  </r>
  <r>
    <x v="1"/>
    <x v="3"/>
    <x v="0"/>
    <x v="2"/>
    <x v="2"/>
    <x v="2"/>
    <x v="1"/>
    <n v="279119320"/>
  </r>
  <r>
    <x v="1"/>
    <x v="3"/>
    <x v="0"/>
    <x v="2"/>
    <x v="3"/>
    <x v="3"/>
    <x v="2"/>
    <n v="14151"/>
  </r>
  <r>
    <x v="1"/>
    <x v="3"/>
    <x v="0"/>
    <x v="2"/>
    <x v="4"/>
    <x v="4"/>
    <x v="2"/>
    <n v="11163"/>
  </r>
  <r>
    <x v="1"/>
    <x v="3"/>
    <x v="0"/>
    <x v="2"/>
    <x v="5"/>
    <x v="5"/>
    <x v="3"/>
    <n v="73952973"/>
  </r>
  <r>
    <x v="1"/>
    <x v="3"/>
    <x v="1"/>
    <x v="0"/>
    <x v="6"/>
    <x v="0"/>
    <x v="0"/>
    <n v="3237"/>
  </r>
  <r>
    <x v="1"/>
    <x v="3"/>
    <x v="1"/>
    <x v="0"/>
    <x v="7"/>
    <x v="1"/>
    <x v="0"/>
    <n v="1013"/>
  </r>
  <r>
    <x v="1"/>
    <x v="3"/>
    <x v="1"/>
    <x v="0"/>
    <x v="8"/>
    <x v="2"/>
    <x v="1"/>
    <n v="74454683"/>
  </r>
  <r>
    <x v="1"/>
    <x v="3"/>
    <x v="1"/>
    <x v="0"/>
    <x v="9"/>
    <x v="3"/>
    <x v="2"/>
    <n v="3738"/>
  </r>
  <r>
    <x v="1"/>
    <x v="3"/>
    <x v="1"/>
    <x v="0"/>
    <x v="10"/>
    <x v="4"/>
    <x v="2"/>
    <n v="4046"/>
  </r>
  <r>
    <x v="1"/>
    <x v="3"/>
    <x v="1"/>
    <x v="0"/>
    <x v="11"/>
    <x v="5"/>
    <x v="3"/>
    <n v="19679570"/>
  </r>
  <r>
    <x v="1"/>
    <x v="3"/>
    <x v="2"/>
    <x v="0"/>
    <x v="12"/>
    <x v="0"/>
    <x v="0"/>
    <n v="4098"/>
  </r>
  <r>
    <x v="1"/>
    <x v="3"/>
    <x v="2"/>
    <x v="0"/>
    <x v="13"/>
    <x v="1"/>
    <x v="0"/>
    <n v="1121"/>
  </r>
  <r>
    <x v="1"/>
    <x v="3"/>
    <x v="2"/>
    <x v="0"/>
    <x v="14"/>
    <x v="2"/>
    <x v="1"/>
    <n v="67267775"/>
  </r>
  <r>
    <x v="1"/>
    <x v="3"/>
    <x v="2"/>
    <x v="0"/>
    <x v="15"/>
    <x v="3"/>
    <x v="2"/>
    <n v="4119"/>
  </r>
  <r>
    <x v="1"/>
    <x v="3"/>
    <x v="2"/>
    <x v="0"/>
    <x v="16"/>
    <x v="4"/>
    <x v="2"/>
    <n v="3694"/>
  </r>
  <r>
    <x v="1"/>
    <x v="3"/>
    <x v="2"/>
    <x v="0"/>
    <x v="17"/>
    <x v="5"/>
    <x v="3"/>
    <n v="189172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s v="lucene"/>
    <x v="0"/>
    <x v="0"/>
    <x v="0"/>
    <n v="14665728"/>
    <n v="758"/>
  </r>
  <r>
    <x v="0"/>
    <s v="lucene"/>
    <x v="0"/>
    <x v="0"/>
    <x v="1"/>
    <n v="27236352"/>
    <n v="164"/>
  </r>
  <r>
    <x v="0"/>
    <s v="lucene"/>
    <x v="0"/>
    <x v="1"/>
    <x v="0"/>
    <n v="39806976"/>
    <n v="856"/>
  </r>
  <r>
    <x v="0"/>
    <s v="lucene"/>
    <x v="0"/>
    <x v="1"/>
    <x v="1"/>
    <n v="27236352"/>
    <n v="194"/>
  </r>
  <r>
    <x v="0"/>
    <s v="lucene"/>
    <x v="0"/>
    <x v="2"/>
    <x v="0"/>
    <n v="52377600"/>
    <n v="772"/>
  </r>
  <r>
    <x v="0"/>
    <s v="lucene"/>
    <x v="0"/>
    <x v="2"/>
    <x v="1"/>
    <n v="50282496"/>
    <n v="241"/>
  </r>
  <r>
    <x v="0"/>
    <s v="lucene"/>
    <x v="1"/>
    <x v="0"/>
    <x v="0"/>
    <n v="14665728"/>
    <n v="699"/>
  </r>
  <r>
    <x v="0"/>
    <s v="lucene"/>
    <x v="1"/>
    <x v="0"/>
    <x v="1"/>
    <n v="27236352"/>
    <n v="192"/>
  </r>
  <r>
    <x v="0"/>
    <s v="lucene"/>
    <x v="2"/>
    <x v="0"/>
    <x v="0"/>
    <n v="17808384"/>
    <n v="783"/>
  </r>
  <r>
    <x v="0"/>
    <s v="lucene"/>
    <x v="2"/>
    <x v="0"/>
    <x v="1"/>
    <n v="27236352"/>
    <n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ﾋﾟﾎﾞｯﾄﾃｰﾌﾞﾙ6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39">
  <location ref="J59:N63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2" item="0" hier="-1"/>
    <pageField fld="5" item="4" hier="-1"/>
    <pageField fld="6" item="2" hier="-1"/>
  </pageFields>
  <dataFields count="1">
    <dataField name="合計 / 処理時間(μs)" fld="7" baseField="0" baseItem="0" numFmtId="38"/>
  </dataFields>
  <formats count="2">
    <format dxfId="27">
      <pivotArea outline="0" collapsedLevelsAreSubtotals="1" fieldPosition="0"/>
    </format>
    <format dxfId="26">
      <pivotArea dataOnly="0" labelOnly="1" fieldPosition="0">
        <references count="1">
          <reference field="3" count="0"/>
        </references>
      </pivotArea>
    </format>
  </formats>
  <chartFormats count="25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ﾋﾟﾎﾞｯﾄﾃｰﾌﾞﾙ12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6">
  <location ref="J56:N60" firstHeaderRow="1" firstDataRow="2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 defaultSubtotal="0">
      <items count="2">
        <item x="0"/>
        <item x="1"/>
      </items>
    </pivotField>
    <pivotField dataField="1"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3" item="0" hier="-1"/>
    <pageField fld="4" item="0" hier="-1"/>
  </pageFields>
  <dataFields count="1">
    <dataField name="合計 / 処理時間(μs)" fld="5" baseField="0" baseItem="0" numFmtId="38"/>
  </dataFields>
  <formats count="2">
    <format dxfId="21">
      <pivotArea outline="0" collapsedLevelsAreSubtotals="1" fieldPosition="0"/>
    </format>
    <format dxfId="20">
      <pivotArea dataOnly="0" labelOnly="1" fieldPosition="0">
        <references count="1">
          <reference field="3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ﾋﾟﾎﾞｯﾄﾃｰﾌﾞﾙ11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7">
  <location ref="J78:N82" firstHeaderRow="1" firstDataRow="2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 defaultSubtotal="0">
      <items count="2">
        <item x="0"/>
        <item x="1"/>
      </items>
    </pivotField>
    <pivotField dataField="1"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3" item="0" hier="-1"/>
    <pageField fld="4" item="1" hier="-1"/>
  </pageFields>
  <dataFields count="1">
    <dataField name="合計 / 処理時間(μs)" fld="5" baseField="0" baseItem="0" numFmtId="38"/>
  </dataFields>
  <formats count="2">
    <format dxfId="23">
      <pivotArea outline="0" collapsedLevelsAreSubtotals="1" fieldPosition="0"/>
    </format>
    <format dxfId="22">
      <pivotArea dataOnly="0" labelOnly="1" fieldPosition="0">
        <references count="1">
          <reference field="3" count="0"/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6">
  <location ref="J33:N37" firstHeaderRow="1" firstDataRow="2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 defaultSubtotal="0">
      <items count="2">
        <item x="0"/>
        <item x="1"/>
      </items>
    </pivotField>
    <pivotField dataField="1" showAl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2" item="0" hier="-1"/>
    <pageField fld="4" item="1" hier="-1"/>
  </pageFields>
  <dataFields count="1">
    <dataField name="合計 / 処理時間(μs)" fld="5" baseField="0" baseItem="0" numFmtId="38"/>
  </dataFields>
  <formats count="2">
    <format dxfId="25">
      <pivotArea outline="0" collapsedLevelsAreSubtotals="1" fieldPosition="0"/>
    </format>
    <format dxfId="24">
      <pivotArea dataOnly="0" labelOnly="1" fieldPosition="0">
        <references count="1">
          <reference field="3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0">
  <location ref="K11:O15" firstHeaderRow="1" firstDataRow="2" firstDataCol="1" rowPageCount="3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13">
        <item h="1" x="0"/>
        <item h="1" x="3"/>
        <item h="1" x="4"/>
        <item h="1" x="6"/>
        <item h="1" x="8"/>
        <item h="1" x="10"/>
        <item h="1" x="5"/>
        <item h="1" x="7"/>
        <item h="1" x="9"/>
        <item h="1" x="11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2" item="0" hier="-1"/>
    <pageField fld="4" hier="-1"/>
  </pageFields>
  <dataFields count="1">
    <dataField name="合計 / ノードサイズ" fld="5" baseField="0" baseItem="0"/>
  </dataFields>
  <formats count="2">
    <format dxfId="7">
      <pivotArea collapsedLevelsAreSubtotals="1" fieldPosition="0">
        <references count="1">
          <reference field="3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ﾋﾟﾎﾞｯﾄﾃｰﾌﾞﾙ16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7">
  <location ref="K101:O104" firstHeaderRow="1" firstDataRow="2" firstDataCol="1" rowPageCount="3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multipleItemSelectionAllowed="1" showAll="0">
      <items count="13">
        <item h="1" x="0"/>
        <item h="1" x="3"/>
        <item h="1" x="4"/>
        <item h="1" x="6"/>
        <item h="1" x="8"/>
        <item h="1" x="10"/>
        <item h="1" x="5"/>
        <item h="1" x="7"/>
        <item h="1" x="9"/>
        <item h="1" x="11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10"/>
    </i>
    <i>
      <x v="11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3" item="0" hier="-1"/>
    <pageField fld="2" item="0" hier="-1"/>
  </pageFields>
  <dataFields count="1">
    <dataField name="合計 / ノードサイズ" fld="5" baseField="0" baseItem="0"/>
  </dataFields>
  <formats count="2">
    <format dxfId="9">
      <pivotArea collapsedLevelsAreSubtotals="1" fieldPosition="0">
        <references count="1">
          <reference field="3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ﾋﾟﾎﾞｯﾄﾃｰﾌﾞﾙ15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6">
  <location ref="K122:O132" firstHeaderRow="1" firstDataRow="2" firstDataCol="1" rowPageCount="2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13">
        <item h="1" x="0"/>
        <item h="1" x="3"/>
        <item x="4"/>
        <item h="1" x="6"/>
        <item h="1" x="8"/>
        <item h="1" x="10"/>
        <item x="5"/>
        <item h="1" x="7"/>
        <item h="1" x="9"/>
        <item h="1" x="11"/>
        <item h="1"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3"/>
    <field x="4"/>
  </rowFields>
  <rowItems count="9">
    <i>
      <x/>
    </i>
    <i r="1">
      <x v="2"/>
    </i>
    <i r="1">
      <x v="6"/>
    </i>
    <i>
      <x v="1"/>
    </i>
    <i r="1">
      <x v="2"/>
    </i>
    <i r="1">
      <x v="6"/>
    </i>
    <i>
      <x v="2"/>
    </i>
    <i r="1">
      <x v="2"/>
    </i>
    <i r="1">
      <x v="6"/>
    </i>
  </rowItems>
  <colFields count="1">
    <field x="1"/>
  </colFields>
  <colItems count="4">
    <i>
      <x/>
    </i>
    <i>
      <x v="1"/>
    </i>
    <i>
      <x v="2"/>
    </i>
    <i>
      <x v="3"/>
    </i>
  </colItems>
  <pageFields count="2">
    <pageField fld="0" item="1" hier="-1"/>
    <pageField fld="2" item="0" hier="-1"/>
  </pageFields>
  <dataFields count="1">
    <dataField name="合計 / ノードサイズ" fld="5" baseField="0" baseItem="0"/>
  </dataFields>
  <formats count="2">
    <format dxfId="11">
      <pivotArea collapsedLevelsAreSubtotals="1" fieldPosition="0">
        <references count="1">
          <reference field="3" count="0"/>
        </references>
      </pivotArea>
    </format>
    <format dxfId="10">
      <pivotArea dataOnly="0" labelOnly="1" fieldPosition="0">
        <references count="1">
          <reference field="3" count="0"/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ﾋﾟﾎﾞｯﾄﾃｰﾌﾞﾙ14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3">
  <location ref="K56:O60" firstHeaderRow="1" firstDataRow="2" firstDataCol="1" rowPageCount="3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13">
        <item h="1" x="0"/>
        <item h="1" x="3"/>
        <item h="1" x="4"/>
        <item h="1" x="6"/>
        <item h="1" x="8"/>
        <item h="1" x="10"/>
        <item h="1" x="5"/>
        <item h="1" x="7"/>
        <item h="1" x="9"/>
        <item h="1" x="11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3" item="0" hier="-1"/>
    <pageField fld="4" hier="-1"/>
  </pageFields>
  <dataFields count="1">
    <dataField name="合計 / ノードサイズ" fld="5" baseField="0" baseItem="0"/>
  </dataFields>
  <formats count="2">
    <format dxfId="13">
      <pivotArea collapsedLevelsAreSubtotals="1" fieldPosition="0">
        <references count="1">
          <reference field="3" count="0"/>
        </references>
      </pivotArea>
    </format>
    <format dxfId="12">
      <pivotArea dataOnly="0" labelOnly="1" fieldPosition="0">
        <references count="1">
          <reference field="3" count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ﾋﾟﾎﾞｯﾄﾃｰﾌﾞﾙ13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2">
  <location ref="K78:O82" firstHeaderRow="1" firstDataRow="2" firstDataCol="1" rowPageCount="3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13">
        <item h="1" x="0"/>
        <item h="1" x="3"/>
        <item x="4"/>
        <item h="1" x="6"/>
        <item h="1" x="8"/>
        <item h="1" x="10"/>
        <item h="1" x="5"/>
        <item h="1" x="7"/>
        <item h="1" x="9"/>
        <item h="1" x="11"/>
        <item h="1"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3" item="0" hier="-1"/>
    <pageField fld="4" hier="-1"/>
  </pageFields>
  <dataFields count="1">
    <dataField name="合計 / ノードサイズ" fld="5" baseField="0" baseItem="0"/>
  </dataFields>
  <formats count="2">
    <format dxfId="15">
      <pivotArea collapsedLevelsAreSubtotals="1" fieldPosition="0">
        <references count="1">
          <reference field="3" count="0"/>
        </references>
      </pivotArea>
    </format>
    <format dxfId="14">
      <pivotArea dataOnly="0" labelOnly="1" fieldPosition="0">
        <references count="1">
          <reference field="3" count="0"/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ﾋﾟﾎﾞｯﾄﾃｰﾌﾞﾙ2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11">
  <location ref="K33:O37" firstHeaderRow="1" firstDataRow="2" firstDataCol="1" rowPageCount="3" colPageCount="1"/>
  <pivotFields count="10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13">
        <item h="1" x="0"/>
        <item h="1" x="3"/>
        <item x="4"/>
        <item h="1" x="6"/>
        <item h="1" x="8"/>
        <item h="1" x="10"/>
        <item h="1" x="5"/>
        <item h="1" x="7"/>
        <item h="1" x="9"/>
        <item h="1" x="11"/>
        <item h="1"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2" item="0" hier="-1"/>
    <pageField fld="4" hier="-1"/>
  </pageFields>
  <dataFields count="1">
    <dataField name="合計 / ノードサイズ" fld="5" baseField="0" baseItem="0"/>
  </dataFields>
  <formats count="2">
    <format dxfId="17">
      <pivotArea collapsedLevelsAreSubtotals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ﾋﾟﾎﾞｯﾄﾃｰﾌﾞﾙ18" cacheId="3" applyNumberFormats="0" applyBorderFormats="0" applyFontFormats="0" applyPatternFormats="0" applyAlignmentFormats="0" applyWidthHeightFormats="1" dataCaption="値" updatedVersion="5" minRefreshableVersion="3" useAutoFormatting="1" rowGrandTotals="0" itemPrintTitles="1" createdVersion="5" indent="0" outline="1" outlineData="1" multipleFieldFilters="0" chartFormat="1">
  <location ref="K11:L14" firstHeaderRow="1" firstDataRow="1" firstDataCol="1" rowPageCount="3" colPageCount="1"/>
  <pivotFields count="7">
    <pivotField axis="axisPage" showAll="0">
      <items count="2"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pageFields count="3">
    <pageField fld="0" item="0" hier="-1"/>
    <pageField fld="2" item="0" hier="-1"/>
    <pageField fld="4" item="0" hier="-1"/>
  </pageFields>
  <dataFields count="1">
    <dataField name="合計 / ノードサイズ" fld="5" baseField="0" baseItem="0" numFmtId="38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0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45">
  <location ref="J150:N154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3" item="0" hier="-1"/>
    <pageField fld="5" item="4" hier="-1"/>
    <pageField fld="6" item="2" hier="-1"/>
  </pageFields>
  <dataFields count="1">
    <dataField name="合計 / 処理時間(μs)" fld="7" baseField="0" baseItem="0" numFmtId="38"/>
  </dataFields>
  <formats count="2">
    <format dxfId="29">
      <pivotArea outline="0" collapsedLevelsAreSubtotals="1" fieldPosition="0"/>
    </format>
    <format dxfId="28">
      <pivotArea dataOnly="0" labelOnly="1" fieldPosition="0">
        <references count="1">
          <reference field="3" count="0"/>
        </references>
      </pivotArea>
    </format>
  </formats>
  <chartFormats count="28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ﾋﾟﾎﾞｯﾄﾃｰﾌﾞﾙ21" cacheId="3" applyNumberFormats="0" applyBorderFormats="0" applyFontFormats="0" applyPatternFormats="0" applyAlignmentFormats="0" applyWidthHeightFormats="1" dataCaption="値" updatedVersion="5" minRefreshableVersion="3" useAutoFormatting="1" rowGrandTotals="0" itemPrintTitles="1" createdVersion="5" indent="0" outline="1" outlineData="1" multipleFieldFilters="0" chartFormat="3">
  <location ref="K55:L64" firstHeaderRow="1" firstDataRow="1" firstDataCol="1" rowPageCount="2" colPageCount="1"/>
  <pivotFields count="7">
    <pivotField axis="axisPage" showAll="0">
      <items count="2"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Items count="1">
    <i/>
  </colItems>
  <pageFields count="2">
    <pageField fld="0" item="0" hier="-1"/>
    <pageField fld="2" item="0" hier="-1"/>
  </pageFields>
  <dataFields count="1">
    <dataField name="合計 / ノードサイズ" fld="5" baseField="0" baseItem="0" numFmtId="38"/>
  </dataFields>
  <formats count="2">
    <format dxfId="3">
      <pivotArea outline="0" collapsedLevelsAreSubtotals="1" fieldPosition="0"/>
    </format>
    <format dxfId="2">
      <pivotArea dataOnly="0" labelOnly="1" fieldPosition="0">
        <references count="1">
          <reference field="3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ﾋﾟﾎﾞｯﾄﾃｰﾌﾞﾙ19" cacheId="3" applyNumberFormats="0" applyBorderFormats="0" applyFontFormats="0" applyPatternFormats="0" applyAlignmentFormats="0" applyWidthHeightFormats="1" dataCaption="値" updatedVersion="5" minRefreshableVersion="3" useAutoFormatting="1" rowGrandTotals="0" itemPrintTitles="1" createdVersion="5" indent="0" outline="1" outlineData="1" multipleFieldFilters="0" chartFormat="2">
  <location ref="K33:L36" firstHeaderRow="1" firstDataRow="1" firstDataCol="1" rowPageCount="3" colPageCount="1"/>
  <pivotFields count="7">
    <pivotField axis="axisPage" showAll="0">
      <items count="2"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pageFields count="3">
    <pageField fld="0" item="0" hier="-1"/>
    <pageField fld="3" item="0" hier="-1"/>
    <pageField fld="4" item="0" hier="-1"/>
  </pageFields>
  <dataFields count="1">
    <dataField name="合計 / ノードサイズ" fld="5" baseField="0" baseItem="0" numFmtId="38"/>
  </dataFields>
  <formats count="2">
    <format dxfId="5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9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52">
  <location ref="J172:N176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3" item="0" hier="-1"/>
    <pageField fld="5" item="5" hier="-1"/>
    <pageField fld="6" item="3" hier="-1"/>
  </pageFields>
  <dataFields count="1">
    <dataField name="合計 / 処理時間(μs)" fld="7" baseField="0" baseItem="0" numFmtId="38"/>
  </dataFields>
  <formats count="2">
    <format dxfId="31">
      <pivotArea outline="0" collapsedLevelsAreSubtotals="1" fieldPosition="0"/>
    </format>
    <format dxfId="30">
      <pivotArea dataOnly="0" labelOnly="1" fieldPosition="0">
        <references count="1">
          <reference field="3" count="0"/>
        </references>
      </pivotArea>
    </format>
  </formats>
  <chartFormats count="32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4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36">
  <location ref="J13:N17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2" item="0" hier="-1"/>
    <pageField fld="5" item="1" hier="-1"/>
    <pageField fld="6" item="0" hier="-1"/>
  </pageFields>
  <dataFields count="1">
    <dataField name="合計 / 処理時間(μs)" fld="7" baseField="0" baseItem="0" numFmtId="38"/>
  </dataFields>
  <formats count="2">
    <format dxfId="33">
      <pivotArea outline="0" collapsedLevelsAreSubtotals="1" fieldPosition="0"/>
    </format>
    <format dxfId="32">
      <pivotArea dataOnly="0" labelOnly="1" fieldPosition="0">
        <references count="1">
          <reference field="3" count="0"/>
        </references>
      </pivotArea>
    </format>
  </formats>
  <chartFormats count="12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ﾋﾟﾎﾞｯﾄﾃｰﾌﾞﾙ3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41">
  <location ref="J105:N109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3" item="0" hier="-1"/>
    <pageField fld="5" item="1" hier="-1"/>
    <pageField fld="6" item="0" hier="-1"/>
  </pageFields>
  <dataFields count="1">
    <dataField name="合計 / 処理時間(μs)" fld="7" baseField="0" baseItem="0" numFmtId="38"/>
  </dataFields>
  <formats count="2">
    <format dxfId="35">
      <pivotArea outline="0" collapsedLevelsAreSubtotals="1" fieldPosition="0"/>
    </format>
    <format dxfId="34">
      <pivotArea dataOnly="0" labelOnly="1" fieldPosition="0">
        <references count="1">
          <reference field="3" count="0"/>
        </references>
      </pivotArea>
    </format>
  </formats>
  <chartFormats count="16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ﾋﾟﾎﾞｯﾄﾃｰﾌﾞﾙ5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38">
  <location ref="J36:N40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2" item="0" hier="-1"/>
    <pageField fld="5" item="2" hier="-1"/>
    <pageField fld="6" item="1" hier="-1"/>
  </pageFields>
  <dataFields count="1">
    <dataField name="合計 / 処理時間(μs)" fld="7" baseField="0" baseItem="0" numFmtId="38"/>
  </dataFields>
  <formats count="2">
    <format dxfId="37">
      <pivotArea outline="0" collapsedLevelsAreSubtotals="1" fieldPosition="0"/>
    </format>
    <format dxfId="36">
      <pivotArea dataOnly="0" labelOnly="1" fieldPosition="0">
        <references count="1">
          <reference field="3" count="0"/>
        </references>
      </pivotArea>
    </format>
  </formats>
  <chartFormats count="20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ﾋﾟﾎﾞｯﾄﾃｰﾌﾞﾙ8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48">
  <location ref="J127:N131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showAll="0" defaultSubtotal="0">
      <items count="4">
        <item x="0"/>
        <item x="1"/>
        <item x="2"/>
        <item x="3"/>
      </items>
    </pivotField>
    <pivotField dataField="1" numFmtId="3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3" item="0" hier="-1"/>
    <pageField fld="5" item="2" hier="-1"/>
    <pageField fld="6" item="1" hier="-1"/>
  </pageFields>
  <dataFields count="1">
    <dataField name="合計 / 処理時間(μs)" fld="7" baseField="0" baseItem="0" numFmtId="38"/>
  </dataFields>
  <formats count="2">
    <format dxfId="39">
      <pivotArea outline="0" collapsedLevelsAreSubtotals="1" fieldPosition="0"/>
    </format>
    <format dxfId="38">
      <pivotArea dataOnly="0" labelOnly="1" fieldPosition="0">
        <references count="1">
          <reference field="3" count="0"/>
        </references>
      </pivotArea>
    </format>
  </formats>
  <chartFormats count="24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ﾋﾟﾎﾞｯﾄﾃｰﾌﾞﾙ7" cacheId="2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40">
  <location ref="J81:N85" firstHeaderRow="1" firstDataRow="2" firstDataCol="1" rowPageCount="4" colPageCount="1"/>
  <pivotFields count="8">
    <pivotField axis="axisPage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numFmtId="3" multipleItemSelectionAllowed="1" showAll="0" defaultSubtotal="0">
      <items count="4">
        <item h="1" x="0"/>
        <item h="1" x="1"/>
        <item h="1" x="2"/>
        <item x="3"/>
      </items>
    </pivotField>
    <pivotField dataField="1" numFmtId="3"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4">
    <pageField fld="0" item="1" hier="-1"/>
    <pageField fld="2" item="0" hier="-1"/>
    <pageField fld="5" item="5" hier="-1"/>
    <pageField fld="6" hier="-1"/>
  </pageFields>
  <dataFields count="1">
    <dataField name="合計 / 処理時間(μs)" fld="7" baseField="0" baseItem="0" numFmtId="38"/>
  </dataFields>
  <formats count="2">
    <format dxfId="41">
      <pivotArea outline="0" collapsedLevelsAreSubtotals="1" fieldPosition="0"/>
    </format>
    <format dxfId="40">
      <pivotArea dataOnly="0" labelOnly="1" fieldPosition="0">
        <references count="1">
          <reference field="3" count="0"/>
        </references>
      </pivotArea>
    </format>
  </formats>
  <chartFormats count="29">
    <chartFormat chart="1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ﾋﾟﾎﾞｯﾄﾃｰﾌﾞﾙ2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chartFormat="5">
  <location ref="J11:N15" firstHeaderRow="1" firstDataRow="2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 defaultSubtotal="0">
      <items count="2">
        <item x="0"/>
        <item x="1"/>
      </items>
    </pivotField>
    <pivotField dataField="1" showAl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pageFields count="3">
    <pageField fld="0" item="1" hier="-1"/>
    <pageField fld="2" item="0" hier="-1"/>
    <pageField fld="4" item="0" hier="-1"/>
  </pageFields>
  <dataFields count="1">
    <dataField name="合計 / 処理時間(μs)" fld="5" baseField="0" baseItem="0" numFmtId="38"/>
  </dataFields>
  <formats count="2">
    <format dxfId="19">
      <pivotArea outline="0" collapsedLevelsAreSubtotals="1" fieldPosition="0"/>
    </format>
    <format dxfId="18">
      <pivotArea dataOnly="0" labelOnly="1" fieldPosition="0">
        <references count="1">
          <reference field="3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l_queryStats" connectionId="7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_loadStats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nodeStats_1" connectionId="5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l_nodeStats" connectionId="4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queryTable" Target="../queryTables/queryTable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queryTable" Target="../queryTables/query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.xml"/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H7" sqref="H7"/>
    </sheetView>
  </sheetViews>
  <sheetFormatPr defaultRowHeight="13.5" x14ac:dyDescent="0.15"/>
  <cols>
    <col min="2" max="2" width="26.375" bestFit="1" customWidth="1"/>
    <col min="3" max="3" width="17.375" bestFit="1" customWidth="1"/>
    <col min="4" max="4" width="73.375" bestFit="1" customWidth="1"/>
    <col min="5" max="5" width="16.75" bestFit="1" customWidth="1"/>
    <col min="6" max="6" width="16.25" bestFit="1" customWidth="1"/>
    <col min="7" max="7" width="19.875" bestFit="1" customWidth="1"/>
    <col min="8" max="8" width="85.875" bestFit="1" customWidth="1"/>
  </cols>
  <sheetData>
    <row r="3" spans="2:8" x14ac:dyDescent="0.15">
      <c r="B3" t="s">
        <v>10</v>
      </c>
      <c r="C3" t="s">
        <v>11</v>
      </c>
      <c r="D3" t="s">
        <v>160</v>
      </c>
      <c r="E3" t="s">
        <v>13</v>
      </c>
      <c r="F3" t="s">
        <v>14</v>
      </c>
      <c r="H3" t="s">
        <v>56</v>
      </c>
    </row>
    <row r="4" spans="2:8" x14ac:dyDescent="0.15">
      <c r="B4" t="s">
        <v>155</v>
      </c>
      <c r="C4" t="s">
        <v>151</v>
      </c>
      <c r="D4" t="s">
        <v>165</v>
      </c>
      <c r="E4" t="s">
        <v>157</v>
      </c>
      <c r="F4" t="s">
        <v>87</v>
      </c>
      <c r="G4" t="s">
        <v>88</v>
      </c>
      <c r="H4" t="s">
        <v>19</v>
      </c>
    </row>
    <row r="5" spans="2:8" x14ac:dyDescent="0.15">
      <c r="B5" t="s">
        <v>156</v>
      </c>
      <c r="C5" t="s">
        <v>152</v>
      </c>
      <c r="D5" t="s">
        <v>166</v>
      </c>
      <c r="E5" t="s">
        <v>169</v>
      </c>
      <c r="G5" t="s">
        <v>89</v>
      </c>
      <c r="H5" t="s">
        <v>21</v>
      </c>
    </row>
    <row r="6" spans="2:8" x14ac:dyDescent="0.15">
      <c r="C6" t="s">
        <v>153</v>
      </c>
      <c r="D6" t="s">
        <v>167</v>
      </c>
      <c r="E6" t="s">
        <v>170</v>
      </c>
      <c r="F6" t="s">
        <v>91</v>
      </c>
      <c r="G6" t="s">
        <v>90</v>
      </c>
      <c r="H6" t="s">
        <v>22</v>
      </c>
    </row>
    <row r="7" spans="2:8" x14ac:dyDescent="0.15">
      <c r="C7" t="s">
        <v>154</v>
      </c>
      <c r="G7" t="s">
        <v>92</v>
      </c>
      <c r="H7" t="s">
        <v>24</v>
      </c>
    </row>
    <row r="8" spans="2:8" x14ac:dyDescent="0.15">
      <c r="D8" t="s">
        <v>158</v>
      </c>
    </row>
    <row r="9" spans="2:8" x14ac:dyDescent="0.15">
      <c r="D9" t="s">
        <v>159</v>
      </c>
    </row>
    <row r="11" spans="2:8" x14ac:dyDescent="0.15">
      <c r="D11" t="s">
        <v>162</v>
      </c>
    </row>
    <row r="12" spans="2:8" x14ac:dyDescent="0.15">
      <c r="D12" t="s">
        <v>161</v>
      </c>
    </row>
    <row r="13" spans="2:8" x14ac:dyDescent="0.15">
      <c r="D13" t="s">
        <v>163</v>
      </c>
    </row>
    <row r="14" spans="2:8" x14ac:dyDescent="0.15">
      <c r="D14" s="22" t="s">
        <v>164</v>
      </c>
    </row>
    <row r="15" spans="2:8" x14ac:dyDescent="0.15">
      <c r="D15" s="22" t="s">
        <v>171</v>
      </c>
    </row>
    <row r="16" spans="2:8" x14ac:dyDescent="0.15">
      <c r="D16" t="s">
        <v>168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6"/>
  <sheetViews>
    <sheetView showGridLines="0" tabSelected="1" zoomScaleNormal="100" workbookViewId="0">
      <selection activeCell="R20" sqref="R20"/>
    </sheetView>
  </sheetViews>
  <sheetFormatPr defaultRowHeight="13.5" x14ac:dyDescent="0.15"/>
  <cols>
    <col min="1" max="4" width="2.625" customWidth="1"/>
    <col min="5" max="5" width="17.375" bestFit="1" customWidth="1"/>
    <col min="6" max="6" width="18.875" bestFit="1" customWidth="1"/>
    <col min="7" max="7" width="11.75" bestFit="1" customWidth="1"/>
    <col min="8" max="8" width="11.25" customWidth="1"/>
    <col min="9" max="9" width="1.75" customWidth="1"/>
    <col min="10" max="10" width="22" bestFit="1" customWidth="1"/>
    <col min="11" max="11" width="34.875" bestFit="1" customWidth="1"/>
    <col min="12" max="12" width="11.375" bestFit="1" customWidth="1"/>
    <col min="13" max="13" width="10.25" bestFit="1" customWidth="1"/>
    <col min="14" max="14" width="11.375" bestFit="1" customWidth="1"/>
    <col min="15" max="16" width="1.125" customWidth="1"/>
    <col min="17" max="17" width="4.125" bestFit="1" customWidth="1"/>
    <col min="18" max="18" width="21" bestFit="1" customWidth="1"/>
    <col min="19" max="19" width="16.25" bestFit="1" customWidth="1"/>
    <col min="20" max="20" width="19.875" bestFit="1" customWidth="1"/>
    <col min="21" max="23" width="8.625" customWidth="1"/>
    <col min="24" max="24" width="4.375" style="23" bestFit="1" customWidth="1"/>
    <col min="25" max="25" width="1.125" customWidth="1"/>
    <col min="26" max="26" width="13.625" customWidth="1"/>
    <col min="27" max="32" width="19.625" bestFit="1" customWidth="1"/>
    <col min="33" max="33" width="25.75" bestFit="1" customWidth="1"/>
    <col min="34" max="34" width="23.125" bestFit="1" customWidth="1"/>
    <col min="35" max="40" width="19.625" bestFit="1" customWidth="1"/>
    <col min="41" max="41" width="24.75" bestFit="1" customWidth="1"/>
    <col min="42" max="42" width="22.125" bestFit="1" customWidth="1"/>
    <col min="43" max="43" width="27.125" bestFit="1" customWidth="1"/>
    <col min="44" max="44" width="24.5" bestFit="1" customWidth="1"/>
  </cols>
  <sheetData>
    <row r="1" spans="1:24" x14ac:dyDescent="0.15">
      <c r="A1" t="s">
        <v>84</v>
      </c>
      <c r="Q1" t="s">
        <v>145</v>
      </c>
    </row>
    <row r="2" spans="1:24" x14ac:dyDescent="0.15">
      <c r="B2" t="s">
        <v>83</v>
      </c>
      <c r="U2" s="18" t="s">
        <v>140</v>
      </c>
      <c r="V2" s="18"/>
      <c r="W2" s="18"/>
    </row>
    <row r="3" spans="1:24" x14ac:dyDescent="0.15">
      <c r="C3" t="s">
        <v>68</v>
      </c>
      <c r="Q3" s="18" t="s">
        <v>138</v>
      </c>
      <c r="R3" s="19" t="s">
        <v>139</v>
      </c>
      <c r="S3" s="19"/>
      <c r="T3" s="20"/>
      <c r="U3" s="18" t="s">
        <v>95</v>
      </c>
      <c r="V3" s="18" t="s">
        <v>94</v>
      </c>
      <c r="W3" s="18" t="s">
        <v>93</v>
      </c>
    </row>
    <row r="4" spans="1:24" x14ac:dyDescent="0.15">
      <c r="D4" t="s">
        <v>64</v>
      </c>
      <c r="Q4" s="11">
        <v>1</v>
      </c>
      <c r="R4" s="16" t="s">
        <v>119</v>
      </c>
      <c r="S4" s="16" t="s">
        <v>87</v>
      </c>
      <c r="T4" s="12" t="s">
        <v>88</v>
      </c>
      <c r="U4" s="21" t="s">
        <v>96</v>
      </c>
      <c r="V4" s="21" t="s">
        <v>96</v>
      </c>
      <c r="W4" s="21" t="s">
        <v>96</v>
      </c>
      <c r="X4" s="24" t="s">
        <v>172</v>
      </c>
    </row>
    <row r="5" spans="1:24" x14ac:dyDescent="0.15">
      <c r="D5" t="s">
        <v>66</v>
      </c>
      <c r="Q5" s="14">
        <v>2</v>
      </c>
      <c r="R5" s="17"/>
      <c r="S5" s="13"/>
      <c r="T5" s="15" t="s">
        <v>89</v>
      </c>
      <c r="U5" s="21" t="s">
        <v>177</v>
      </c>
      <c r="V5" s="21" t="s">
        <v>97</v>
      </c>
      <c r="W5" s="21" t="s">
        <v>96</v>
      </c>
      <c r="X5" s="24"/>
    </row>
    <row r="6" spans="1:24" x14ac:dyDescent="0.15">
      <c r="D6" t="s">
        <v>122</v>
      </c>
      <c r="Q6" s="14">
        <v>3</v>
      </c>
      <c r="R6" s="17"/>
      <c r="S6" s="16" t="s">
        <v>91</v>
      </c>
      <c r="T6" s="15" t="s">
        <v>90</v>
      </c>
      <c r="U6" s="21" t="s">
        <v>96</v>
      </c>
      <c r="V6" s="21" t="s">
        <v>96</v>
      </c>
      <c r="W6" s="21" t="s">
        <v>181</v>
      </c>
      <c r="X6" s="24" t="s">
        <v>172</v>
      </c>
    </row>
    <row r="7" spans="1:24" x14ac:dyDescent="0.15">
      <c r="Q7" s="14">
        <v>4</v>
      </c>
      <c r="R7" s="13"/>
      <c r="S7" s="13"/>
      <c r="T7" s="15" t="s">
        <v>92</v>
      </c>
      <c r="U7" s="21" t="s">
        <v>177</v>
      </c>
      <c r="V7" s="21" t="s">
        <v>176</v>
      </c>
      <c r="W7" s="21" t="s">
        <v>181</v>
      </c>
      <c r="X7" s="24"/>
    </row>
    <row r="8" spans="1:24" x14ac:dyDescent="0.15">
      <c r="J8" s="2" t="s">
        <v>10</v>
      </c>
      <c r="K8" t="s">
        <v>37</v>
      </c>
      <c r="Q8" s="14">
        <v>5</v>
      </c>
      <c r="R8" s="16" t="s">
        <v>120</v>
      </c>
      <c r="S8" s="16" t="s">
        <v>87</v>
      </c>
      <c r="T8" s="15" t="s">
        <v>88</v>
      </c>
      <c r="U8" s="21" t="s">
        <v>96</v>
      </c>
      <c r="V8" s="21" t="s">
        <v>96</v>
      </c>
      <c r="W8" s="21" t="s">
        <v>96</v>
      </c>
      <c r="X8" s="24" t="s">
        <v>172</v>
      </c>
    </row>
    <row r="9" spans="1:24" x14ac:dyDescent="0.15">
      <c r="J9" s="2" t="s">
        <v>12</v>
      </c>
      <c r="K9" s="3">
        <v>10</v>
      </c>
      <c r="Q9" s="14">
        <v>6</v>
      </c>
      <c r="R9" s="17"/>
      <c r="S9" s="13"/>
      <c r="T9" s="15" t="s">
        <v>89</v>
      </c>
      <c r="U9" s="21" t="s">
        <v>177</v>
      </c>
      <c r="V9" s="21" t="s">
        <v>97</v>
      </c>
      <c r="W9" s="21" t="s">
        <v>96</v>
      </c>
    </row>
    <row r="10" spans="1:24" x14ac:dyDescent="0.15">
      <c r="J10" s="2" t="s">
        <v>55</v>
      </c>
      <c r="K10" t="s">
        <v>58</v>
      </c>
      <c r="Q10" s="14">
        <v>7</v>
      </c>
      <c r="R10" s="17"/>
      <c r="S10" s="16" t="s">
        <v>91</v>
      </c>
      <c r="T10" s="15" t="s">
        <v>90</v>
      </c>
      <c r="U10" s="21" t="s">
        <v>96</v>
      </c>
      <c r="V10" s="21" t="s">
        <v>178</v>
      </c>
      <c r="W10" s="21" t="s">
        <v>181</v>
      </c>
      <c r="X10" s="24" t="s">
        <v>172</v>
      </c>
    </row>
    <row r="11" spans="1:24" x14ac:dyDescent="0.15">
      <c r="J11" s="2" t="s">
        <v>15</v>
      </c>
      <c r="K11" s="8">
        <v>1</v>
      </c>
      <c r="Q11" s="14">
        <v>8</v>
      </c>
      <c r="R11" s="13"/>
      <c r="S11" s="13"/>
      <c r="T11" s="15" t="s">
        <v>92</v>
      </c>
      <c r="U11" s="21" t="s">
        <v>177</v>
      </c>
      <c r="V11" s="21" t="s">
        <v>176</v>
      </c>
      <c r="W11" s="21" t="s">
        <v>181</v>
      </c>
    </row>
    <row r="13" spans="1:24" x14ac:dyDescent="0.15">
      <c r="J13" s="2" t="s">
        <v>38</v>
      </c>
      <c r="K13" s="2" t="s">
        <v>8</v>
      </c>
      <c r="Q13" t="s">
        <v>147</v>
      </c>
    </row>
    <row r="14" spans="1:24" x14ac:dyDescent="0.15">
      <c r="J14" s="2" t="s">
        <v>9</v>
      </c>
      <c r="K14" t="s">
        <v>18</v>
      </c>
      <c r="L14" t="s">
        <v>6</v>
      </c>
      <c r="M14" t="s">
        <v>7</v>
      </c>
      <c r="N14" t="s">
        <v>5</v>
      </c>
      <c r="R14" t="s">
        <v>173</v>
      </c>
    </row>
    <row r="15" spans="1:24" x14ac:dyDescent="0.15">
      <c r="J15" s="5">
        <v>100000</v>
      </c>
      <c r="K15" s="4">
        <v>950</v>
      </c>
      <c r="L15" s="4">
        <v>18477447</v>
      </c>
      <c r="M15" s="4">
        <v>873</v>
      </c>
      <c r="N15" s="4">
        <v>1174</v>
      </c>
      <c r="R15" t="s">
        <v>174</v>
      </c>
    </row>
    <row r="16" spans="1:24" x14ac:dyDescent="0.15">
      <c r="J16" s="5">
        <v>200000</v>
      </c>
      <c r="K16" s="4">
        <v>1291</v>
      </c>
      <c r="L16" s="4">
        <v>219436326</v>
      </c>
      <c r="M16" s="4">
        <v>947</v>
      </c>
      <c r="N16" s="4">
        <v>945</v>
      </c>
      <c r="R16" t="s">
        <v>175</v>
      </c>
    </row>
    <row r="17" spans="3:18" x14ac:dyDescent="0.15">
      <c r="J17" s="5">
        <v>400000</v>
      </c>
      <c r="K17" s="4">
        <v>1042</v>
      </c>
      <c r="L17" s="4">
        <v>285626511</v>
      </c>
      <c r="M17" s="4">
        <v>1118</v>
      </c>
      <c r="N17" s="4">
        <v>1282</v>
      </c>
      <c r="R17" t="s">
        <v>179</v>
      </c>
    </row>
    <row r="19" spans="3:18" x14ac:dyDescent="0.15">
      <c r="Q19" t="s">
        <v>148</v>
      </c>
    </row>
    <row r="20" spans="3:18" x14ac:dyDescent="0.15">
      <c r="R20" t="s">
        <v>180</v>
      </c>
    </row>
    <row r="26" spans="3:18" x14ac:dyDescent="0.15">
      <c r="C26" t="s">
        <v>63</v>
      </c>
    </row>
    <row r="27" spans="3:18" x14ac:dyDescent="0.15">
      <c r="D27" t="s">
        <v>80</v>
      </c>
    </row>
    <row r="28" spans="3:18" x14ac:dyDescent="0.15">
      <c r="D28" t="s">
        <v>81</v>
      </c>
    </row>
    <row r="29" spans="3:18" x14ac:dyDescent="0.15">
      <c r="D29" t="s">
        <v>123</v>
      </c>
    </row>
    <row r="31" spans="3:18" x14ac:dyDescent="0.15">
      <c r="J31" s="2" t="s">
        <v>10</v>
      </c>
      <c r="K31" t="s">
        <v>37</v>
      </c>
    </row>
    <row r="32" spans="3:18" x14ac:dyDescent="0.15">
      <c r="J32" s="2" t="s">
        <v>12</v>
      </c>
      <c r="K32" s="3">
        <v>10</v>
      </c>
    </row>
    <row r="33" spans="2:14" x14ac:dyDescent="0.15">
      <c r="J33" s="2" t="s">
        <v>55</v>
      </c>
      <c r="K33" t="s">
        <v>59</v>
      </c>
    </row>
    <row r="34" spans="2:14" x14ac:dyDescent="0.15">
      <c r="J34" s="2" t="s">
        <v>15</v>
      </c>
      <c r="K34" s="8">
        <v>5</v>
      </c>
    </row>
    <row r="36" spans="2:14" x14ac:dyDescent="0.15">
      <c r="J36" s="2" t="s">
        <v>38</v>
      </c>
      <c r="K36" s="2" t="s">
        <v>8</v>
      </c>
    </row>
    <row r="37" spans="2:14" x14ac:dyDescent="0.15">
      <c r="J37" s="2" t="s">
        <v>9</v>
      </c>
      <c r="K37" t="s">
        <v>18</v>
      </c>
      <c r="L37" t="s">
        <v>6</v>
      </c>
      <c r="M37" t="s">
        <v>7</v>
      </c>
      <c r="N37" t="s">
        <v>5</v>
      </c>
    </row>
    <row r="38" spans="2:14" x14ac:dyDescent="0.15">
      <c r="J38" s="5">
        <v>100000</v>
      </c>
      <c r="K38" s="4">
        <v>1791</v>
      </c>
      <c r="L38" s="4">
        <v>17686872</v>
      </c>
      <c r="M38" s="4">
        <v>8654404</v>
      </c>
      <c r="N38" s="4">
        <v>19375307</v>
      </c>
    </row>
    <row r="39" spans="2:14" x14ac:dyDescent="0.15">
      <c r="J39" s="5">
        <v>200000</v>
      </c>
      <c r="K39" s="4">
        <v>3009</v>
      </c>
      <c r="L39" s="4">
        <v>198950917</v>
      </c>
      <c r="M39" s="4">
        <v>17888954</v>
      </c>
      <c r="N39" s="4">
        <v>78105200</v>
      </c>
    </row>
    <row r="40" spans="2:14" x14ac:dyDescent="0.15">
      <c r="J40" s="5">
        <v>400000</v>
      </c>
      <c r="K40" s="4">
        <v>10087</v>
      </c>
      <c r="L40" s="4">
        <v>178244096</v>
      </c>
      <c r="M40" s="4">
        <v>44619599</v>
      </c>
      <c r="N40" s="4">
        <v>279119320</v>
      </c>
    </row>
    <row r="48" spans="2:14" x14ac:dyDescent="0.15">
      <c r="B48" t="s">
        <v>85</v>
      </c>
    </row>
    <row r="49" spans="3:14" x14ac:dyDescent="0.15">
      <c r="C49" t="s">
        <v>69</v>
      </c>
    </row>
    <row r="50" spans="3:14" x14ac:dyDescent="0.15">
      <c r="D50" t="s">
        <v>79</v>
      </c>
    </row>
    <row r="51" spans="3:14" x14ac:dyDescent="0.15">
      <c r="D51" t="s">
        <v>67</v>
      </c>
    </row>
    <row r="52" spans="3:14" x14ac:dyDescent="0.15">
      <c r="D52" t="s">
        <v>149</v>
      </c>
    </row>
    <row r="54" spans="3:14" x14ac:dyDescent="0.15">
      <c r="J54" s="2" t="s">
        <v>10</v>
      </c>
      <c r="K54" t="s">
        <v>37</v>
      </c>
    </row>
    <row r="55" spans="3:14" x14ac:dyDescent="0.15">
      <c r="J55" s="2" t="s">
        <v>12</v>
      </c>
      <c r="K55" s="3">
        <v>10</v>
      </c>
    </row>
    <row r="56" spans="3:14" x14ac:dyDescent="0.15">
      <c r="J56" s="2" t="s">
        <v>55</v>
      </c>
      <c r="K56" t="s">
        <v>61</v>
      </c>
    </row>
    <row r="57" spans="3:14" x14ac:dyDescent="0.15">
      <c r="J57" s="2" t="s">
        <v>15</v>
      </c>
      <c r="K57" s="8">
        <v>100</v>
      </c>
    </row>
    <row r="59" spans="3:14" x14ac:dyDescent="0.15">
      <c r="J59" s="2" t="s">
        <v>38</v>
      </c>
      <c r="K59" s="2" t="s">
        <v>8</v>
      </c>
    </row>
    <row r="60" spans="3:14" x14ac:dyDescent="0.15">
      <c r="J60" s="2" t="s">
        <v>9</v>
      </c>
      <c r="K60" t="s">
        <v>18</v>
      </c>
      <c r="L60" t="s">
        <v>6</v>
      </c>
      <c r="M60" t="s">
        <v>7</v>
      </c>
      <c r="N60" t="s">
        <v>5</v>
      </c>
    </row>
    <row r="61" spans="3:14" x14ac:dyDescent="0.15">
      <c r="J61" s="5">
        <v>100000</v>
      </c>
      <c r="K61" s="4">
        <v>13624</v>
      </c>
      <c r="L61" s="4">
        <v>17363985</v>
      </c>
      <c r="M61" s="4">
        <v>12218</v>
      </c>
      <c r="N61" s="4">
        <v>3192</v>
      </c>
    </row>
    <row r="62" spans="3:14" x14ac:dyDescent="0.15">
      <c r="J62" s="5">
        <v>200000</v>
      </c>
      <c r="K62" s="4">
        <v>18778</v>
      </c>
      <c r="L62" s="4">
        <v>108039503</v>
      </c>
      <c r="M62" s="4">
        <v>12715</v>
      </c>
      <c r="N62" s="4">
        <v>7821</v>
      </c>
    </row>
    <row r="63" spans="3:14" x14ac:dyDescent="0.15">
      <c r="J63" s="5">
        <v>400000</v>
      </c>
      <c r="K63" s="4">
        <v>36204</v>
      </c>
      <c r="L63" s="4">
        <v>204190414</v>
      </c>
      <c r="M63" s="4">
        <v>12764</v>
      </c>
      <c r="N63" s="4">
        <v>11163</v>
      </c>
    </row>
    <row r="71" spans="3:11" x14ac:dyDescent="0.15">
      <c r="C71" t="s">
        <v>65</v>
      </c>
    </row>
    <row r="72" spans="3:11" x14ac:dyDescent="0.15">
      <c r="D72" t="s">
        <v>78</v>
      </c>
    </row>
    <row r="73" spans="3:11" x14ac:dyDescent="0.15">
      <c r="D73" t="s">
        <v>82</v>
      </c>
    </row>
    <row r="74" spans="3:11" x14ac:dyDescent="0.15">
      <c r="D74" t="s">
        <v>150</v>
      </c>
    </row>
    <row r="76" spans="3:11" x14ac:dyDescent="0.15">
      <c r="J76" s="2" t="s">
        <v>10</v>
      </c>
      <c r="K76" t="s">
        <v>37</v>
      </c>
    </row>
    <row r="77" spans="3:11" x14ac:dyDescent="0.15">
      <c r="J77" s="2" t="s">
        <v>12</v>
      </c>
      <c r="K77" s="3">
        <v>10</v>
      </c>
    </row>
    <row r="78" spans="3:11" x14ac:dyDescent="0.15">
      <c r="J78" s="2" t="s">
        <v>55</v>
      </c>
      <c r="K78" t="s">
        <v>62</v>
      </c>
    </row>
    <row r="79" spans="3:11" x14ac:dyDescent="0.15">
      <c r="J79" s="2" t="s">
        <v>15</v>
      </c>
      <c r="K79" s="8">
        <v>500</v>
      </c>
    </row>
    <row r="81" spans="1:14" x14ac:dyDescent="0.15">
      <c r="J81" s="2" t="s">
        <v>38</v>
      </c>
      <c r="K81" s="2" t="s">
        <v>8</v>
      </c>
    </row>
    <row r="82" spans="1:14" x14ac:dyDescent="0.15">
      <c r="J82" s="2" t="s">
        <v>9</v>
      </c>
      <c r="K82" t="s">
        <v>18</v>
      </c>
      <c r="L82" t="s">
        <v>6</v>
      </c>
      <c r="M82" t="s">
        <v>7</v>
      </c>
      <c r="N82" t="s">
        <v>5</v>
      </c>
    </row>
    <row r="83" spans="1:14" x14ac:dyDescent="0.15">
      <c r="J83" s="5">
        <v>100000</v>
      </c>
      <c r="K83" s="4">
        <v>46454</v>
      </c>
      <c r="L83" s="4">
        <v>17125240</v>
      </c>
      <c r="M83" s="4">
        <v>62140</v>
      </c>
      <c r="N83" s="4">
        <v>23321892</v>
      </c>
    </row>
    <row r="84" spans="1:14" x14ac:dyDescent="0.15">
      <c r="J84" s="5">
        <v>200000</v>
      </c>
      <c r="K84" s="4">
        <v>63077</v>
      </c>
      <c r="L84" s="4">
        <v>310959368</v>
      </c>
      <c r="M84" s="4">
        <v>66409</v>
      </c>
      <c r="N84" s="4">
        <v>169537403</v>
      </c>
    </row>
    <row r="85" spans="1:14" x14ac:dyDescent="0.15">
      <c r="J85" s="5">
        <v>400000</v>
      </c>
      <c r="K85" s="4">
        <v>132198</v>
      </c>
      <c r="L85" s="4">
        <v>74725406</v>
      </c>
      <c r="M85" s="4">
        <v>70703</v>
      </c>
      <c r="N85" s="4">
        <v>73952973</v>
      </c>
    </row>
    <row r="93" spans="1:14" x14ac:dyDescent="0.15">
      <c r="A93" t="s">
        <v>86</v>
      </c>
    </row>
    <row r="94" spans="1:14" x14ac:dyDescent="0.15">
      <c r="B94" t="s">
        <v>83</v>
      </c>
    </row>
    <row r="95" spans="1:14" x14ac:dyDescent="0.15">
      <c r="C95" t="s">
        <v>68</v>
      </c>
    </row>
    <row r="96" spans="1:14" x14ac:dyDescent="0.15">
      <c r="D96" t="s">
        <v>64</v>
      </c>
    </row>
    <row r="97" spans="4:14" x14ac:dyDescent="0.15">
      <c r="D97" t="s">
        <v>70</v>
      </c>
    </row>
    <row r="98" spans="4:14" x14ac:dyDescent="0.15">
      <c r="D98" t="s">
        <v>122</v>
      </c>
    </row>
    <row r="100" spans="4:14" x14ac:dyDescent="0.15">
      <c r="J100" s="2" t="s">
        <v>10</v>
      </c>
      <c r="K100" t="s">
        <v>37</v>
      </c>
    </row>
    <row r="101" spans="4:14" x14ac:dyDescent="0.15">
      <c r="J101" s="2" t="s">
        <v>13</v>
      </c>
      <c r="K101" s="5">
        <v>100000</v>
      </c>
    </row>
    <row r="102" spans="4:14" x14ac:dyDescent="0.15">
      <c r="J102" s="2" t="s">
        <v>55</v>
      </c>
      <c r="K102" t="s">
        <v>58</v>
      </c>
    </row>
    <row r="103" spans="4:14" x14ac:dyDescent="0.15">
      <c r="J103" s="2" t="s">
        <v>15</v>
      </c>
      <c r="K103" s="8">
        <v>1</v>
      </c>
    </row>
    <row r="105" spans="4:14" x14ac:dyDescent="0.15">
      <c r="J105" s="2" t="s">
        <v>38</v>
      </c>
      <c r="K105" s="2" t="s">
        <v>8</v>
      </c>
    </row>
    <row r="106" spans="4:14" x14ac:dyDescent="0.15">
      <c r="J106" s="2" t="s">
        <v>9</v>
      </c>
      <c r="K106" t="s">
        <v>18</v>
      </c>
      <c r="L106" t="s">
        <v>6</v>
      </c>
      <c r="M106" t="s">
        <v>7</v>
      </c>
      <c r="N106" t="s">
        <v>5</v>
      </c>
    </row>
    <row r="107" spans="4:14" x14ac:dyDescent="0.15">
      <c r="J107" s="3">
        <v>10</v>
      </c>
      <c r="K107" s="4">
        <v>950</v>
      </c>
      <c r="L107" s="4">
        <v>18477447</v>
      </c>
      <c r="M107" s="4">
        <v>873</v>
      </c>
      <c r="N107" s="4">
        <v>1174</v>
      </c>
    </row>
    <row r="108" spans="4:14" x14ac:dyDescent="0.15">
      <c r="J108" s="3">
        <v>20</v>
      </c>
      <c r="K108" s="4">
        <v>1062</v>
      </c>
      <c r="L108" s="4">
        <v>30258831</v>
      </c>
      <c r="M108" s="4">
        <v>1007</v>
      </c>
      <c r="N108" s="4">
        <v>1013</v>
      </c>
    </row>
    <row r="109" spans="4:14" x14ac:dyDescent="0.15">
      <c r="J109" s="3">
        <v>40</v>
      </c>
      <c r="K109" s="4">
        <v>1051</v>
      </c>
      <c r="L109" s="4">
        <v>18458677</v>
      </c>
      <c r="M109" s="4">
        <v>1071</v>
      </c>
      <c r="N109" s="4">
        <v>1121</v>
      </c>
    </row>
    <row r="117" spans="3:14" x14ac:dyDescent="0.15">
      <c r="C117" t="s">
        <v>71</v>
      </c>
    </row>
    <row r="118" spans="3:14" x14ac:dyDescent="0.15">
      <c r="D118" t="s">
        <v>72</v>
      </c>
    </row>
    <row r="119" spans="3:14" x14ac:dyDescent="0.15">
      <c r="D119" t="s">
        <v>73</v>
      </c>
    </row>
    <row r="120" spans="3:14" x14ac:dyDescent="0.15">
      <c r="D120" t="s">
        <v>124</v>
      </c>
    </row>
    <row r="122" spans="3:14" x14ac:dyDescent="0.15">
      <c r="J122" s="2" t="s">
        <v>10</v>
      </c>
      <c r="K122" t="s">
        <v>37</v>
      </c>
    </row>
    <row r="123" spans="3:14" x14ac:dyDescent="0.15">
      <c r="J123" s="2" t="s">
        <v>13</v>
      </c>
      <c r="K123" s="5">
        <v>100000</v>
      </c>
    </row>
    <row r="124" spans="3:14" x14ac:dyDescent="0.15">
      <c r="J124" s="2" t="s">
        <v>55</v>
      </c>
      <c r="K124" t="s">
        <v>59</v>
      </c>
    </row>
    <row r="125" spans="3:14" x14ac:dyDescent="0.15">
      <c r="J125" s="2" t="s">
        <v>15</v>
      </c>
      <c r="K125" s="8">
        <v>5</v>
      </c>
    </row>
    <row r="127" spans="3:14" x14ac:dyDescent="0.15">
      <c r="J127" s="2" t="s">
        <v>38</v>
      </c>
      <c r="K127" s="2" t="s">
        <v>8</v>
      </c>
    </row>
    <row r="128" spans="3:14" x14ac:dyDescent="0.15">
      <c r="J128" s="2" t="s">
        <v>9</v>
      </c>
      <c r="K128" t="s">
        <v>18</v>
      </c>
      <c r="L128" t="s">
        <v>6</v>
      </c>
      <c r="M128" t="s">
        <v>7</v>
      </c>
      <c r="N128" t="s">
        <v>5</v>
      </c>
    </row>
    <row r="129" spans="2:14" x14ac:dyDescent="0.15">
      <c r="J129" s="3">
        <v>10</v>
      </c>
      <c r="K129" s="4">
        <v>1791</v>
      </c>
      <c r="L129" s="4">
        <v>17686872</v>
      </c>
      <c r="M129" s="4">
        <v>8654404</v>
      </c>
      <c r="N129" s="4">
        <v>19375307</v>
      </c>
    </row>
    <row r="130" spans="2:14" x14ac:dyDescent="0.15">
      <c r="J130" s="3">
        <v>20</v>
      </c>
      <c r="K130" s="4">
        <v>2230</v>
      </c>
      <c r="L130" s="4">
        <v>18231006</v>
      </c>
      <c r="M130" s="4">
        <v>9091955</v>
      </c>
      <c r="N130" s="4">
        <v>74454683</v>
      </c>
    </row>
    <row r="131" spans="2:14" x14ac:dyDescent="0.15">
      <c r="J131" s="3">
        <v>40</v>
      </c>
      <c r="K131" s="4">
        <v>2107</v>
      </c>
      <c r="L131" s="4">
        <v>16947115</v>
      </c>
      <c r="M131" s="4">
        <v>8949472</v>
      </c>
      <c r="N131" s="4">
        <v>67267775</v>
      </c>
    </row>
    <row r="139" spans="2:14" x14ac:dyDescent="0.15">
      <c r="B139" t="s">
        <v>85</v>
      </c>
    </row>
    <row r="140" spans="2:14" x14ac:dyDescent="0.15">
      <c r="C140" t="s">
        <v>69</v>
      </c>
    </row>
    <row r="141" spans="2:14" x14ac:dyDescent="0.15">
      <c r="D141" t="s">
        <v>77</v>
      </c>
    </row>
    <row r="142" spans="2:14" x14ac:dyDescent="0.15">
      <c r="D142" t="s">
        <v>74</v>
      </c>
    </row>
    <row r="143" spans="2:14" x14ac:dyDescent="0.15">
      <c r="D143" t="s">
        <v>125</v>
      </c>
    </row>
    <row r="145" spans="10:14" x14ac:dyDescent="0.15">
      <c r="J145" s="2" t="s">
        <v>10</v>
      </c>
      <c r="K145" t="s">
        <v>37</v>
      </c>
    </row>
    <row r="146" spans="10:14" x14ac:dyDescent="0.15">
      <c r="J146" s="2" t="s">
        <v>13</v>
      </c>
      <c r="K146" s="5">
        <v>100000</v>
      </c>
    </row>
    <row r="147" spans="10:14" x14ac:dyDescent="0.15">
      <c r="J147" s="2" t="s">
        <v>55</v>
      </c>
      <c r="K147" t="s">
        <v>61</v>
      </c>
    </row>
    <row r="148" spans="10:14" x14ac:dyDescent="0.15">
      <c r="J148" s="2" t="s">
        <v>15</v>
      </c>
      <c r="K148" s="8">
        <v>100</v>
      </c>
    </row>
    <row r="150" spans="10:14" x14ac:dyDescent="0.15">
      <c r="J150" s="2" t="s">
        <v>38</v>
      </c>
      <c r="K150" s="2" t="s">
        <v>8</v>
      </c>
    </row>
    <row r="151" spans="10:14" x14ac:dyDescent="0.15">
      <c r="J151" s="2" t="s">
        <v>9</v>
      </c>
      <c r="K151" t="s">
        <v>18</v>
      </c>
      <c r="L151" t="s">
        <v>6</v>
      </c>
      <c r="M151" t="s">
        <v>7</v>
      </c>
      <c r="N151" t="s">
        <v>5</v>
      </c>
    </row>
    <row r="152" spans="10:14" x14ac:dyDescent="0.15">
      <c r="J152" s="3">
        <v>10</v>
      </c>
      <c r="K152" s="4">
        <v>13624</v>
      </c>
      <c r="L152" s="4">
        <v>17363985</v>
      </c>
      <c r="M152" s="4">
        <v>12218</v>
      </c>
      <c r="N152" s="4">
        <v>3192</v>
      </c>
    </row>
    <row r="153" spans="10:14" x14ac:dyDescent="0.15">
      <c r="J153" s="3">
        <v>20</v>
      </c>
      <c r="K153" s="4">
        <v>22097</v>
      </c>
      <c r="L153" s="4">
        <v>20869681</v>
      </c>
      <c r="M153" s="4">
        <v>12775</v>
      </c>
      <c r="N153" s="4">
        <v>4046</v>
      </c>
    </row>
    <row r="154" spans="10:14" x14ac:dyDescent="0.15">
      <c r="J154" s="3">
        <v>40</v>
      </c>
      <c r="K154" s="4">
        <v>27250</v>
      </c>
      <c r="L154" s="4">
        <v>17015969</v>
      </c>
      <c r="M154" s="4">
        <v>13038</v>
      </c>
      <c r="N154" s="4">
        <v>3694</v>
      </c>
    </row>
    <row r="162" spans="3:14" x14ac:dyDescent="0.15">
      <c r="C162" t="s">
        <v>75</v>
      </c>
    </row>
    <row r="163" spans="3:14" x14ac:dyDescent="0.15">
      <c r="D163" t="s">
        <v>78</v>
      </c>
    </row>
    <row r="164" spans="3:14" x14ac:dyDescent="0.15">
      <c r="D164" t="s">
        <v>76</v>
      </c>
    </row>
    <row r="165" spans="3:14" x14ac:dyDescent="0.15">
      <c r="D165" t="s">
        <v>126</v>
      </c>
    </row>
    <row r="167" spans="3:14" x14ac:dyDescent="0.15">
      <c r="J167" s="2" t="s">
        <v>10</v>
      </c>
      <c r="K167" t="s">
        <v>37</v>
      </c>
    </row>
    <row r="168" spans="3:14" x14ac:dyDescent="0.15">
      <c r="J168" s="2" t="s">
        <v>13</v>
      </c>
      <c r="K168" s="5">
        <v>100000</v>
      </c>
    </row>
    <row r="169" spans="3:14" x14ac:dyDescent="0.15">
      <c r="J169" s="2" t="s">
        <v>55</v>
      </c>
      <c r="K169" t="s">
        <v>62</v>
      </c>
    </row>
    <row r="170" spans="3:14" x14ac:dyDescent="0.15">
      <c r="J170" s="2" t="s">
        <v>15</v>
      </c>
      <c r="K170" s="8">
        <v>500</v>
      </c>
    </row>
    <row r="172" spans="3:14" x14ac:dyDescent="0.15">
      <c r="J172" s="2" t="s">
        <v>38</v>
      </c>
      <c r="K172" s="2" t="s">
        <v>8</v>
      </c>
    </row>
    <row r="173" spans="3:14" x14ac:dyDescent="0.15">
      <c r="J173" s="2" t="s">
        <v>9</v>
      </c>
      <c r="K173" t="s">
        <v>18</v>
      </c>
      <c r="L173" t="s">
        <v>6</v>
      </c>
      <c r="M173" t="s">
        <v>7</v>
      </c>
      <c r="N173" t="s">
        <v>5</v>
      </c>
    </row>
    <row r="174" spans="3:14" x14ac:dyDescent="0.15">
      <c r="J174" s="3">
        <v>10</v>
      </c>
      <c r="K174" s="4">
        <v>46454</v>
      </c>
      <c r="L174" s="4">
        <v>17125240</v>
      </c>
      <c r="M174" s="4">
        <v>62140</v>
      </c>
      <c r="N174" s="4">
        <v>23321892</v>
      </c>
    </row>
    <row r="175" spans="3:14" x14ac:dyDescent="0.15">
      <c r="J175" s="3">
        <v>20</v>
      </c>
      <c r="K175" s="4">
        <v>50277</v>
      </c>
      <c r="L175" s="4">
        <v>17995179</v>
      </c>
      <c r="M175" s="4">
        <v>69104</v>
      </c>
      <c r="N175" s="4">
        <v>19679570</v>
      </c>
    </row>
    <row r="176" spans="3:14" x14ac:dyDescent="0.15">
      <c r="J176" s="3">
        <v>40</v>
      </c>
      <c r="K176" s="4">
        <v>76053</v>
      </c>
      <c r="L176" s="4">
        <v>17181247</v>
      </c>
      <c r="M176" s="4">
        <v>63976</v>
      </c>
      <c r="N176" s="4">
        <v>18917299</v>
      </c>
    </row>
    <row r="186" spans="4:12" x14ac:dyDescent="0.15">
      <c r="D186" t="s">
        <v>10</v>
      </c>
      <c r="E186" t="s">
        <v>11</v>
      </c>
      <c r="F186" t="s">
        <v>12</v>
      </c>
      <c r="G186" t="s">
        <v>13</v>
      </c>
      <c r="H186" t="s">
        <v>14</v>
      </c>
      <c r="I186" t="s">
        <v>56</v>
      </c>
      <c r="J186" t="s">
        <v>15</v>
      </c>
      <c r="K186" t="s">
        <v>16</v>
      </c>
    </row>
    <row r="187" spans="4:12" x14ac:dyDescent="0.15">
      <c r="D187" t="s">
        <v>17</v>
      </c>
      <c r="E187" t="s">
        <v>18</v>
      </c>
      <c r="F187">
        <v>10</v>
      </c>
      <c r="G187" s="6">
        <v>100000</v>
      </c>
      <c r="H187" t="s">
        <v>19</v>
      </c>
      <c r="I187" t="s">
        <v>57</v>
      </c>
      <c r="J187" s="6">
        <v>1</v>
      </c>
      <c r="K187" s="6">
        <v>60505</v>
      </c>
      <c r="L187" s="1"/>
    </row>
    <row r="188" spans="4:12" x14ac:dyDescent="0.15">
      <c r="D188" t="s">
        <v>17</v>
      </c>
      <c r="E188" t="s">
        <v>18</v>
      </c>
      <c r="F188">
        <v>10</v>
      </c>
      <c r="G188" s="6">
        <v>100000</v>
      </c>
      <c r="H188" t="s">
        <v>20</v>
      </c>
      <c r="I188" t="s">
        <v>58</v>
      </c>
      <c r="J188" s="6">
        <v>1</v>
      </c>
      <c r="K188" s="6">
        <v>1607</v>
      </c>
      <c r="L188" s="1"/>
    </row>
    <row r="189" spans="4:12" x14ac:dyDescent="0.15">
      <c r="D189" t="s">
        <v>17</v>
      </c>
      <c r="E189" t="s">
        <v>18</v>
      </c>
      <c r="F189">
        <v>10</v>
      </c>
      <c r="G189" s="6">
        <v>100000</v>
      </c>
      <c r="H189" t="s">
        <v>21</v>
      </c>
      <c r="I189" t="s">
        <v>59</v>
      </c>
      <c r="J189" s="6">
        <v>5</v>
      </c>
      <c r="K189" s="6">
        <v>13716</v>
      </c>
      <c r="L189" s="1"/>
    </row>
    <row r="190" spans="4:12" x14ac:dyDescent="0.15">
      <c r="D190" t="s">
        <v>17</v>
      </c>
      <c r="E190" t="s">
        <v>18</v>
      </c>
      <c r="F190">
        <v>10</v>
      </c>
      <c r="G190" s="6">
        <v>100000</v>
      </c>
      <c r="H190" t="s">
        <v>22</v>
      </c>
      <c r="I190" t="s">
        <v>60</v>
      </c>
      <c r="J190" s="6">
        <v>100</v>
      </c>
      <c r="K190" s="6">
        <v>10902</v>
      </c>
      <c r="L190" s="1"/>
    </row>
    <row r="191" spans="4:12" x14ac:dyDescent="0.15">
      <c r="D191" t="s">
        <v>17</v>
      </c>
      <c r="E191" t="s">
        <v>18</v>
      </c>
      <c r="F191">
        <v>10</v>
      </c>
      <c r="G191" s="6">
        <v>100000</v>
      </c>
      <c r="H191" t="s">
        <v>23</v>
      </c>
      <c r="I191" t="s">
        <v>61</v>
      </c>
      <c r="J191" s="6">
        <v>100</v>
      </c>
      <c r="K191" s="6">
        <v>9279</v>
      </c>
      <c r="L191" s="1"/>
    </row>
    <row r="192" spans="4:12" x14ac:dyDescent="0.15">
      <c r="D192" t="s">
        <v>17</v>
      </c>
      <c r="E192" t="s">
        <v>18</v>
      </c>
      <c r="F192">
        <v>10</v>
      </c>
      <c r="G192" s="6">
        <v>100000</v>
      </c>
      <c r="H192" t="s">
        <v>24</v>
      </c>
      <c r="I192" t="s">
        <v>62</v>
      </c>
      <c r="J192" s="6">
        <v>500</v>
      </c>
      <c r="K192" s="6">
        <v>24607</v>
      </c>
      <c r="L192" s="1"/>
    </row>
    <row r="193" spans="4:12" x14ac:dyDescent="0.15">
      <c r="D193" t="s">
        <v>17</v>
      </c>
      <c r="E193" t="s">
        <v>18</v>
      </c>
      <c r="F193">
        <v>10</v>
      </c>
      <c r="G193" s="6">
        <v>200000</v>
      </c>
      <c r="H193" t="s">
        <v>19</v>
      </c>
      <c r="I193" t="s">
        <v>57</v>
      </c>
      <c r="J193" s="6">
        <v>1</v>
      </c>
      <c r="K193" s="6">
        <v>82690</v>
      </c>
      <c r="L193" s="1"/>
    </row>
    <row r="194" spans="4:12" x14ac:dyDescent="0.15">
      <c r="D194" t="s">
        <v>17</v>
      </c>
      <c r="E194" t="s">
        <v>18</v>
      </c>
      <c r="F194">
        <v>10</v>
      </c>
      <c r="G194" s="6">
        <v>200000</v>
      </c>
      <c r="H194" t="s">
        <v>20</v>
      </c>
      <c r="I194" t="s">
        <v>58</v>
      </c>
      <c r="J194" s="6">
        <v>1</v>
      </c>
      <c r="K194" s="6">
        <v>2758</v>
      </c>
      <c r="L194" s="1"/>
    </row>
    <row r="195" spans="4:12" x14ac:dyDescent="0.15">
      <c r="D195" t="s">
        <v>17</v>
      </c>
      <c r="E195" t="s">
        <v>18</v>
      </c>
      <c r="F195">
        <v>10</v>
      </c>
      <c r="G195" s="6">
        <v>200000</v>
      </c>
      <c r="H195" t="s">
        <v>21</v>
      </c>
      <c r="I195" t="s">
        <v>59</v>
      </c>
      <c r="J195" s="6">
        <v>5</v>
      </c>
      <c r="K195" s="6">
        <v>15651</v>
      </c>
      <c r="L195" s="1"/>
    </row>
    <row r="196" spans="4:12" x14ac:dyDescent="0.15">
      <c r="D196" t="s">
        <v>17</v>
      </c>
      <c r="E196" t="s">
        <v>18</v>
      </c>
      <c r="F196">
        <v>10</v>
      </c>
      <c r="G196" s="6">
        <v>200000</v>
      </c>
      <c r="H196" t="s">
        <v>22</v>
      </c>
      <c r="I196" t="s">
        <v>60</v>
      </c>
      <c r="J196" s="6">
        <v>100</v>
      </c>
      <c r="K196" s="6">
        <v>14284</v>
      </c>
      <c r="L196" s="1"/>
    </row>
    <row r="197" spans="4:12" x14ac:dyDescent="0.15">
      <c r="D197" t="s">
        <v>17</v>
      </c>
      <c r="E197" t="s">
        <v>18</v>
      </c>
      <c r="F197">
        <v>10</v>
      </c>
      <c r="G197" s="6">
        <v>200000</v>
      </c>
      <c r="H197" t="s">
        <v>23</v>
      </c>
      <c r="I197" t="s">
        <v>61</v>
      </c>
      <c r="J197" s="6">
        <v>100</v>
      </c>
      <c r="K197" s="6">
        <v>11437</v>
      </c>
      <c r="L197" s="1"/>
    </row>
    <row r="198" spans="4:12" x14ac:dyDescent="0.15">
      <c r="D198" t="s">
        <v>17</v>
      </c>
      <c r="E198" t="s">
        <v>18</v>
      </c>
      <c r="F198">
        <v>10</v>
      </c>
      <c r="G198" s="6">
        <v>200000</v>
      </c>
      <c r="H198" t="s">
        <v>24</v>
      </c>
      <c r="I198" t="s">
        <v>62</v>
      </c>
      <c r="J198" s="6">
        <v>500</v>
      </c>
      <c r="K198" s="6">
        <v>30581</v>
      </c>
      <c r="L198" s="1"/>
    </row>
    <row r="199" spans="4:12" x14ac:dyDescent="0.15">
      <c r="D199" t="s">
        <v>17</v>
      </c>
      <c r="E199" t="s">
        <v>18</v>
      </c>
      <c r="F199">
        <v>10</v>
      </c>
      <c r="G199" s="6">
        <v>400000</v>
      </c>
      <c r="H199" t="s">
        <v>19</v>
      </c>
      <c r="I199" t="s">
        <v>57</v>
      </c>
      <c r="J199" s="6">
        <v>1</v>
      </c>
      <c r="K199" s="6">
        <v>123042</v>
      </c>
      <c r="L199" s="1"/>
    </row>
    <row r="200" spans="4:12" x14ac:dyDescent="0.15">
      <c r="D200" t="s">
        <v>17</v>
      </c>
      <c r="E200" t="s">
        <v>18</v>
      </c>
      <c r="F200">
        <v>10</v>
      </c>
      <c r="G200" s="6">
        <v>400000</v>
      </c>
      <c r="H200" t="s">
        <v>20</v>
      </c>
      <c r="I200" t="s">
        <v>58</v>
      </c>
      <c r="J200" s="6">
        <v>1</v>
      </c>
      <c r="K200" s="6">
        <v>2505</v>
      </c>
      <c r="L200" s="1"/>
    </row>
    <row r="201" spans="4:12" x14ac:dyDescent="0.15">
      <c r="D201" t="s">
        <v>17</v>
      </c>
      <c r="E201" t="s">
        <v>18</v>
      </c>
      <c r="F201">
        <v>10</v>
      </c>
      <c r="G201" s="6">
        <v>400000</v>
      </c>
      <c r="H201" t="s">
        <v>21</v>
      </c>
      <c r="I201" t="s">
        <v>59</v>
      </c>
      <c r="J201" s="6">
        <v>5</v>
      </c>
      <c r="K201" s="6">
        <v>15912</v>
      </c>
      <c r="L201" s="1"/>
    </row>
    <row r="202" spans="4:12" x14ac:dyDescent="0.15">
      <c r="D202" t="s">
        <v>17</v>
      </c>
      <c r="E202" t="s">
        <v>18</v>
      </c>
      <c r="F202">
        <v>10</v>
      </c>
      <c r="G202" s="6">
        <v>400000</v>
      </c>
      <c r="H202" t="s">
        <v>22</v>
      </c>
      <c r="I202" t="s">
        <v>60</v>
      </c>
      <c r="J202" s="6">
        <v>100</v>
      </c>
      <c r="K202" s="6">
        <v>25045</v>
      </c>
      <c r="L202" s="1"/>
    </row>
    <row r="203" spans="4:12" x14ac:dyDescent="0.15">
      <c r="D203" t="s">
        <v>17</v>
      </c>
      <c r="E203" t="s">
        <v>18</v>
      </c>
      <c r="F203">
        <v>10</v>
      </c>
      <c r="G203" s="6">
        <v>400000</v>
      </c>
      <c r="H203" t="s">
        <v>23</v>
      </c>
      <c r="I203" t="s">
        <v>61</v>
      </c>
      <c r="J203" s="6">
        <v>100</v>
      </c>
      <c r="K203" s="6">
        <v>21042</v>
      </c>
      <c r="L203" s="1"/>
    </row>
    <row r="204" spans="4:12" x14ac:dyDescent="0.15">
      <c r="D204" t="s">
        <v>17</v>
      </c>
      <c r="E204" t="s">
        <v>18</v>
      </c>
      <c r="F204">
        <v>10</v>
      </c>
      <c r="G204" s="6">
        <v>400000</v>
      </c>
      <c r="H204" t="s">
        <v>24</v>
      </c>
      <c r="I204" t="s">
        <v>62</v>
      </c>
      <c r="J204" s="6">
        <v>500</v>
      </c>
      <c r="K204" s="6">
        <v>79190</v>
      </c>
      <c r="L204" s="1"/>
    </row>
    <row r="205" spans="4:12" x14ac:dyDescent="0.15">
      <c r="D205" t="s">
        <v>17</v>
      </c>
      <c r="E205" t="s">
        <v>18</v>
      </c>
      <c r="F205">
        <v>20</v>
      </c>
      <c r="G205" s="6">
        <v>100000</v>
      </c>
      <c r="H205" t="s">
        <v>25</v>
      </c>
      <c r="I205" t="s">
        <v>57</v>
      </c>
      <c r="J205" s="6">
        <v>1</v>
      </c>
      <c r="K205" s="6">
        <v>59322</v>
      </c>
      <c r="L205" s="1"/>
    </row>
    <row r="206" spans="4:12" x14ac:dyDescent="0.15">
      <c r="D206" t="s">
        <v>17</v>
      </c>
      <c r="E206" t="s">
        <v>18</v>
      </c>
      <c r="F206">
        <v>20</v>
      </c>
      <c r="G206" s="6">
        <v>100000</v>
      </c>
      <c r="H206" t="s">
        <v>26</v>
      </c>
      <c r="I206" t="s">
        <v>58</v>
      </c>
      <c r="J206" s="6">
        <v>1</v>
      </c>
      <c r="K206" s="6">
        <v>1154</v>
      </c>
      <c r="L206" s="1"/>
    </row>
    <row r="207" spans="4:12" x14ac:dyDescent="0.15">
      <c r="D207" t="s">
        <v>17</v>
      </c>
      <c r="E207" t="s">
        <v>18</v>
      </c>
      <c r="F207">
        <v>20</v>
      </c>
      <c r="G207" s="6">
        <v>100000</v>
      </c>
      <c r="H207" t="s">
        <v>27</v>
      </c>
      <c r="I207" t="s">
        <v>59</v>
      </c>
      <c r="J207" s="6">
        <v>5</v>
      </c>
      <c r="K207" s="6">
        <v>12006</v>
      </c>
      <c r="L207" s="1"/>
    </row>
    <row r="208" spans="4:12" x14ac:dyDescent="0.15">
      <c r="D208" t="s">
        <v>17</v>
      </c>
      <c r="E208" t="s">
        <v>18</v>
      </c>
      <c r="F208">
        <v>20</v>
      </c>
      <c r="G208" s="6">
        <v>100000</v>
      </c>
      <c r="H208" t="s">
        <v>28</v>
      </c>
      <c r="I208" t="s">
        <v>60</v>
      </c>
      <c r="J208" s="6">
        <v>100</v>
      </c>
      <c r="K208" s="6">
        <v>11167</v>
      </c>
      <c r="L208" s="1"/>
    </row>
    <row r="209" spans="4:12" x14ac:dyDescent="0.15">
      <c r="D209" t="s">
        <v>17</v>
      </c>
      <c r="E209" t="s">
        <v>18</v>
      </c>
      <c r="F209">
        <v>20</v>
      </c>
      <c r="G209" s="6">
        <v>100000</v>
      </c>
      <c r="H209" t="s">
        <v>29</v>
      </c>
      <c r="I209" t="s">
        <v>61</v>
      </c>
      <c r="J209" s="6">
        <v>100</v>
      </c>
      <c r="K209" s="6">
        <v>10584</v>
      </c>
      <c r="L209" s="1"/>
    </row>
    <row r="210" spans="4:12" x14ac:dyDescent="0.15">
      <c r="D210" t="s">
        <v>17</v>
      </c>
      <c r="E210" t="s">
        <v>18</v>
      </c>
      <c r="F210">
        <v>20</v>
      </c>
      <c r="G210" s="6">
        <v>100000</v>
      </c>
      <c r="H210" t="s">
        <v>30</v>
      </c>
      <c r="I210" t="s">
        <v>62</v>
      </c>
      <c r="J210" s="6">
        <v>500</v>
      </c>
      <c r="K210" s="6">
        <v>25648</v>
      </c>
      <c r="L210" s="1"/>
    </row>
    <row r="211" spans="4:12" x14ac:dyDescent="0.15">
      <c r="D211" t="s">
        <v>17</v>
      </c>
      <c r="E211" t="s">
        <v>18</v>
      </c>
      <c r="F211">
        <v>40</v>
      </c>
      <c r="G211" s="6">
        <v>100000</v>
      </c>
      <c r="H211" t="s">
        <v>31</v>
      </c>
      <c r="I211" t="s">
        <v>57</v>
      </c>
      <c r="J211" s="6">
        <v>1</v>
      </c>
      <c r="K211" s="6">
        <v>71793</v>
      </c>
      <c r="L211" s="1"/>
    </row>
    <row r="212" spans="4:12" x14ac:dyDescent="0.15">
      <c r="D212" t="s">
        <v>17</v>
      </c>
      <c r="E212" t="s">
        <v>18</v>
      </c>
      <c r="F212">
        <v>40</v>
      </c>
      <c r="G212" s="6">
        <v>100000</v>
      </c>
      <c r="H212" t="s">
        <v>32</v>
      </c>
      <c r="I212" t="s">
        <v>58</v>
      </c>
      <c r="J212" s="6">
        <v>1</v>
      </c>
      <c r="K212" s="6">
        <v>1608</v>
      </c>
      <c r="L212" s="1"/>
    </row>
    <row r="213" spans="4:12" x14ac:dyDescent="0.15">
      <c r="D213" t="s">
        <v>17</v>
      </c>
      <c r="E213" t="s">
        <v>18</v>
      </c>
      <c r="F213">
        <v>40</v>
      </c>
      <c r="G213" s="6">
        <v>100000</v>
      </c>
      <c r="H213" t="s">
        <v>33</v>
      </c>
      <c r="I213" t="s">
        <v>59</v>
      </c>
      <c r="J213" s="6">
        <v>5</v>
      </c>
      <c r="K213" s="6">
        <v>13296</v>
      </c>
      <c r="L213" s="1"/>
    </row>
    <row r="214" spans="4:12" x14ac:dyDescent="0.15">
      <c r="D214" t="s">
        <v>17</v>
      </c>
      <c r="E214" t="s">
        <v>18</v>
      </c>
      <c r="F214">
        <v>40</v>
      </c>
      <c r="G214" s="6">
        <v>100000</v>
      </c>
      <c r="H214" t="s">
        <v>34</v>
      </c>
      <c r="I214" t="s">
        <v>60</v>
      </c>
      <c r="J214" s="6">
        <v>100</v>
      </c>
      <c r="K214" s="6">
        <v>12371</v>
      </c>
      <c r="L214" s="1"/>
    </row>
    <row r="215" spans="4:12" x14ac:dyDescent="0.15">
      <c r="D215" t="s">
        <v>17</v>
      </c>
      <c r="E215" t="s">
        <v>18</v>
      </c>
      <c r="F215">
        <v>40</v>
      </c>
      <c r="G215" s="6">
        <v>100000</v>
      </c>
      <c r="H215" t="s">
        <v>35</v>
      </c>
      <c r="I215" t="s">
        <v>61</v>
      </c>
      <c r="J215" s="6">
        <v>100</v>
      </c>
      <c r="K215" s="6">
        <v>10573</v>
      </c>
      <c r="L215" s="1"/>
    </row>
    <row r="216" spans="4:12" x14ac:dyDescent="0.15">
      <c r="D216" t="s">
        <v>17</v>
      </c>
      <c r="E216" t="s">
        <v>18</v>
      </c>
      <c r="F216">
        <v>40</v>
      </c>
      <c r="G216" s="6">
        <v>100000</v>
      </c>
      <c r="H216" t="s">
        <v>36</v>
      </c>
      <c r="I216" t="s">
        <v>62</v>
      </c>
      <c r="J216" s="6">
        <v>500</v>
      </c>
      <c r="K216" s="6">
        <v>26009</v>
      </c>
      <c r="L216" s="1"/>
    </row>
    <row r="217" spans="4:12" x14ac:dyDescent="0.15">
      <c r="D217" t="s">
        <v>17</v>
      </c>
      <c r="E217" t="s">
        <v>6</v>
      </c>
      <c r="F217">
        <v>10</v>
      </c>
      <c r="G217" s="6">
        <v>100000</v>
      </c>
      <c r="H217" t="s">
        <v>19</v>
      </c>
      <c r="I217" t="s">
        <v>57</v>
      </c>
      <c r="J217" s="6">
        <v>1</v>
      </c>
      <c r="K217" s="6">
        <v>356085</v>
      </c>
      <c r="L217" s="1"/>
    </row>
    <row r="218" spans="4:12" x14ac:dyDescent="0.15">
      <c r="D218" t="s">
        <v>17</v>
      </c>
      <c r="E218" t="s">
        <v>6</v>
      </c>
      <c r="F218">
        <v>10</v>
      </c>
      <c r="G218" s="6">
        <v>100000</v>
      </c>
      <c r="H218" t="s">
        <v>20</v>
      </c>
      <c r="I218" t="s">
        <v>58</v>
      </c>
      <c r="J218" s="6">
        <v>1</v>
      </c>
      <c r="K218" s="6">
        <v>351620</v>
      </c>
      <c r="L218" s="1"/>
    </row>
    <row r="219" spans="4:12" x14ac:dyDescent="0.15">
      <c r="D219" t="s">
        <v>17</v>
      </c>
      <c r="E219" t="s">
        <v>6</v>
      </c>
      <c r="F219">
        <v>10</v>
      </c>
      <c r="G219" s="6">
        <v>100000</v>
      </c>
      <c r="H219" t="s">
        <v>21</v>
      </c>
      <c r="I219" t="s">
        <v>59</v>
      </c>
      <c r="J219" s="6">
        <v>5</v>
      </c>
      <c r="K219" s="6">
        <v>381058</v>
      </c>
      <c r="L219" s="1"/>
    </row>
    <row r="220" spans="4:12" x14ac:dyDescent="0.15">
      <c r="D220" t="s">
        <v>17</v>
      </c>
      <c r="E220" t="s">
        <v>6</v>
      </c>
      <c r="F220">
        <v>10</v>
      </c>
      <c r="G220" s="6">
        <v>100000</v>
      </c>
      <c r="H220" t="s">
        <v>22</v>
      </c>
      <c r="I220" t="s">
        <v>60</v>
      </c>
      <c r="J220" s="6">
        <v>100</v>
      </c>
      <c r="K220" s="6">
        <v>316162</v>
      </c>
      <c r="L220" s="1"/>
    </row>
    <row r="221" spans="4:12" x14ac:dyDescent="0.15">
      <c r="D221" t="s">
        <v>17</v>
      </c>
      <c r="E221" t="s">
        <v>6</v>
      </c>
      <c r="F221">
        <v>10</v>
      </c>
      <c r="G221" s="6">
        <v>100000</v>
      </c>
      <c r="H221" t="s">
        <v>23</v>
      </c>
      <c r="I221" t="s">
        <v>61</v>
      </c>
      <c r="J221" s="6">
        <v>100</v>
      </c>
      <c r="K221" s="6">
        <v>333660</v>
      </c>
      <c r="L221" s="1"/>
    </row>
    <row r="222" spans="4:12" x14ac:dyDescent="0.15">
      <c r="D222" t="s">
        <v>17</v>
      </c>
      <c r="E222" t="s">
        <v>6</v>
      </c>
      <c r="F222">
        <v>10</v>
      </c>
      <c r="G222" s="6">
        <v>100000</v>
      </c>
      <c r="H222" t="s">
        <v>24</v>
      </c>
      <c r="I222" t="s">
        <v>62</v>
      </c>
      <c r="J222" s="6">
        <v>500</v>
      </c>
      <c r="K222" s="6">
        <v>368222</v>
      </c>
      <c r="L222" s="1"/>
    </row>
    <row r="223" spans="4:12" x14ac:dyDescent="0.15">
      <c r="D223" t="s">
        <v>17</v>
      </c>
      <c r="E223" t="s">
        <v>6</v>
      </c>
      <c r="F223">
        <v>10</v>
      </c>
      <c r="G223" s="6">
        <v>200000</v>
      </c>
      <c r="H223" t="s">
        <v>19</v>
      </c>
      <c r="I223" t="s">
        <v>57</v>
      </c>
      <c r="J223" s="6">
        <v>1</v>
      </c>
      <c r="K223" s="6">
        <v>748335</v>
      </c>
      <c r="L223" s="1"/>
    </row>
    <row r="224" spans="4:12" x14ac:dyDescent="0.15">
      <c r="D224" t="s">
        <v>17</v>
      </c>
      <c r="E224" t="s">
        <v>6</v>
      </c>
      <c r="F224">
        <v>10</v>
      </c>
      <c r="G224" s="6">
        <v>200000</v>
      </c>
      <c r="H224" t="s">
        <v>20</v>
      </c>
      <c r="I224" t="s">
        <v>58</v>
      </c>
      <c r="J224" s="6">
        <v>1</v>
      </c>
      <c r="K224" s="6">
        <v>703317</v>
      </c>
      <c r="L224" s="1"/>
    </row>
    <row r="225" spans="4:12" x14ac:dyDescent="0.15">
      <c r="D225" t="s">
        <v>17</v>
      </c>
      <c r="E225" t="s">
        <v>6</v>
      </c>
      <c r="F225">
        <v>10</v>
      </c>
      <c r="G225" s="6">
        <v>200000</v>
      </c>
      <c r="H225" t="s">
        <v>21</v>
      </c>
      <c r="I225" t="s">
        <v>59</v>
      </c>
      <c r="J225" s="6">
        <v>5</v>
      </c>
      <c r="K225" s="6">
        <v>771661</v>
      </c>
      <c r="L225" s="1"/>
    </row>
    <row r="226" spans="4:12" x14ac:dyDescent="0.15">
      <c r="D226" t="s">
        <v>17</v>
      </c>
      <c r="E226" t="s">
        <v>6</v>
      </c>
      <c r="F226">
        <v>10</v>
      </c>
      <c r="G226" s="6">
        <v>200000</v>
      </c>
      <c r="H226" t="s">
        <v>22</v>
      </c>
      <c r="I226" t="s">
        <v>60</v>
      </c>
      <c r="J226" s="6">
        <v>100</v>
      </c>
      <c r="K226" s="6">
        <v>668898</v>
      </c>
      <c r="L226" s="1"/>
    </row>
    <row r="227" spans="4:12" x14ac:dyDescent="0.15">
      <c r="D227" t="s">
        <v>17</v>
      </c>
      <c r="E227" t="s">
        <v>6</v>
      </c>
      <c r="F227">
        <v>10</v>
      </c>
      <c r="G227" s="6">
        <v>200000</v>
      </c>
      <c r="H227" t="s">
        <v>23</v>
      </c>
      <c r="I227" t="s">
        <v>61</v>
      </c>
      <c r="J227" s="6">
        <v>100</v>
      </c>
      <c r="K227" s="6">
        <v>671981</v>
      </c>
      <c r="L227" s="1"/>
    </row>
    <row r="228" spans="4:12" x14ac:dyDescent="0.15">
      <c r="D228" t="s">
        <v>17</v>
      </c>
      <c r="E228" t="s">
        <v>6</v>
      </c>
      <c r="F228">
        <v>10</v>
      </c>
      <c r="G228" s="6">
        <v>200000</v>
      </c>
      <c r="H228" t="s">
        <v>24</v>
      </c>
      <c r="I228" t="s">
        <v>62</v>
      </c>
      <c r="J228" s="6">
        <v>500</v>
      </c>
      <c r="K228" s="6">
        <v>732669</v>
      </c>
      <c r="L228" s="1"/>
    </row>
    <row r="229" spans="4:12" x14ac:dyDescent="0.15">
      <c r="D229" t="s">
        <v>17</v>
      </c>
      <c r="E229" t="s">
        <v>6</v>
      </c>
      <c r="F229">
        <v>10</v>
      </c>
      <c r="G229" s="6">
        <v>400000</v>
      </c>
      <c r="H229" t="s">
        <v>19</v>
      </c>
      <c r="I229" t="s">
        <v>57</v>
      </c>
      <c r="J229" s="6">
        <v>1</v>
      </c>
      <c r="K229" s="6">
        <v>1613723</v>
      </c>
      <c r="L229" s="1"/>
    </row>
    <row r="230" spans="4:12" x14ac:dyDescent="0.15">
      <c r="D230" t="s">
        <v>17</v>
      </c>
      <c r="E230" t="s">
        <v>6</v>
      </c>
      <c r="F230">
        <v>10</v>
      </c>
      <c r="G230" s="6">
        <v>400000</v>
      </c>
      <c r="H230" t="s">
        <v>20</v>
      </c>
      <c r="I230" t="s">
        <v>58</v>
      </c>
      <c r="J230" s="6">
        <v>1</v>
      </c>
      <c r="K230" s="6">
        <v>1517629</v>
      </c>
      <c r="L230" s="1"/>
    </row>
    <row r="231" spans="4:12" x14ac:dyDescent="0.15">
      <c r="D231" t="s">
        <v>17</v>
      </c>
      <c r="E231" t="s">
        <v>6</v>
      </c>
      <c r="F231">
        <v>10</v>
      </c>
      <c r="G231" s="6">
        <v>400000</v>
      </c>
      <c r="H231" t="s">
        <v>21</v>
      </c>
      <c r="I231" t="s">
        <v>59</v>
      </c>
      <c r="J231" s="6">
        <v>5</v>
      </c>
      <c r="K231" s="6">
        <v>1572693</v>
      </c>
      <c r="L231" s="1"/>
    </row>
    <row r="232" spans="4:12" x14ac:dyDescent="0.15">
      <c r="D232" t="s">
        <v>17</v>
      </c>
      <c r="E232" t="s">
        <v>6</v>
      </c>
      <c r="F232">
        <v>10</v>
      </c>
      <c r="G232" s="6">
        <v>400000</v>
      </c>
      <c r="H232" t="s">
        <v>22</v>
      </c>
      <c r="I232" t="s">
        <v>60</v>
      </c>
      <c r="J232" s="6">
        <v>100</v>
      </c>
      <c r="K232" s="6">
        <v>1568176</v>
      </c>
      <c r="L232" s="1"/>
    </row>
    <row r="233" spans="4:12" x14ac:dyDescent="0.15">
      <c r="D233" t="s">
        <v>17</v>
      </c>
      <c r="E233" t="s">
        <v>6</v>
      </c>
      <c r="F233">
        <v>10</v>
      </c>
      <c r="G233" s="6">
        <v>400000</v>
      </c>
      <c r="H233" t="s">
        <v>23</v>
      </c>
      <c r="I233" t="s">
        <v>61</v>
      </c>
      <c r="J233" s="6">
        <v>100</v>
      </c>
      <c r="K233" s="6">
        <v>1535309</v>
      </c>
      <c r="L233" s="1"/>
    </row>
    <row r="234" spans="4:12" x14ac:dyDescent="0.15">
      <c r="D234" t="s">
        <v>17</v>
      </c>
      <c r="E234" t="s">
        <v>6</v>
      </c>
      <c r="F234">
        <v>10</v>
      </c>
      <c r="G234" s="6">
        <v>400000</v>
      </c>
      <c r="H234" t="s">
        <v>24</v>
      </c>
      <c r="I234" t="s">
        <v>62</v>
      </c>
      <c r="J234" s="6">
        <v>500</v>
      </c>
      <c r="K234" s="6">
        <v>1609145</v>
      </c>
      <c r="L234" s="1"/>
    </row>
    <row r="235" spans="4:12" x14ac:dyDescent="0.15">
      <c r="D235" t="s">
        <v>17</v>
      </c>
      <c r="E235" t="s">
        <v>6</v>
      </c>
      <c r="F235">
        <v>20</v>
      </c>
      <c r="G235" s="6">
        <v>100000</v>
      </c>
      <c r="H235" t="s">
        <v>25</v>
      </c>
      <c r="I235" t="s">
        <v>57</v>
      </c>
      <c r="J235" s="6">
        <v>1</v>
      </c>
      <c r="K235" s="6">
        <v>389933</v>
      </c>
      <c r="L235" s="1"/>
    </row>
    <row r="236" spans="4:12" x14ac:dyDescent="0.15">
      <c r="D236" t="s">
        <v>17</v>
      </c>
      <c r="E236" t="s">
        <v>6</v>
      </c>
      <c r="F236">
        <v>20</v>
      </c>
      <c r="G236" s="6">
        <v>100000</v>
      </c>
      <c r="H236" t="s">
        <v>26</v>
      </c>
      <c r="I236" t="s">
        <v>58</v>
      </c>
      <c r="J236" s="6">
        <v>1</v>
      </c>
      <c r="K236" s="6">
        <v>362835</v>
      </c>
      <c r="L236" s="1"/>
    </row>
    <row r="237" spans="4:12" x14ac:dyDescent="0.15">
      <c r="D237" t="s">
        <v>17</v>
      </c>
      <c r="E237" t="s">
        <v>6</v>
      </c>
      <c r="F237">
        <v>20</v>
      </c>
      <c r="G237" s="6">
        <v>100000</v>
      </c>
      <c r="H237" t="s">
        <v>27</v>
      </c>
      <c r="I237" t="s">
        <v>59</v>
      </c>
      <c r="J237" s="6">
        <v>5</v>
      </c>
      <c r="K237" s="6">
        <v>388761</v>
      </c>
      <c r="L237" s="1"/>
    </row>
    <row r="238" spans="4:12" x14ac:dyDescent="0.15">
      <c r="D238" t="s">
        <v>17</v>
      </c>
      <c r="E238" t="s">
        <v>6</v>
      </c>
      <c r="F238">
        <v>20</v>
      </c>
      <c r="G238" s="6">
        <v>100000</v>
      </c>
      <c r="H238" t="s">
        <v>28</v>
      </c>
      <c r="I238" t="s">
        <v>60</v>
      </c>
      <c r="J238" s="6">
        <v>100</v>
      </c>
      <c r="K238" s="6">
        <v>337386</v>
      </c>
      <c r="L238" s="1"/>
    </row>
    <row r="239" spans="4:12" x14ac:dyDescent="0.15">
      <c r="D239" t="s">
        <v>17</v>
      </c>
      <c r="E239" t="s">
        <v>6</v>
      </c>
      <c r="F239">
        <v>20</v>
      </c>
      <c r="G239" s="6">
        <v>100000</v>
      </c>
      <c r="H239" t="s">
        <v>29</v>
      </c>
      <c r="I239" t="s">
        <v>61</v>
      </c>
      <c r="J239" s="6">
        <v>100</v>
      </c>
      <c r="K239" s="6">
        <v>331157</v>
      </c>
      <c r="L239" s="1"/>
    </row>
    <row r="240" spans="4:12" x14ac:dyDescent="0.15">
      <c r="D240" t="s">
        <v>17</v>
      </c>
      <c r="E240" t="s">
        <v>6</v>
      </c>
      <c r="F240">
        <v>20</v>
      </c>
      <c r="G240" s="6">
        <v>100000</v>
      </c>
      <c r="H240" t="s">
        <v>30</v>
      </c>
      <c r="I240" t="s">
        <v>62</v>
      </c>
      <c r="J240" s="6">
        <v>500</v>
      </c>
      <c r="K240" s="6">
        <v>366790</v>
      </c>
      <c r="L240" s="1"/>
    </row>
    <row r="241" spans="4:12" x14ac:dyDescent="0.15">
      <c r="D241" t="s">
        <v>17</v>
      </c>
      <c r="E241" t="s">
        <v>6</v>
      </c>
      <c r="F241">
        <v>40</v>
      </c>
      <c r="G241" s="6">
        <v>100000</v>
      </c>
      <c r="H241" t="s">
        <v>31</v>
      </c>
      <c r="I241" t="s">
        <v>57</v>
      </c>
      <c r="J241" s="6">
        <v>1</v>
      </c>
      <c r="K241" s="6">
        <v>361103</v>
      </c>
      <c r="L241" s="1"/>
    </row>
    <row r="242" spans="4:12" x14ac:dyDescent="0.15">
      <c r="D242" t="s">
        <v>17</v>
      </c>
      <c r="E242" t="s">
        <v>6</v>
      </c>
      <c r="F242">
        <v>40</v>
      </c>
      <c r="G242" s="6">
        <v>100000</v>
      </c>
      <c r="H242" t="s">
        <v>32</v>
      </c>
      <c r="I242" t="s">
        <v>58</v>
      </c>
      <c r="J242" s="6">
        <v>1</v>
      </c>
      <c r="K242" s="6">
        <v>365147</v>
      </c>
      <c r="L242" s="1"/>
    </row>
    <row r="243" spans="4:12" x14ac:dyDescent="0.15">
      <c r="D243" t="s">
        <v>17</v>
      </c>
      <c r="E243" t="s">
        <v>6</v>
      </c>
      <c r="F243">
        <v>40</v>
      </c>
      <c r="G243" s="6">
        <v>100000</v>
      </c>
      <c r="H243" t="s">
        <v>33</v>
      </c>
      <c r="I243" t="s">
        <v>59</v>
      </c>
      <c r="J243" s="6">
        <v>5</v>
      </c>
      <c r="K243" s="6">
        <v>394388</v>
      </c>
      <c r="L243" s="1"/>
    </row>
    <row r="244" spans="4:12" x14ac:dyDescent="0.15">
      <c r="D244" t="s">
        <v>17</v>
      </c>
      <c r="E244" t="s">
        <v>6</v>
      </c>
      <c r="F244">
        <v>40</v>
      </c>
      <c r="G244" s="6">
        <v>100000</v>
      </c>
      <c r="H244" t="s">
        <v>34</v>
      </c>
      <c r="I244" t="s">
        <v>60</v>
      </c>
      <c r="J244" s="6">
        <v>100</v>
      </c>
      <c r="K244" s="6">
        <v>326924</v>
      </c>
      <c r="L244" s="1"/>
    </row>
    <row r="245" spans="4:12" x14ac:dyDescent="0.15">
      <c r="D245" t="s">
        <v>17</v>
      </c>
      <c r="E245" t="s">
        <v>6</v>
      </c>
      <c r="F245">
        <v>40</v>
      </c>
      <c r="G245" s="6">
        <v>100000</v>
      </c>
      <c r="H245" t="s">
        <v>35</v>
      </c>
      <c r="I245" t="s">
        <v>61</v>
      </c>
      <c r="J245" s="6">
        <v>100</v>
      </c>
      <c r="K245" s="6">
        <v>331173</v>
      </c>
      <c r="L245" s="1"/>
    </row>
    <row r="246" spans="4:12" x14ac:dyDescent="0.15">
      <c r="D246" t="s">
        <v>17</v>
      </c>
      <c r="E246" t="s">
        <v>6</v>
      </c>
      <c r="F246">
        <v>40</v>
      </c>
      <c r="G246" s="6">
        <v>100000</v>
      </c>
      <c r="H246" t="s">
        <v>36</v>
      </c>
      <c r="I246" t="s">
        <v>62</v>
      </c>
      <c r="J246" s="6">
        <v>500</v>
      </c>
      <c r="K246" s="6">
        <v>360565</v>
      </c>
      <c r="L246" s="1"/>
    </row>
    <row r="247" spans="4:12" x14ac:dyDescent="0.15">
      <c r="D247" t="s">
        <v>17</v>
      </c>
      <c r="E247" t="s">
        <v>7</v>
      </c>
      <c r="F247">
        <v>10</v>
      </c>
      <c r="G247" s="6">
        <v>100000</v>
      </c>
      <c r="H247" t="s">
        <v>19</v>
      </c>
      <c r="I247" t="s">
        <v>57</v>
      </c>
      <c r="J247" s="6">
        <v>1</v>
      </c>
      <c r="K247" s="6">
        <v>4505</v>
      </c>
      <c r="L247" s="1"/>
    </row>
    <row r="248" spans="4:12" x14ac:dyDescent="0.15">
      <c r="D248" t="s">
        <v>17</v>
      </c>
      <c r="E248" t="s">
        <v>7</v>
      </c>
      <c r="F248">
        <v>10</v>
      </c>
      <c r="G248" s="6">
        <v>100000</v>
      </c>
      <c r="H248" t="s">
        <v>20</v>
      </c>
      <c r="I248" t="s">
        <v>58</v>
      </c>
      <c r="J248" s="6">
        <v>1</v>
      </c>
      <c r="K248" s="6">
        <v>287</v>
      </c>
      <c r="L248" s="1"/>
    </row>
    <row r="249" spans="4:12" x14ac:dyDescent="0.15">
      <c r="D249" t="s">
        <v>17</v>
      </c>
      <c r="E249" t="s">
        <v>7</v>
      </c>
      <c r="F249">
        <v>10</v>
      </c>
      <c r="G249" s="6">
        <v>100000</v>
      </c>
      <c r="H249" t="s">
        <v>21</v>
      </c>
      <c r="I249" t="s">
        <v>59</v>
      </c>
      <c r="J249" s="6">
        <v>5</v>
      </c>
      <c r="K249" s="6">
        <v>241057</v>
      </c>
      <c r="L249" s="1"/>
    </row>
    <row r="250" spans="4:12" x14ac:dyDescent="0.15">
      <c r="D250" t="s">
        <v>17</v>
      </c>
      <c r="E250" t="s">
        <v>7</v>
      </c>
      <c r="F250">
        <v>10</v>
      </c>
      <c r="G250" s="6">
        <v>100000</v>
      </c>
      <c r="H250" t="s">
        <v>22</v>
      </c>
      <c r="I250" t="s">
        <v>60</v>
      </c>
      <c r="J250" s="6">
        <v>100</v>
      </c>
      <c r="K250" s="6">
        <v>1249</v>
      </c>
      <c r="L250" s="1"/>
    </row>
    <row r="251" spans="4:12" x14ac:dyDescent="0.15">
      <c r="D251" t="s">
        <v>17</v>
      </c>
      <c r="E251" t="s">
        <v>7</v>
      </c>
      <c r="F251">
        <v>10</v>
      </c>
      <c r="G251" s="6">
        <v>100000</v>
      </c>
      <c r="H251" t="s">
        <v>23</v>
      </c>
      <c r="I251" t="s">
        <v>61</v>
      </c>
      <c r="J251" s="6">
        <v>100</v>
      </c>
      <c r="K251" s="6">
        <v>1149</v>
      </c>
      <c r="L251" s="1"/>
    </row>
    <row r="252" spans="4:12" x14ac:dyDescent="0.15">
      <c r="D252" t="s">
        <v>17</v>
      </c>
      <c r="E252" t="s">
        <v>7</v>
      </c>
      <c r="F252">
        <v>10</v>
      </c>
      <c r="G252" s="6">
        <v>100000</v>
      </c>
      <c r="H252" t="s">
        <v>24</v>
      </c>
      <c r="I252" t="s">
        <v>62</v>
      </c>
      <c r="J252" s="6">
        <v>500</v>
      </c>
      <c r="K252" s="6">
        <v>4703</v>
      </c>
      <c r="L252" s="1"/>
    </row>
    <row r="253" spans="4:12" x14ac:dyDescent="0.15">
      <c r="D253" t="s">
        <v>17</v>
      </c>
      <c r="E253" t="s">
        <v>7</v>
      </c>
      <c r="F253">
        <v>10</v>
      </c>
      <c r="G253" s="6">
        <v>200000</v>
      </c>
      <c r="H253" t="s">
        <v>19</v>
      </c>
      <c r="I253" t="s">
        <v>57</v>
      </c>
      <c r="J253" s="6">
        <v>1</v>
      </c>
      <c r="K253" s="6">
        <v>3890</v>
      </c>
      <c r="L253" s="1"/>
    </row>
    <row r="254" spans="4:12" x14ac:dyDescent="0.15">
      <c r="D254" t="s">
        <v>17</v>
      </c>
      <c r="E254" t="s">
        <v>7</v>
      </c>
      <c r="F254">
        <v>10</v>
      </c>
      <c r="G254" s="6">
        <v>200000</v>
      </c>
      <c r="H254" t="s">
        <v>20</v>
      </c>
      <c r="I254" t="s">
        <v>58</v>
      </c>
      <c r="J254" s="6">
        <v>1</v>
      </c>
      <c r="K254" s="6">
        <v>341</v>
      </c>
      <c r="L254" s="1"/>
    </row>
    <row r="255" spans="4:12" x14ac:dyDescent="0.15">
      <c r="D255" t="s">
        <v>17</v>
      </c>
      <c r="E255" t="s">
        <v>7</v>
      </c>
      <c r="F255">
        <v>10</v>
      </c>
      <c r="G255" s="6">
        <v>200000</v>
      </c>
      <c r="H255" t="s">
        <v>21</v>
      </c>
      <c r="I255" t="s">
        <v>59</v>
      </c>
      <c r="J255" s="6">
        <v>5</v>
      </c>
      <c r="K255" s="6">
        <v>381077</v>
      </c>
      <c r="L255" s="1"/>
    </row>
    <row r="256" spans="4:12" x14ac:dyDescent="0.15">
      <c r="D256" t="s">
        <v>17</v>
      </c>
      <c r="E256" t="s">
        <v>7</v>
      </c>
      <c r="F256">
        <v>10</v>
      </c>
      <c r="G256" s="6">
        <v>200000</v>
      </c>
      <c r="H256" t="s">
        <v>22</v>
      </c>
      <c r="I256" t="s">
        <v>60</v>
      </c>
      <c r="J256" s="6">
        <v>100</v>
      </c>
      <c r="K256" s="6">
        <v>1418</v>
      </c>
      <c r="L256" s="1"/>
    </row>
    <row r="257" spans="4:12" x14ac:dyDescent="0.15">
      <c r="D257" t="s">
        <v>17</v>
      </c>
      <c r="E257" t="s">
        <v>7</v>
      </c>
      <c r="F257">
        <v>10</v>
      </c>
      <c r="G257" s="6">
        <v>200000</v>
      </c>
      <c r="H257" t="s">
        <v>23</v>
      </c>
      <c r="I257" t="s">
        <v>61</v>
      </c>
      <c r="J257" s="6">
        <v>100</v>
      </c>
      <c r="K257" s="6">
        <v>1194</v>
      </c>
      <c r="L257" s="1"/>
    </row>
    <row r="258" spans="4:12" x14ac:dyDescent="0.15">
      <c r="D258" t="s">
        <v>17</v>
      </c>
      <c r="E258" t="s">
        <v>7</v>
      </c>
      <c r="F258">
        <v>10</v>
      </c>
      <c r="G258" s="6">
        <v>200000</v>
      </c>
      <c r="H258" t="s">
        <v>24</v>
      </c>
      <c r="I258" t="s">
        <v>62</v>
      </c>
      <c r="J258" s="6">
        <v>500</v>
      </c>
      <c r="K258" s="6">
        <v>5337</v>
      </c>
      <c r="L258" s="1"/>
    </row>
    <row r="259" spans="4:12" x14ac:dyDescent="0.15">
      <c r="D259" t="s">
        <v>17</v>
      </c>
      <c r="E259" t="s">
        <v>7</v>
      </c>
      <c r="F259">
        <v>10</v>
      </c>
      <c r="G259" s="6">
        <v>400000</v>
      </c>
      <c r="H259" t="s">
        <v>19</v>
      </c>
      <c r="I259" t="s">
        <v>57</v>
      </c>
      <c r="J259" s="6">
        <v>1</v>
      </c>
      <c r="K259" s="6">
        <v>3972</v>
      </c>
      <c r="L259" s="1"/>
    </row>
    <row r="260" spans="4:12" x14ac:dyDescent="0.15">
      <c r="D260" t="s">
        <v>17</v>
      </c>
      <c r="E260" t="s">
        <v>7</v>
      </c>
      <c r="F260">
        <v>10</v>
      </c>
      <c r="G260" s="6">
        <v>400000</v>
      </c>
      <c r="H260" t="s">
        <v>20</v>
      </c>
      <c r="I260" t="s">
        <v>58</v>
      </c>
      <c r="J260" s="6">
        <v>1</v>
      </c>
      <c r="K260" s="6">
        <v>397</v>
      </c>
      <c r="L260" s="1"/>
    </row>
    <row r="261" spans="4:12" x14ac:dyDescent="0.15">
      <c r="D261" t="s">
        <v>17</v>
      </c>
      <c r="E261" t="s">
        <v>7</v>
      </c>
      <c r="F261">
        <v>10</v>
      </c>
      <c r="G261" s="6">
        <v>400000</v>
      </c>
      <c r="H261" t="s">
        <v>21</v>
      </c>
      <c r="I261" t="s">
        <v>59</v>
      </c>
      <c r="J261" s="6">
        <v>5</v>
      </c>
      <c r="K261" s="6">
        <v>1040921</v>
      </c>
      <c r="L261" s="1"/>
    </row>
    <row r="262" spans="4:12" x14ac:dyDescent="0.15">
      <c r="D262" t="s">
        <v>17</v>
      </c>
      <c r="E262" t="s">
        <v>7</v>
      </c>
      <c r="F262">
        <v>10</v>
      </c>
      <c r="G262" s="6">
        <v>400000</v>
      </c>
      <c r="H262" t="s">
        <v>22</v>
      </c>
      <c r="I262" t="s">
        <v>60</v>
      </c>
      <c r="J262" s="6">
        <v>100</v>
      </c>
      <c r="K262" s="6">
        <v>5890</v>
      </c>
      <c r="L262" s="1"/>
    </row>
    <row r="263" spans="4:12" x14ac:dyDescent="0.15">
      <c r="D263" t="s">
        <v>17</v>
      </c>
      <c r="E263" t="s">
        <v>7</v>
      </c>
      <c r="F263">
        <v>10</v>
      </c>
      <c r="G263" s="6">
        <v>400000</v>
      </c>
      <c r="H263" t="s">
        <v>23</v>
      </c>
      <c r="I263" t="s">
        <v>61</v>
      </c>
      <c r="J263" s="6">
        <v>100</v>
      </c>
      <c r="K263" s="6">
        <v>4503</v>
      </c>
      <c r="L263" s="1"/>
    </row>
    <row r="264" spans="4:12" x14ac:dyDescent="0.15">
      <c r="D264" t="s">
        <v>17</v>
      </c>
      <c r="E264" t="s">
        <v>7</v>
      </c>
      <c r="F264">
        <v>10</v>
      </c>
      <c r="G264" s="6">
        <v>400000</v>
      </c>
      <c r="H264" t="s">
        <v>24</v>
      </c>
      <c r="I264" t="s">
        <v>62</v>
      </c>
      <c r="J264" s="6">
        <v>500</v>
      </c>
      <c r="K264" s="6">
        <v>17687</v>
      </c>
      <c r="L264" s="1"/>
    </row>
    <row r="265" spans="4:12" x14ac:dyDescent="0.15">
      <c r="D265" t="s">
        <v>17</v>
      </c>
      <c r="E265" t="s">
        <v>7</v>
      </c>
      <c r="F265">
        <v>20</v>
      </c>
      <c r="G265" s="6">
        <v>100000</v>
      </c>
      <c r="H265" t="s">
        <v>25</v>
      </c>
      <c r="I265" t="s">
        <v>57</v>
      </c>
      <c r="J265" s="6">
        <v>1</v>
      </c>
      <c r="K265" s="6">
        <v>3540</v>
      </c>
      <c r="L265" s="1"/>
    </row>
    <row r="266" spans="4:12" x14ac:dyDescent="0.15">
      <c r="D266" t="s">
        <v>17</v>
      </c>
      <c r="E266" t="s">
        <v>7</v>
      </c>
      <c r="F266">
        <v>20</v>
      </c>
      <c r="G266" s="6">
        <v>100000</v>
      </c>
      <c r="H266" t="s">
        <v>26</v>
      </c>
      <c r="I266" t="s">
        <v>58</v>
      </c>
      <c r="J266" s="6">
        <v>1</v>
      </c>
      <c r="K266" s="6">
        <v>282</v>
      </c>
      <c r="L266" s="1"/>
    </row>
    <row r="267" spans="4:12" x14ac:dyDescent="0.15">
      <c r="D267" t="s">
        <v>17</v>
      </c>
      <c r="E267" t="s">
        <v>7</v>
      </c>
      <c r="F267">
        <v>20</v>
      </c>
      <c r="G267" s="6">
        <v>100000</v>
      </c>
      <c r="H267" t="s">
        <v>27</v>
      </c>
      <c r="I267" t="s">
        <v>59</v>
      </c>
      <c r="J267" s="6">
        <v>5</v>
      </c>
      <c r="K267" s="6">
        <v>223154</v>
      </c>
      <c r="L267" s="1"/>
    </row>
    <row r="268" spans="4:12" x14ac:dyDescent="0.15">
      <c r="D268" t="s">
        <v>17</v>
      </c>
      <c r="E268" t="s">
        <v>7</v>
      </c>
      <c r="F268">
        <v>20</v>
      </c>
      <c r="G268" s="6">
        <v>100000</v>
      </c>
      <c r="H268" t="s">
        <v>28</v>
      </c>
      <c r="I268" t="s">
        <v>60</v>
      </c>
      <c r="J268" s="6">
        <v>100</v>
      </c>
      <c r="K268" s="6">
        <v>1265</v>
      </c>
      <c r="L268" s="1"/>
    </row>
    <row r="269" spans="4:12" x14ac:dyDescent="0.15">
      <c r="D269" t="s">
        <v>17</v>
      </c>
      <c r="E269" t="s">
        <v>7</v>
      </c>
      <c r="F269">
        <v>20</v>
      </c>
      <c r="G269" s="6">
        <v>100000</v>
      </c>
      <c r="H269" t="s">
        <v>29</v>
      </c>
      <c r="I269" t="s">
        <v>61</v>
      </c>
      <c r="J269" s="6">
        <v>100</v>
      </c>
      <c r="K269" s="6">
        <v>1126</v>
      </c>
      <c r="L269" s="1"/>
    </row>
    <row r="270" spans="4:12" x14ac:dyDescent="0.15">
      <c r="D270" t="s">
        <v>17</v>
      </c>
      <c r="E270" t="s">
        <v>7</v>
      </c>
      <c r="F270">
        <v>20</v>
      </c>
      <c r="G270" s="6">
        <v>100000</v>
      </c>
      <c r="H270" t="s">
        <v>30</v>
      </c>
      <c r="I270" t="s">
        <v>62</v>
      </c>
      <c r="J270" s="6">
        <v>500</v>
      </c>
      <c r="K270" s="6">
        <v>5055</v>
      </c>
      <c r="L270" s="1"/>
    </row>
    <row r="271" spans="4:12" x14ac:dyDescent="0.15">
      <c r="D271" t="s">
        <v>17</v>
      </c>
      <c r="E271" t="s">
        <v>7</v>
      </c>
      <c r="F271">
        <v>40</v>
      </c>
      <c r="G271" s="6">
        <v>100000</v>
      </c>
      <c r="H271" t="s">
        <v>31</v>
      </c>
      <c r="I271" t="s">
        <v>57</v>
      </c>
      <c r="J271" s="6">
        <v>1</v>
      </c>
      <c r="K271" s="6">
        <v>8239</v>
      </c>
      <c r="L271" s="1"/>
    </row>
    <row r="272" spans="4:12" x14ac:dyDescent="0.15">
      <c r="D272" t="s">
        <v>17</v>
      </c>
      <c r="E272" t="s">
        <v>7</v>
      </c>
      <c r="F272">
        <v>40</v>
      </c>
      <c r="G272" s="6">
        <v>100000</v>
      </c>
      <c r="H272" t="s">
        <v>32</v>
      </c>
      <c r="I272" t="s">
        <v>58</v>
      </c>
      <c r="J272" s="6">
        <v>1</v>
      </c>
      <c r="K272" s="6">
        <v>303</v>
      </c>
      <c r="L272" s="1"/>
    </row>
    <row r="273" spans="4:12" x14ac:dyDescent="0.15">
      <c r="D273" t="s">
        <v>17</v>
      </c>
      <c r="E273" t="s">
        <v>7</v>
      </c>
      <c r="F273">
        <v>40</v>
      </c>
      <c r="G273" s="6">
        <v>100000</v>
      </c>
      <c r="H273" t="s">
        <v>33</v>
      </c>
      <c r="I273" t="s">
        <v>59</v>
      </c>
      <c r="J273" s="6">
        <v>5</v>
      </c>
      <c r="K273" s="6">
        <v>244202</v>
      </c>
      <c r="L273" s="1"/>
    </row>
    <row r="274" spans="4:12" x14ac:dyDescent="0.15">
      <c r="D274" t="s">
        <v>17</v>
      </c>
      <c r="E274" t="s">
        <v>7</v>
      </c>
      <c r="F274">
        <v>40</v>
      </c>
      <c r="G274" s="6">
        <v>100000</v>
      </c>
      <c r="H274" t="s">
        <v>34</v>
      </c>
      <c r="I274" t="s">
        <v>60</v>
      </c>
      <c r="J274" s="6">
        <v>100</v>
      </c>
      <c r="K274" s="6">
        <v>1316</v>
      </c>
      <c r="L274" s="1"/>
    </row>
    <row r="275" spans="4:12" x14ac:dyDescent="0.15">
      <c r="D275" t="s">
        <v>17</v>
      </c>
      <c r="E275" t="s">
        <v>7</v>
      </c>
      <c r="F275">
        <v>40</v>
      </c>
      <c r="G275" s="6">
        <v>100000</v>
      </c>
      <c r="H275" t="s">
        <v>35</v>
      </c>
      <c r="I275" t="s">
        <v>61</v>
      </c>
      <c r="J275" s="6">
        <v>100</v>
      </c>
      <c r="K275" s="6">
        <v>1119</v>
      </c>
      <c r="L275" s="1"/>
    </row>
    <row r="276" spans="4:12" x14ac:dyDescent="0.15">
      <c r="D276" t="s">
        <v>17</v>
      </c>
      <c r="E276" t="s">
        <v>7</v>
      </c>
      <c r="F276">
        <v>40</v>
      </c>
      <c r="G276" s="6">
        <v>100000</v>
      </c>
      <c r="H276" t="s">
        <v>36</v>
      </c>
      <c r="I276" t="s">
        <v>62</v>
      </c>
      <c r="J276" s="6">
        <v>500</v>
      </c>
      <c r="K276" s="6">
        <v>5150</v>
      </c>
      <c r="L276" s="1"/>
    </row>
    <row r="277" spans="4:12" x14ac:dyDescent="0.15">
      <c r="D277" t="s">
        <v>17</v>
      </c>
      <c r="E277" t="s">
        <v>5</v>
      </c>
      <c r="F277">
        <v>10</v>
      </c>
      <c r="G277" s="6">
        <v>100000</v>
      </c>
      <c r="H277" t="s">
        <v>19</v>
      </c>
      <c r="I277" t="s">
        <v>57</v>
      </c>
      <c r="J277" s="6">
        <v>1</v>
      </c>
      <c r="K277" s="6">
        <v>25260</v>
      </c>
      <c r="L277" s="1"/>
    </row>
    <row r="278" spans="4:12" x14ac:dyDescent="0.15">
      <c r="D278" t="s">
        <v>17</v>
      </c>
      <c r="E278" t="s">
        <v>5</v>
      </c>
      <c r="F278">
        <v>10</v>
      </c>
      <c r="G278" s="6">
        <v>100000</v>
      </c>
      <c r="H278" t="s">
        <v>20</v>
      </c>
      <c r="I278" t="s">
        <v>58</v>
      </c>
      <c r="J278" s="6">
        <v>1</v>
      </c>
      <c r="K278" s="6">
        <v>434</v>
      </c>
      <c r="L278" s="1"/>
    </row>
    <row r="279" spans="4:12" x14ac:dyDescent="0.15">
      <c r="D279" t="s">
        <v>17</v>
      </c>
      <c r="E279" t="s">
        <v>5</v>
      </c>
      <c r="F279">
        <v>10</v>
      </c>
      <c r="G279" s="6">
        <v>100000</v>
      </c>
      <c r="H279" t="s">
        <v>21</v>
      </c>
      <c r="I279" t="s">
        <v>59</v>
      </c>
      <c r="J279" s="6">
        <v>5</v>
      </c>
      <c r="K279" s="6">
        <v>495328</v>
      </c>
      <c r="L279" s="1"/>
    </row>
    <row r="280" spans="4:12" x14ac:dyDescent="0.15">
      <c r="D280" t="s">
        <v>17</v>
      </c>
      <c r="E280" t="s">
        <v>5</v>
      </c>
      <c r="F280">
        <v>10</v>
      </c>
      <c r="G280" s="6">
        <v>100000</v>
      </c>
      <c r="H280" t="s">
        <v>22</v>
      </c>
      <c r="I280" t="s">
        <v>60</v>
      </c>
      <c r="J280" s="6">
        <v>100</v>
      </c>
      <c r="K280" s="6">
        <v>2641</v>
      </c>
      <c r="L280" s="1"/>
    </row>
    <row r="281" spans="4:12" x14ac:dyDescent="0.15">
      <c r="D281" t="s">
        <v>17</v>
      </c>
      <c r="E281" t="s">
        <v>5</v>
      </c>
      <c r="F281">
        <v>10</v>
      </c>
      <c r="G281" s="6">
        <v>100000</v>
      </c>
      <c r="H281" t="s">
        <v>23</v>
      </c>
      <c r="I281" t="s">
        <v>61</v>
      </c>
      <c r="J281" s="6">
        <v>100</v>
      </c>
      <c r="K281" s="6">
        <v>1673</v>
      </c>
      <c r="L281" s="1"/>
    </row>
    <row r="282" spans="4:12" x14ac:dyDescent="0.15">
      <c r="D282" t="s">
        <v>17</v>
      </c>
      <c r="E282" t="s">
        <v>5</v>
      </c>
      <c r="F282">
        <v>10</v>
      </c>
      <c r="G282" s="6">
        <v>100000</v>
      </c>
      <c r="H282" t="s">
        <v>24</v>
      </c>
      <c r="I282" t="s">
        <v>62</v>
      </c>
      <c r="J282" s="6">
        <v>500</v>
      </c>
      <c r="K282" s="6">
        <v>370977</v>
      </c>
      <c r="L282" s="1"/>
    </row>
    <row r="283" spans="4:12" x14ac:dyDescent="0.15">
      <c r="D283" t="s">
        <v>17</v>
      </c>
      <c r="E283" t="s">
        <v>5</v>
      </c>
      <c r="F283">
        <v>10</v>
      </c>
      <c r="G283" s="6">
        <v>200000</v>
      </c>
      <c r="H283" t="s">
        <v>19</v>
      </c>
      <c r="I283" t="s">
        <v>57</v>
      </c>
      <c r="J283" s="6">
        <v>1</v>
      </c>
      <c r="K283" s="6">
        <v>25994</v>
      </c>
      <c r="L283" s="1"/>
    </row>
    <row r="284" spans="4:12" x14ac:dyDescent="0.15">
      <c r="D284" t="s">
        <v>17</v>
      </c>
      <c r="E284" t="s">
        <v>5</v>
      </c>
      <c r="F284">
        <v>10</v>
      </c>
      <c r="G284" s="6">
        <v>200000</v>
      </c>
      <c r="H284" t="s">
        <v>20</v>
      </c>
      <c r="I284" t="s">
        <v>58</v>
      </c>
      <c r="J284" s="6">
        <v>1</v>
      </c>
      <c r="K284" s="6">
        <v>470</v>
      </c>
      <c r="L284" s="1"/>
    </row>
    <row r="285" spans="4:12" x14ac:dyDescent="0.15">
      <c r="D285" t="s">
        <v>17</v>
      </c>
      <c r="E285" t="s">
        <v>5</v>
      </c>
      <c r="F285">
        <v>10</v>
      </c>
      <c r="G285" s="6">
        <v>200000</v>
      </c>
      <c r="H285" t="s">
        <v>21</v>
      </c>
      <c r="I285" t="s">
        <v>59</v>
      </c>
      <c r="J285" s="6">
        <v>5</v>
      </c>
      <c r="K285" s="6">
        <v>923800</v>
      </c>
      <c r="L285" s="1"/>
    </row>
    <row r="286" spans="4:12" x14ac:dyDescent="0.15">
      <c r="D286" t="s">
        <v>17</v>
      </c>
      <c r="E286" t="s">
        <v>5</v>
      </c>
      <c r="F286">
        <v>10</v>
      </c>
      <c r="G286" s="6">
        <v>200000</v>
      </c>
      <c r="H286" t="s">
        <v>22</v>
      </c>
      <c r="I286" t="s">
        <v>60</v>
      </c>
      <c r="J286" s="6">
        <v>100</v>
      </c>
      <c r="K286" s="6">
        <v>2623</v>
      </c>
      <c r="L286" s="1"/>
    </row>
    <row r="287" spans="4:12" x14ac:dyDescent="0.15">
      <c r="D287" t="s">
        <v>17</v>
      </c>
      <c r="E287" t="s">
        <v>5</v>
      </c>
      <c r="F287">
        <v>10</v>
      </c>
      <c r="G287" s="6">
        <v>200000</v>
      </c>
      <c r="H287" t="s">
        <v>23</v>
      </c>
      <c r="I287" t="s">
        <v>61</v>
      </c>
      <c r="J287" s="6">
        <v>100</v>
      </c>
      <c r="K287" s="6">
        <v>1648</v>
      </c>
      <c r="L287" s="1"/>
    </row>
    <row r="288" spans="4:12" x14ac:dyDescent="0.15">
      <c r="D288" t="s">
        <v>17</v>
      </c>
      <c r="E288" t="s">
        <v>5</v>
      </c>
      <c r="F288">
        <v>10</v>
      </c>
      <c r="G288" s="6">
        <v>200000</v>
      </c>
      <c r="H288" t="s">
        <v>24</v>
      </c>
      <c r="I288" t="s">
        <v>62</v>
      </c>
      <c r="J288" s="6">
        <v>500</v>
      </c>
      <c r="K288" s="6">
        <v>768208</v>
      </c>
      <c r="L288" s="1"/>
    </row>
    <row r="289" spans="4:12" x14ac:dyDescent="0.15">
      <c r="D289" t="s">
        <v>17</v>
      </c>
      <c r="E289" t="s">
        <v>5</v>
      </c>
      <c r="F289">
        <v>10</v>
      </c>
      <c r="G289" s="6">
        <v>400000</v>
      </c>
      <c r="H289" t="s">
        <v>19</v>
      </c>
      <c r="I289" t="s">
        <v>57</v>
      </c>
      <c r="J289" s="6">
        <v>1</v>
      </c>
      <c r="K289" s="6">
        <v>66445</v>
      </c>
      <c r="L289" s="1"/>
    </row>
    <row r="290" spans="4:12" x14ac:dyDescent="0.15">
      <c r="D290" t="s">
        <v>17</v>
      </c>
      <c r="E290" t="s">
        <v>5</v>
      </c>
      <c r="F290">
        <v>10</v>
      </c>
      <c r="G290" s="6">
        <v>400000</v>
      </c>
      <c r="H290" t="s">
        <v>20</v>
      </c>
      <c r="I290" t="s">
        <v>58</v>
      </c>
      <c r="J290" s="6">
        <v>1</v>
      </c>
      <c r="K290" s="6">
        <v>515</v>
      </c>
      <c r="L290" s="1"/>
    </row>
    <row r="291" spans="4:12" x14ac:dyDescent="0.15">
      <c r="D291" t="s">
        <v>17</v>
      </c>
      <c r="E291" t="s">
        <v>5</v>
      </c>
      <c r="F291">
        <v>10</v>
      </c>
      <c r="G291" s="6">
        <v>400000</v>
      </c>
      <c r="H291" t="s">
        <v>21</v>
      </c>
      <c r="I291" t="s">
        <v>59</v>
      </c>
      <c r="J291" s="6">
        <v>5</v>
      </c>
      <c r="K291" s="6">
        <v>2357457</v>
      </c>
      <c r="L291" s="1"/>
    </row>
    <row r="292" spans="4:12" x14ac:dyDescent="0.15">
      <c r="D292" t="s">
        <v>17</v>
      </c>
      <c r="E292" t="s">
        <v>5</v>
      </c>
      <c r="F292">
        <v>10</v>
      </c>
      <c r="G292" s="6">
        <v>400000</v>
      </c>
      <c r="H292" t="s">
        <v>22</v>
      </c>
      <c r="I292" t="s">
        <v>60</v>
      </c>
      <c r="J292" s="6">
        <v>100</v>
      </c>
      <c r="K292" s="6">
        <v>3496</v>
      </c>
      <c r="L292" s="1"/>
    </row>
    <row r="293" spans="4:12" x14ac:dyDescent="0.15">
      <c r="D293" t="s">
        <v>17</v>
      </c>
      <c r="E293" t="s">
        <v>5</v>
      </c>
      <c r="F293">
        <v>10</v>
      </c>
      <c r="G293" s="6">
        <v>400000</v>
      </c>
      <c r="H293" t="s">
        <v>23</v>
      </c>
      <c r="I293" t="s">
        <v>61</v>
      </c>
      <c r="J293" s="6">
        <v>100</v>
      </c>
      <c r="K293" s="6">
        <v>2494</v>
      </c>
      <c r="L293" s="1"/>
    </row>
    <row r="294" spans="4:12" x14ac:dyDescent="0.15">
      <c r="D294" t="s">
        <v>17</v>
      </c>
      <c r="E294" t="s">
        <v>5</v>
      </c>
      <c r="F294">
        <v>10</v>
      </c>
      <c r="G294" s="6">
        <v>400000</v>
      </c>
      <c r="H294" t="s">
        <v>24</v>
      </c>
      <c r="I294" t="s">
        <v>62</v>
      </c>
      <c r="J294" s="6">
        <v>500</v>
      </c>
      <c r="K294" s="6">
        <v>1841861</v>
      </c>
      <c r="L294" s="1"/>
    </row>
    <row r="295" spans="4:12" x14ac:dyDescent="0.15">
      <c r="D295" t="s">
        <v>17</v>
      </c>
      <c r="E295" t="s">
        <v>5</v>
      </c>
      <c r="F295">
        <v>20</v>
      </c>
      <c r="G295" s="6">
        <v>100000</v>
      </c>
      <c r="H295" t="s">
        <v>25</v>
      </c>
      <c r="I295" t="s">
        <v>57</v>
      </c>
      <c r="J295" s="6">
        <v>1</v>
      </c>
      <c r="K295" s="6">
        <v>63295</v>
      </c>
      <c r="L295" s="1"/>
    </row>
    <row r="296" spans="4:12" x14ac:dyDescent="0.15">
      <c r="D296" t="s">
        <v>17</v>
      </c>
      <c r="E296" t="s">
        <v>5</v>
      </c>
      <c r="F296">
        <v>20</v>
      </c>
      <c r="G296" s="6">
        <v>100000</v>
      </c>
      <c r="H296" t="s">
        <v>26</v>
      </c>
      <c r="I296" t="s">
        <v>58</v>
      </c>
      <c r="J296" s="6">
        <v>1</v>
      </c>
      <c r="K296" s="6">
        <v>514</v>
      </c>
      <c r="L296" s="1"/>
    </row>
    <row r="297" spans="4:12" x14ac:dyDescent="0.15">
      <c r="D297" t="s">
        <v>17</v>
      </c>
      <c r="E297" t="s">
        <v>5</v>
      </c>
      <c r="F297">
        <v>20</v>
      </c>
      <c r="G297" s="6">
        <v>100000</v>
      </c>
      <c r="H297" t="s">
        <v>27</v>
      </c>
      <c r="I297" t="s">
        <v>59</v>
      </c>
      <c r="J297" s="6">
        <v>5</v>
      </c>
      <c r="K297" s="6">
        <v>510955</v>
      </c>
      <c r="L297" s="1"/>
    </row>
    <row r="298" spans="4:12" x14ac:dyDescent="0.15">
      <c r="D298" t="s">
        <v>17</v>
      </c>
      <c r="E298" t="s">
        <v>5</v>
      </c>
      <c r="F298">
        <v>20</v>
      </c>
      <c r="G298" s="6">
        <v>100000</v>
      </c>
      <c r="H298" t="s">
        <v>28</v>
      </c>
      <c r="I298" t="s">
        <v>60</v>
      </c>
      <c r="J298" s="6">
        <v>100</v>
      </c>
      <c r="K298" s="6">
        <v>2596</v>
      </c>
      <c r="L298" s="1"/>
    </row>
    <row r="299" spans="4:12" x14ac:dyDescent="0.15">
      <c r="D299" t="s">
        <v>17</v>
      </c>
      <c r="E299" t="s">
        <v>5</v>
      </c>
      <c r="F299">
        <v>20</v>
      </c>
      <c r="G299" s="6">
        <v>100000</v>
      </c>
      <c r="H299" t="s">
        <v>29</v>
      </c>
      <c r="I299" t="s">
        <v>61</v>
      </c>
      <c r="J299" s="6">
        <v>100</v>
      </c>
      <c r="K299" s="6">
        <v>1896</v>
      </c>
      <c r="L299" s="1"/>
    </row>
    <row r="300" spans="4:12" x14ac:dyDescent="0.15">
      <c r="D300" t="s">
        <v>17</v>
      </c>
      <c r="E300" t="s">
        <v>5</v>
      </c>
      <c r="F300">
        <v>20</v>
      </c>
      <c r="G300" s="6">
        <v>100000</v>
      </c>
      <c r="H300" t="s">
        <v>30</v>
      </c>
      <c r="I300" t="s">
        <v>62</v>
      </c>
      <c r="J300" s="6">
        <v>500</v>
      </c>
      <c r="K300" s="6">
        <v>380196</v>
      </c>
      <c r="L300" s="1"/>
    </row>
    <row r="301" spans="4:12" x14ac:dyDescent="0.15">
      <c r="D301" t="s">
        <v>17</v>
      </c>
      <c r="E301" t="s">
        <v>5</v>
      </c>
      <c r="F301">
        <v>40</v>
      </c>
      <c r="G301" s="6">
        <v>100000</v>
      </c>
      <c r="H301" t="s">
        <v>31</v>
      </c>
      <c r="I301" t="s">
        <v>57</v>
      </c>
      <c r="J301" s="6">
        <v>1</v>
      </c>
      <c r="K301" s="6">
        <v>69353</v>
      </c>
      <c r="L301" s="1"/>
    </row>
    <row r="302" spans="4:12" x14ac:dyDescent="0.15">
      <c r="D302" t="s">
        <v>17</v>
      </c>
      <c r="E302" t="s">
        <v>5</v>
      </c>
      <c r="F302">
        <v>40</v>
      </c>
      <c r="G302" s="6">
        <v>100000</v>
      </c>
      <c r="H302" t="s">
        <v>32</v>
      </c>
      <c r="I302" t="s">
        <v>58</v>
      </c>
      <c r="J302" s="6">
        <v>1</v>
      </c>
      <c r="K302" s="6">
        <v>511</v>
      </c>
      <c r="L302" s="1"/>
    </row>
    <row r="303" spans="4:12" x14ac:dyDescent="0.15">
      <c r="D303" t="s">
        <v>17</v>
      </c>
      <c r="E303" t="s">
        <v>5</v>
      </c>
      <c r="F303">
        <v>40</v>
      </c>
      <c r="G303" s="6">
        <v>100000</v>
      </c>
      <c r="H303" t="s">
        <v>33</v>
      </c>
      <c r="I303" t="s">
        <v>59</v>
      </c>
      <c r="J303" s="6">
        <v>5</v>
      </c>
      <c r="K303" s="6">
        <v>519448</v>
      </c>
      <c r="L303" s="1"/>
    </row>
    <row r="304" spans="4:12" x14ac:dyDescent="0.15">
      <c r="D304" t="s">
        <v>17</v>
      </c>
      <c r="E304" t="s">
        <v>5</v>
      </c>
      <c r="F304">
        <v>40</v>
      </c>
      <c r="G304" s="6">
        <v>100000</v>
      </c>
      <c r="H304" t="s">
        <v>34</v>
      </c>
      <c r="I304" t="s">
        <v>60</v>
      </c>
      <c r="J304" s="6">
        <v>100</v>
      </c>
      <c r="K304" s="6">
        <v>2663</v>
      </c>
      <c r="L304" s="1"/>
    </row>
    <row r="305" spans="4:12" x14ac:dyDescent="0.15">
      <c r="D305" t="s">
        <v>17</v>
      </c>
      <c r="E305" t="s">
        <v>5</v>
      </c>
      <c r="F305">
        <v>40</v>
      </c>
      <c r="G305" s="6">
        <v>100000</v>
      </c>
      <c r="H305" t="s">
        <v>35</v>
      </c>
      <c r="I305" t="s">
        <v>61</v>
      </c>
      <c r="J305" s="6">
        <v>100</v>
      </c>
      <c r="K305" s="6">
        <v>2014</v>
      </c>
      <c r="L305" s="1"/>
    </row>
    <row r="306" spans="4:12" x14ac:dyDescent="0.15">
      <c r="D306" t="s">
        <v>17</v>
      </c>
      <c r="E306" t="s">
        <v>5</v>
      </c>
      <c r="F306">
        <v>40</v>
      </c>
      <c r="G306" s="6">
        <v>100000</v>
      </c>
      <c r="H306" t="s">
        <v>36</v>
      </c>
      <c r="I306" t="s">
        <v>62</v>
      </c>
      <c r="J306" s="6">
        <v>500</v>
      </c>
      <c r="K306" s="6">
        <v>385207</v>
      </c>
      <c r="L306" s="1"/>
    </row>
    <row r="307" spans="4:12" x14ac:dyDescent="0.15">
      <c r="D307" t="s">
        <v>37</v>
      </c>
      <c r="E307" t="s">
        <v>18</v>
      </c>
      <c r="F307">
        <v>10</v>
      </c>
      <c r="G307" s="6">
        <v>100000</v>
      </c>
      <c r="H307" t="s">
        <v>19</v>
      </c>
      <c r="I307" t="s">
        <v>57</v>
      </c>
      <c r="J307" s="6">
        <v>1</v>
      </c>
      <c r="K307" s="6">
        <v>81119</v>
      </c>
    </row>
    <row r="308" spans="4:12" x14ac:dyDescent="0.15">
      <c r="D308" t="s">
        <v>37</v>
      </c>
      <c r="E308" t="s">
        <v>18</v>
      </c>
      <c r="F308">
        <v>10</v>
      </c>
      <c r="G308" s="6">
        <v>100000</v>
      </c>
      <c r="H308" t="s">
        <v>20</v>
      </c>
      <c r="I308" t="s">
        <v>58</v>
      </c>
      <c r="J308" s="6">
        <v>1</v>
      </c>
      <c r="K308" s="6">
        <v>950</v>
      </c>
    </row>
    <row r="309" spans="4:12" x14ac:dyDescent="0.15">
      <c r="D309" t="s">
        <v>37</v>
      </c>
      <c r="E309" t="s">
        <v>18</v>
      </c>
      <c r="F309">
        <v>10</v>
      </c>
      <c r="G309" s="6">
        <v>100000</v>
      </c>
      <c r="H309" t="s">
        <v>21</v>
      </c>
      <c r="I309" t="s">
        <v>59</v>
      </c>
      <c r="J309" s="6">
        <v>5</v>
      </c>
      <c r="K309" s="6">
        <v>1791</v>
      </c>
    </row>
    <row r="310" spans="4:12" x14ac:dyDescent="0.15">
      <c r="D310" t="s">
        <v>37</v>
      </c>
      <c r="E310" t="s">
        <v>18</v>
      </c>
      <c r="F310">
        <v>10</v>
      </c>
      <c r="G310" s="6">
        <v>100000</v>
      </c>
      <c r="H310" t="s">
        <v>22</v>
      </c>
      <c r="I310" t="s">
        <v>60</v>
      </c>
      <c r="J310" s="6">
        <v>100</v>
      </c>
      <c r="K310" s="6">
        <v>14358</v>
      </c>
    </row>
    <row r="311" spans="4:12" x14ac:dyDescent="0.15">
      <c r="D311" t="s">
        <v>37</v>
      </c>
      <c r="E311" t="s">
        <v>18</v>
      </c>
      <c r="F311">
        <v>10</v>
      </c>
      <c r="G311" s="6">
        <v>100000</v>
      </c>
      <c r="H311" t="s">
        <v>23</v>
      </c>
      <c r="I311" t="s">
        <v>61</v>
      </c>
      <c r="J311" s="6">
        <v>100</v>
      </c>
      <c r="K311" s="6">
        <v>13624</v>
      </c>
    </row>
    <row r="312" spans="4:12" x14ac:dyDescent="0.15">
      <c r="D312" t="s">
        <v>37</v>
      </c>
      <c r="E312" t="s">
        <v>18</v>
      </c>
      <c r="F312">
        <v>10</v>
      </c>
      <c r="G312" s="6">
        <v>100000</v>
      </c>
      <c r="H312" t="s">
        <v>24</v>
      </c>
      <c r="I312" t="s">
        <v>62</v>
      </c>
      <c r="J312" s="6">
        <v>500</v>
      </c>
      <c r="K312" s="6">
        <v>46454</v>
      </c>
    </row>
    <row r="313" spans="4:12" x14ac:dyDescent="0.15">
      <c r="D313" t="s">
        <v>37</v>
      </c>
      <c r="E313" t="s">
        <v>18</v>
      </c>
      <c r="F313">
        <v>10</v>
      </c>
      <c r="G313" s="6">
        <v>200000</v>
      </c>
      <c r="H313" t="s">
        <v>19</v>
      </c>
      <c r="I313" t="s">
        <v>57</v>
      </c>
      <c r="J313" s="6">
        <v>1</v>
      </c>
      <c r="K313" s="6">
        <v>120420</v>
      </c>
    </row>
    <row r="314" spans="4:12" x14ac:dyDescent="0.15">
      <c r="D314" t="s">
        <v>37</v>
      </c>
      <c r="E314" t="s">
        <v>18</v>
      </c>
      <c r="F314">
        <v>10</v>
      </c>
      <c r="G314" s="6">
        <v>200000</v>
      </c>
      <c r="H314" t="s">
        <v>20</v>
      </c>
      <c r="I314" t="s">
        <v>58</v>
      </c>
      <c r="J314" s="6">
        <v>1</v>
      </c>
      <c r="K314" s="6">
        <v>1291</v>
      </c>
    </row>
    <row r="315" spans="4:12" x14ac:dyDescent="0.15">
      <c r="D315" t="s">
        <v>37</v>
      </c>
      <c r="E315" t="s">
        <v>18</v>
      </c>
      <c r="F315">
        <v>10</v>
      </c>
      <c r="G315" s="6">
        <v>200000</v>
      </c>
      <c r="H315" t="s">
        <v>21</v>
      </c>
      <c r="I315" t="s">
        <v>59</v>
      </c>
      <c r="J315" s="6">
        <v>5</v>
      </c>
      <c r="K315" s="6">
        <v>3009</v>
      </c>
    </row>
    <row r="316" spans="4:12" x14ac:dyDescent="0.15">
      <c r="D316" t="s">
        <v>37</v>
      </c>
      <c r="E316" t="s">
        <v>18</v>
      </c>
      <c r="F316">
        <v>10</v>
      </c>
      <c r="G316" s="6">
        <v>200000</v>
      </c>
      <c r="H316" t="s">
        <v>22</v>
      </c>
      <c r="I316" t="s">
        <v>60</v>
      </c>
      <c r="J316" s="6">
        <v>100</v>
      </c>
      <c r="K316" s="6">
        <v>34070</v>
      </c>
    </row>
    <row r="317" spans="4:12" x14ac:dyDescent="0.15">
      <c r="D317" t="s">
        <v>37</v>
      </c>
      <c r="E317" t="s">
        <v>18</v>
      </c>
      <c r="F317">
        <v>10</v>
      </c>
      <c r="G317" s="6">
        <v>200000</v>
      </c>
      <c r="H317" t="s">
        <v>23</v>
      </c>
      <c r="I317" t="s">
        <v>61</v>
      </c>
      <c r="J317" s="6">
        <v>100</v>
      </c>
      <c r="K317" s="6">
        <v>18778</v>
      </c>
    </row>
    <row r="318" spans="4:12" x14ac:dyDescent="0.15">
      <c r="D318" t="s">
        <v>37</v>
      </c>
      <c r="E318" t="s">
        <v>18</v>
      </c>
      <c r="F318">
        <v>10</v>
      </c>
      <c r="G318" s="6">
        <v>200000</v>
      </c>
      <c r="H318" t="s">
        <v>24</v>
      </c>
      <c r="I318" t="s">
        <v>62</v>
      </c>
      <c r="J318" s="6">
        <v>500</v>
      </c>
      <c r="K318" s="6">
        <v>63077</v>
      </c>
    </row>
    <row r="319" spans="4:12" x14ac:dyDescent="0.15">
      <c r="D319" t="s">
        <v>37</v>
      </c>
      <c r="E319" t="s">
        <v>18</v>
      </c>
      <c r="F319">
        <v>10</v>
      </c>
      <c r="G319" s="6">
        <v>400000</v>
      </c>
      <c r="H319" t="s">
        <v>19</v>
      </c>
      <c r="I319" t="s">
        <v>57</v>
      </c>
      <c r="J319" s="6">
        <v>1</v>
      </c>
      <c r="K319" s="6">
        <v>170064</v>
      </c>
    </row>
    <row r="320" spans="4:12" x14ac:dyDescent="0.15">
      <c r="D320" t="s">
        <v>37</v>
      </c>
      <c r="E320" t="s">
        <v>18</v>
      </c>
      <c r="F320">
        <v>10</v>
      </c>
      <c r="G320" s="6">
        <v>400000</v>
      </c>
      <c r="H320" t="s">
        <v>20</v>
      </c>
      <c r="I320" t="s">
        <v>58</v>
      </c>
      <c r="J320" s="6">
        <v>1</v>
      </c>
      <c r="K320" s="6">
        <v>1042</v>
      </c>
    </row>
    <row r="321" spans="4:11" x14ac:dyDescent="0.15">
      <c r="D321" t="s">
        <v>37</v>
      </c>
      <c r="E321" t="s">
        <v>18</v>
      </c>
      <c r="F321">
        <v>10</v>
      </c>
      <c r="G321" s="6">
        <v>400000</v>
      </c>
      <c r="H321" t="s">
        <v>21</v>
      </c>
      <c r="I321" t="s">
        <v>59</v>
      </c>
      <c r="J321" s="6">
        <v>5</v>
      </c>
      <c r="K321" s="6">
        <v>10087</v>
      </c>
    </row>
    <row r="322" spans="4:11" x14ac:dyDescent="0.15">
      <c r="D322" t="s">
        <v>37</v>
      </c>
      <c r="E322" t="s">
        <v>18</v>
      </c>
      <c r="F322">
        <v>10</v>
      </c>
      <c r="G322" s="6">
        <v>400000</v>
      </c>
      <c r="H322" t="s">
        <v>22</v>
      </c>
      <c r="I322" t="s">
        <v>60</v>
      </c>
      <c r="J322" s="6">
        <v>100</v>
      </c>
      <c r="K322" s="6">
        <v>85054</v>
      </c>
    </row>
    <row r="323" spans="4:11" x14ac:dyDescent="0.15">
      <c r="D323" t="s">
        <v>37</v>
      </c>
      <c r="E323" t="s">
        <v>18</v>
      </c>
      <c r="F323">
        <v>10</v>
      </c>
      <c r="G323" s="6">
        <v>400000</v>
      </c>
      <c r="H323" t="s">
        <v>23</v>
      </c>
      <c r="I323" t="s">
        <v>61</v>
      </c>
      <c r="J323" s="6">
        <v>100</v>
      </c>
      <c r="K323" s="6">
        <v>36204</v>
      </c>
    </row>
    <row r="324" spans="4:11" x14ac:dyDescent="0.15">
      <c r="D324" t="s">
        <v>37</v>
      </c>
      <c r="E324" t="s">
        <v>18</v>
      </c>
      <c r="F324">
        <v>10</v>
      </c>
      <c r="G324" s="6">
        <v>400000</v>
      </c>
      <c r="H324" t="s">
        <v>24</v>
      </c>
      <c r="I324" t="s">
        <v>62</v>
      </c>
      <c r="J324" s="6">
        <v>500</v>
      </c>
      <c r="K324" s="6">
        <v>132198</v>
      </c>
    </row>
    <row r="325" spans="4:11" x14ac:dyDescent="0.15">
      <c r="D325" t="s">
        <v>37</v>
      </c>
      <c r="E325" t="s">
        <v>18</v>
      </c>
      <c r="F325">
        <v>20</v>
      </c>
      <c r="G325" s="6">
        <v>100000</v>
      </c>
      <c r="H325" t="s">
        <v>25</v>
      </c>
      <c r="I325" t="s">
        <v>57</v>
      </c>
      <c r="J325" s="6">
        <v>1</v>
      </c>
      <c r="K325" s="6">
        <v>113498</v>
      </c>
    </row>
    <row r="326" spans="4:11" x14ac:dyDescent="0.15">
      <c r="D326" t="s">
        <v>37</v>
      </c>
      <c r="E326" t="s">
        <v>18</v>
      </c>
      <c r="F326">
        <v>20</v>
      </c>
      <c r="G326" s="6">
        <v>100000</v>
      </c>
      <c r="H326" t="s">
        <v>26</v>
      </c>
      <c r="I326" t="s">
        <v>58</v>
      </c>
      <c r="J326" s="6">
        <v>1</v>
      </c>
      <c r="K326" s="6">
        <v>1062</v>
      </c>
    </row>
    <row r="327" spans="4:11" x14ac:dyDescent="0.15">
      <c r="D327" t="s">
        <v>37</v>
      </c>
      <c r="E327" t="s">
        <v>18</v>
      </c>
      <c r="F327">
        <v>20</v>
      </c>
      <c r="G327" s="6">
        <v>100000</v>
      </c>
      <c r="H327" t="s">
        <v>27</v>
      </c>
      <c r="I327" t="s">
        <v>59</v>
      </c>
      <c r="J327" s="6">
        <v>5</v>
      </c>
      <c r="K327" s="6">
        <v>2230</v>
      </c>
    </row>
    <row r="328" spans="4:11" x14ac:dyDescent="0.15">
      <c r="D328" t="s">
        <v>37</v>
      </c>
      <c r="E328" t="s">
        <v>18</v>
      </c>
      <c r="F328">
        <v>20</v>
      </c>
      <c r="G328" s="6">
        <v>100000</v>
      </c>
      <c r="H328" t="s">
        <v>28</v>
      </c>
      <c r="I328" t="s">
        <v>60</v>
      </c>
      <c r="J328" s="6">
        <v>100</v>
      </c>
      <c r="K328" s="6">
        <v>29855</v>
      </c>
    </row>
    <row r="329" spans="4:11" x14ac:dyDescent="0.15">
      <c r="D329" t="s">
        <v>37</v>
      </c>
      <c r="E329" t="s">
        <v>18</v>
      </c>
      <c r="F329">
        <v>20</v>
      </c>
      <c r="G329" s="6">
        <v>100000</v>
      </c>
      <c r="H329" t="s">
        <v>29</v>
      </c>
      <c r="I329" t="s">
        <v>61</v>
      </c>
      <c r="J329" s="6">
        <v>100</v>
      </c>
      <c r="K329" s="6">
        <v>22097</v>
      </c>
    </row>
    <row r="330" spans="4:11" x14ac:dyDescent="0.15">
      <c r="D330" t="s">
        <v>37</v>
      </c>
      <c r="E330" t="s">
        <v>18</v>
      </c>
      <c r="F330">
        <v>20</v>
      </c>
      <c r="G330" s="6">
        <v>100000</v>
      </c>
      <c r="H330" t="s">
        <v>30</v>
      </c>
      <c r="I330" t="s">
        <v>62</v>
      </c>
      <c r="J330" s="6">
        <v>500</v>
      </c>
      <c r="K330" s="6">
        <v>50277</v>
      </c>
    </row>
    <row r="331" spans="4:11" x14ac:dyDescent="0.15">
      <c r="D331" t="s">
        <v>37</v>
      </c>
      <c r="E331" t="s">
        <v>18</v>
      </c>
      <c r="F331">
        <v>40</v>
      </c>
      <c r="G331" s="6">
        <v>100000</v>
      </c>
      <c r="H331" t="s">
        <v>31</v>
      </c>
      <c r="I331" t="s">
        <v>57</v>
      </c>
      <c r="J331" s="6">
        <v>1</v>
      </c>
      <c r="K331" s="6">
        <v>100939</v>
      </c>
    </row>
    <row r="332" spans="4:11" x14ac:dyDescent="0.15">
      <c r="D332" t="s">
        <v>37</v>
      </c>
      <c r="E332" t="s">
        <v>18</v>
      </c>
      <c r="F332">
        <v>40</v>
      </c>
      <c r="G332" s="6">
        <v>100000</v>
      </c>
      <c r="H332" t="s">
        <v>32</v>
      </c>
      <c r="I332" t="s">
        <v>58</v>
      </c>
      <c r="J332" s="6">
        <v>1</v>
      </c>
      <c r="K332" s="6">
        <v>1051</v>
      </c>
    </row>
    <row r="333" spans="4:11" x14ac:dyDescent="0.15">
      <c r="D333" t="s">
        <v>37</v>
      </c>
      <c r="E333" t="s">
        <v>18</v>
      </c>
      <c r="F333">
        <v>40</v>
      </c>
      <c r="G333" s="6">
        <v>100000</v>
      </c>
      <c r="H333" t="s">
        <v>33</v>
      </c>
      <c r="I333" t="s">
        <v>59</v>
      </c>
      <c r="J333" s="6">
        <v>5</v>
      </c>
      <c r="K333" s="6">
        <v>2107</v>
      </c>
    </row>
    <row r="334" spans="4:11" x14ac:dyDescent="0.15">
      <c r="D334" t="s">
        <v>37</v>
      </c>
      <c r="E334" t="s">
        <v>18</v>
      </c>
      <c r="F334">
        <v>40</v>
      </c>
      <c r="G334" s="6">
        <v>100000</v>
      </c>
      <c r="H334" t="s">
        <v>34</v>
      </c>
      <c r="I334" t="s">
        <v>60</v>
      </c>
      <c r="J334" s="6">
        <v>100</v>
      </c>
      <c r="K334" s="6">
        <v>31828</v>
      </c>
    </row>
    <row r="335" spans="4:11" x14ac:dyDescent="0.15">
      <c r="D335" t="s">
        <v>37</v>
      </c>
      <c r="E335" t="s">
        <v>18</v>
      </c>
      <c r="F335">
        <v>40</v>
      </c>
      <c r="G335" s="6">
        <v>100000</v>
      </c>
      <c r="H335" t="s">
        <v>35</v>
      </c>
      <c r="I335" t="s">
        <v>61</v>
      </c>
      <c r="J335" s="6">
        <v>100</v>
      </c>
      <c r="K335" s="6">
        <v>27250</v>
      </c>
    </row>
    <row r="336" spans="4:11" x14ac:dyDescent="0.15">
      <c r="D336" t="s">
        <v>37</v>
      </c>
      <c r="E336" t="s">
        <v>18</v>
      </c>
      <c r="F336">
        <v>40</v>
      </c>
      <c r="G336" s="6">
        <v>100000</v>
      </c>
      <c r="H336" t="s">
        <v>36</v>
      </c>
      <c r="I336" t="s">
        <v>62</v>
      </c>
      <c r="J336" s="6">
        <v>500</v>
      </c>
      <c r="K336" s="6">
        <v>76053</v>
      </c>
    </row>
    <row r="337" spans="4:11" x14ac:dyDescent="0.15">
      <c r="D337" t="s">
        <v>37</v>
      </c>
      <c r="E337" t="s">
        <v>6</v>
      </c>
      <c r="F337">
        <v>10</v>
      </c>
      <c r="G337" s="6">
        <v>100000</v>
      </c>
      <c r="H337" t="s">
        <v>19</v>
      </c>
      <c r="I337" t="s">
        <v>57</v>
      </c>
      <c r="J337" s="6">
        <v>1</v>
      </c>
      <c r="K337" s="6">
        <v>120418721</v>
      </c>
    </row>
    <row r="338" spans="4:11" x14ac:dyDescent="0.15">
      <c r="D338" t="s">
        <v>37</v>
      </c>
      <c r="E338" t="s">
        <v>6</v>
      </c>
      <c r="F338">
        <v>10</v>
      </c>
      <c r="G338" s="6">
        <v>100000</v>
      </c>
      <c r="H338" t="s">
        <v>20</v>
      </c>
      <c r="I338" t="s">
        <v>58</v>
      </c>
      <c r="J338" s="6">
        <v>1</v>
      </c>
      <c r="K338" s="6">
        <v>18477447</v>
      </c>
    </row>
    <row r="339" spans="4:11" x14ac:dyDescent="0.15">
      <c r="D339" t="s">
        <v>37</v>
      </c>
      <c r="E339" t="s">
        <v>6</v>
      </c>
      <c r="F339">
        <v>10</v>
      </c>
      <c r="G339" s="6">
        <v>100000</v>
      </c>
      <c r="H339" t="s">
        <v>21</v>
      </c>
      <c r="I339" t="s">
        <v>59</v>
      </c>
      <c r="J339" s="6">
        <v>5</v>
      </c>
      <c r="K339" s="6">
        <v>17686872</v>
      </c>
    </row>
    <row r="340" spans="4:11" x14ac:dyDescent="0.15">
      <c r="D340" t="s">
        <v>37</v>
      </c>
      <c r="E340" t="s">
        <v>6</v>
      </c>
      <c r="F340">
        <v>10</v>
      </c>
      <c r="G340" s="6">
        <v>100000</v>
      </c>
      <c r="H340" t="s">
        <v>22</v>
      </c>
      <c r="I340" t="s">
        <v>60</v>
      </c>
      <c r="J340" s="6">
        <v>100</v>
      </c>
      <c r="K340" s="6">
        <v>17266373</v>
      </c>
    </row>
    <row r="341" spans="4:11" x14ac:dyDescent="0.15">
      <c r="D341" t="s">
        <v>37</v>
      </c>
      <c r="E341" t="s">
        <v>6</v>
      </c>
      <c r="F341">
        <v>10</v>
      </c>
      <c r="G341" s="6">
        <v>100000</v>
      </c>
      <c r="H341" t="s">
        <v>23</v>
      </c>
      <c r="I341" t="s">
        <v>61</v>
      </c>
      <c r="J341" s="6">
        <v>100</v>
      </c>
      <c r="K341" s="6">
        <v>17363985</v>
      </c>
    </row>
    <row r="342" spans="4:11" x14ac:dyDescent="0.15">
      <c r="D342" t="s">
        <v>37</v>
      </c>
      <c r="E342" t="s">
        <v>6</v>
      </c>
      <c r="F342">
        <v>10</v>
      </c>
      <c r="G342" s="6">
        <v>100000</v>
      </c>
      <c r="H342" t="s">
        <v>24</v>
      </c>
      <c r="I342" t="s">
        <v>62</v>
      </c>
      <c r="J342" s="6">
        <v>500</v>
      </c>
      <c r="K342" s="6">
        <v>17125240</v>
      </c>
    </row>
    <row r="343" spans="4:11" x14ac:dyDescent="0.15">
      <c r="D343" t="s">
        <v>37</v>
      </c>
      <c r="E343" t="s">
        <v>6</v>
      </c>
      <c r="F343">
        <v>10</v>
      </c>
      <c r="G343" s="6">
        <v>200000</v>
      </c>
      <c r="H343" t="s">
        <v>19</v>
      </c>
      <c r="I343" t="s">
        <v>57</v>
      </c>
      <c r="J343" s="6">
        <v>1</v>
      </c>
      <c r="K343" s="6">
        <v>123494766</v>
      </c>
    </row>
    <row r="344" spans="4:11" x14ac:dyDescent="0.15">
      <c r="D344" t="s">
        <v>37</v>
      </c>
      <c r="E344" t="s">
        <v>6</v>
      </c>
      <c r="F344">
        <v>10</v>
      </c>
      <c r="G344" s="6">
        <v>200000</v>
      </c>
      <c r="H344" t="s">
        <v>20</v>
      </c>
      <c r="I344" t="s">
        <v>58</v>
      </c>
      <c r="J344" s="6">
        <v>1</v>
      </c>
      <c r="K344" s="6">
        <v>219436326</v>
      </c>
    </row>
    <row r="345" spans="4:11" x14ac:dyDescent="0.15">
      <c r="D345" t="s">
        <v>37</v>
      </c>
      <c r="E345" t="s">
        <v>6</v>
      </c>
      <c r="F345">
        <v>10</v>
      </c>
      <c r="G345" s="6">
        <v>200000</v>
      </c>
      <c r="H345" t="s">
        <v>21</v>
      </c>
      <c r="I345" t="s">
        <v>59</v>
      </c>
      <c r="J345" s="6">
        <v>5</v>
      </c>
      <c r="K345" s="6">
        <v>198950917</v>
      </c>
    </row>
    <row r="346" spans="4:11" x14ac:dyDescent="0.15">
      <c r="D346" t="s">
        <v>37</v>
      </c>
      <c r="E346" t="s">
        <v>6</v>
      </c>
      <c r="F346">
        <v>10</v>
      </c>
      <c r="G346" s="6">
        <v>200000</v>
      </c>
      <c r="H346" t="s">
        <v>22</v>
      </c>
      <c r="I346" t="s">
        <v>60</v>
      </c>
      <c r="J346" s="6">
        <v>100</v>
      </c>
      <c r="K346" s="6">
        <v>82159978</v>
      </c>
    </row>
    <row r="347" spans="4:11" x14ac:dyDescent="0.15">
      <c r="D347" t="s">
        <v>37</v>
      </c>
      <c r="E347" t="s">
        <v>6</v>
      </c>
      <c r="F347">
        <v>10</v>
      </c>
      <c r="G347" s="6">
        <v>200000</v>
      </c>
      <c r="H347" t="s">
        <v>23</v>
      </c>
      <c r="I347" t="s">
        <v>61</v>
      </c>
      <c r="J347" s="6">
        <v>100</v>
      </c>
      <c r="K347" s="6">
        <v>108039503</v>
      </c>
    </row>
    <row r="348" spans="4:11" x14ac:dyDescent="0.15">
      <c r="D348" t="s">
        <v>37</v>
      </c>
      <c r="E348" t="s">
        <v>6</v>
      </c>
      <c r="F348">
        <v>10</v>
      </c>
      <c r="G348" s="6">
        <v>200000</v>
      </c>
      <c r="H348" t="s">
        <v>24</v>
      </c>
      <c r="I348" t="s">
        <v>62</v>
      </c>
      <c r="J348" s="6">
        <v>500</v>
      </c>
      <c r="K348" s="6">
        <v>310959368</v>
      </c>
    </row>
    <row r="349" spans="4:11" x14ac:dyDescent="0.15">
      <c r="D349" t="s">
        <v>37</v>
      </c>
      <c r="E349" t="s">
        <v>6</v>
      </c>
      <c r="F349">
        <v>10</v>
      </c>
      <c r="G349" s="6">
        <v>400000</v>
      </c>
      <c r="H349" t="s">
        <v>19</v>
      </c>
      <c r="I349" t="s">
        <v>57</v>
      </c>
      <c r="J349" s="6">
        <v>1</v>
      </c>
      <c r="K349" s="6">
        <v>272516521</v>
      </c>
    </row>
    <row r="350" spans="4:11" x14ac:dyDescent="0.15">
      <c r="D350" t="s">
        <v>37</v>
      </c>
      <c r="E350" t="s">
        <v>6</v>
      </c>
      <c r="F350">
        <v>10</v>
      </c>
      <c r="G350" s="6">
        <v>400000</v>
      </c>
      <c r="H350" t="s">
        <v>20</v>
      </c>
      <c r="I350" t="s">
        <v>58</v>
      </c>
      <c r="J350" s="6">
        <v>1</v>
      </c>
      <c r="K350" s="6">
        <v>285626511</v>
      </c>
    </row>
    <row r="351" spans="4:11" x14ac:dyDescent="0.15">
      <c r="D351" t="s">
        <v>37</v>
      </c>
      <c r="E351" t="s">
        <v>6</v>
      </c>
      <c r="F351">
        <v>10</v>
      </c>
      <c r="G351" s="6">
        <v>400000</v>
      </c>
      <c r="H351" t="s">
        <v>21</v>
      </c>
      <c r="I351" t="s">
        <v>59</v>
      </c>
      <c r="J351" s="6">
        <v>5</v>
      </c>
      <c r="K351" s="6">
        <v>178244096</v>
      </c>
    </row>
    <row r="352" spans="4:11" x14ac:dyDescent="0.15">
      <c r="D352" t="s">
        <v>37</v>
      </c>
      <c r="E352" t="s">
        <v>6</v>
      </c>
      <c r="F352">
        <v>10</v>
      </c>
      <c r="G352" s="6">
        <v>400000</v>
      </c>
      <c r="H352" t="s">
        <v>22</v>
      </c>
      <c r="I352" t="s">
        <v>60</v>
      </c>
      <c r="J352" s="6">
        <v>100</v>
      </c>
      <c r="K352" s="6">
        <v>355210801</v>
      </c>
    </row>
    <row r="353" spans="4:11" x14ac:dyDescent="0.15">
      <c r="D353" t="s">
        <v>37</v>
      </c>
      <c r="E353" t="s">
        <v>6</v>
      </c>
      <c r="F353">
        <v>10</v>
      </c>
      <c r="G353" s="6">
        <v>400000</v>
      </c>
      <c r="H353" t="s">
        <v>23</v>
      </c>
      <c r="I353" t="s">
        <v>61</v>
      </c>
      <c r="J353" s="6">
        <v>100</v>
      </c>
      <c r="K353" s="6">
        <v>204190414</v>
      </c>
    </row>
    <row r="354" spans="4:11" x14ac:dyDescent="0.15">
      <c r="D354" t="s">
        <v>37</v>
      </c>
      <c r="E354" t="s">
        <v>6</v>
      </c>
      <c r="F354">
        <v>10</v>
      </c>
      <c r="G354" s="6">
        <v>400000</v>
      </c>
      <c r="H354" t="s">
        <v>24</v>
      </c>
      <c r="I354" t="s">
        <v>62</v>
      </c>
      <c r="J354" s="6">
        <v>500</v>
      </c>
      <c r="K354" s="6">
        <v>74725406</v>
      </c>
    </row>
    <row r="355" spans="4:11" x14ac:dyDescent="0.15">
      <c r="D355" t="s">
        <v>37</v>
      </c>
      <c r="E355" t="s">
        <v>6</v>
      </c>
      <c r="F355">
        <v>20</v>
      </c>
      <c r="G355" s="6">
        <v>100000</v>
      </c>
      <c r="H355" t="s">
        <v>25</v>
      </c>
      <c r="I355" t="s">
        <v>57</v>
      </c>
      <c r="J355" s="6">
        <v>1</v>
      </c>
      <c r="K355" s="6">
        <v>58091601</v>
      </c>
    </row>
    <row r="356" spans="4:11" x14ac:dyDescent="0.15">
      <c r="D356" t="s">
        <v>37</v>
      </c>
      <c r="E356" t="s">
        <v>6</v>
      </c>
      <c r="F356">
        <v>20</v>
      </c>
      <c r="G356" s="6">
        <v>100000</v>
      </c>
      <c r="H356" t="s">
        <v>26</v>
      </c>
      <c r="I356" t="s">
        <v>58</v>
      </c>
      <c r="J356" s="6">
        <v>1</v>
      </c>
      <c r="K356" s="6">
        <v>30258831</v>
      </c>
    </row>
    <row r="357" spans="4:11" x14ac:dyDescent="0.15">
      <c r="D357" t="s">
        <v>37</v>
      </c>
      <c r="E357" t="s">
        <v>6</v>
      </c>
      <c r="F357">
        <v>20</v>
      </c>
      <c r="G357" s="6">
        <v>100000</v>
      </c>
      <c r="H357" t="s">
        <v>27</v>
      </c>
      <c r="I357" t="s">
        <v>59</v>
      </c>
      <c r="J357" s="6">
        <v>5</v>
      </c>
      <c r="K357" s="6">
        <v>18231006</v>
      </c>
    </row>
    <row r="358" spans="4:11" x14ac:dyDescent="0.15">
      <c r="D358" t="s">
        <v>37</v>
      </c>
      <c r="E358" t="s">
        <v>6</v>
      </c>
      <c r="F358">
        <v>20</v>
      </c>
      <c r="G358" s="6">
        <v>100000</v>
      </c>
      <c r="H358" t="s">
        <v>28</v>
      </c>
      <c r="I358" t="s">
        <v>60</v>
      </c>
      <c r="J358" s="6">
        <v>100</v>
      </c>
      <c r="K358" s="6">
        <v>19832522</v>
      </c>
    </row>
    <row r="359" spans="4:11" x14ac:dyDescent="0.15">
      <c r="D359" t="s">
        <v>37</v>
      </c>
      <c r="E359" t="s">
        <v>6</v>
      </c>
      <c r="F359">
        <v>20</v>
      </c>
      <c r="G359" s="6">
        <v>100000</v>
      </c>
      <c r="H359" t="s">
        <v>29</v>
      </c>
      <c r="I359" t="s">
        <v>61</v>
      </c>
      <c r="J359" s="6">
        <v>100</v>
      </c>
      <c r="K359" s="6">
        <v>20869681</v>
      </c>
    </row>
    <row r="360" spans="4:11" x14ac:dyDescent="0.15">
      <c r="D360" t="s">
        <v>37</v>
      </c>
      <c r="E360" t="s">
        <v>6</v>
      </c>
      <c r="F360">
        <v>20</v>
      </c>
      <c r="G360" s="6">
        <v>100000</v>
      </c>
      <c r="H360" t="s">
        <v>30</v>
      </c>
      <c r="I360" t="s">
        <v>62</v>
      </c>
      <c r="J360" s="6">
        <v>500</v>
      </c>
      <c r="K360" s="6">
        <v>17995179</v>
      </c>
    </row>
    <row r="361" spans="4:11" x14ac:dyDescent="0.15">
      <c r="D361" t="s">
        <v>37</v>
      </c>
      <c r="E361" t="s">
        <v>6</v>
      </c>
      <c r="F361">
        <v>40</v>
      </c>
      <c r="G361" s="6">
        <v>100000</v>
      </c>
      <c r="H361" t="s">
        <v>31</v>
      </c>
      <c r="I361" t="s">
        <v>57</v>
      </c>
      <c r="J361" s="6">
        <v>1</v>
      </c>
      <c r="K361" s="6">
        <v>20244193</v>
      </c>
    </row>
    <row r="362" spans="4:11" x14ac:dyDescent="0.15">
      <c r="D362" t="s">
        <v>37</v>
      </c>
      <c r="E362" t="s">
        <v>6</v>
      </c>
      <c r="F362">
        <v>40</v>
      </c>
      <c r="G362" s="6">
        <v>100000</v>
      </c>
      <c r="H362" t="s">
        <v>32</v>
      </c>
      <c r="I362" t="s">
        <v>58</v>
      </c>
      <c r="J362" s="6">
        <v>1</v>
      </c>
      <c r="K362" s="6">
        <v>18458677</v>
      </c>
    </row>
    <row r="363" spans="4:11" x14ac:dyDescent="0.15">
      <c r="D363" t="s">
        <v>37</v>
      </c>
      <c r="E363" t="s">
        <v>6</v>
      </c>
      <c r="F363">
        <v>40</v>
      </c>
      <c r="G363" s="6">
        <v>100000</v>
      </c>
      <c r="H363" t="s">
        <v>33</v>
      </c>
      <c r="I363" t="s">
        <v>59</v>
      </c>
      <c r="J363" s="6">
        <v>5</v>
      </c>
      <c r="K363" s="6">
        <v>16947115</v>
      </c>
    </row>
    <row r="364" spans="4:11" x14ac:dyDescent="0.15">
      <c r="D364" t="s">
        <v>37</v>
      </c>
      <c r="E364" t="s">
        <v>6</v>
      </c>
      <c r="F364">
        <v>40</v>
      </c>
      <c r="G364" s="6">
        <v>100000</v>
      </c>
      <c r="H364" t="s">
        <v>34</v>
      </c>
      <c r="I364" t="s">
        <v>60</v>
      </c>
      <c r="J364" s="6">
        <v>100</v>
      </c>
      <c r="K364" s="6">
        <v>20561316</v>
      </c>
    </row>
    <row r="365" spans="4:11" x14ac:dyDescent="0.15">
      <c r="D365" t="s">
        <v>37</v>
      </c>
      <c r="E365" t="s">
        <v>6</v>
      </c>
      <c r="F365">
        <v>40</v>
      </c>
      <c r="G365" s="6">
        <v>100000</v>
      </c>
      <c r="H365" t="s">
        <v>35</v>
      </c>
      <c r="I365" t="s">
        <v>61</v>
      </c>
      <c r="J365" s="6">
        <v>100</v>
      </c>
      <c r="K365" s="6">
        <v>17015969</v>
      </c>
    </row>
    <row r="366" spans="4:11" x14ac:dyDescent="0.15">
      <c r="D366" t="s">
        <v>37</v>
      </c>
      <c r="E366" t="s">
        <v>6</v>
      </c>
      <c r="F366">
        <v>40</v>
      </c>
      <c r="G366" s="6">
        <v>100000</v>
      </c>
      <c r="H366" t="s">
        <v>36</v>
      </c>
      <c r="I366" t="s">
        <v>62</v>
      </c>
      <c r="J366" s="6">
        <v>500</v>
      </c>
      <c r="K366" s="6">
        <v>17181247</v>
      </c>
    </row>
    <row r="367" spans="4:11" x14ac:dyDescent="0.15">
      <c r="D367" t="s">
        <v>37</v>
      </c>
      <c r="E367" t="s">
        <v>7</v>
      </c>
      <c r="F367">
        <v>10</v>
      </c>
      <c r="G367" s="6">
        <v>100000</v>
      </c>
      <c r="H367" t="s">
        <v>19</v>
      </c>
      <c r="I367" t="s">
        <v>57</v>
      </c>
      <c r="J367" s="6">
        <v>1</v>
      </c>
      <c r="K367" s="6">
        <v>2338</v>
      </c>
    </row>
    <row r="368" spans="4:11" x14ac:dyDescent="0.15">
      <c r="D368" t="s">
        <v>37</v>
      </c>
      <c r="E368" t="s">
        <v>7</v>
      </c>
      <c r="F368">
        <v>10</v>
      </c>
      <c r="G368" s="6">
        <v>100000</v>
      </c>
      <c r="H368" t="s">
        <v>20</v>
      </c>
      <c r="I368" t="s">
        <v>58</v>
      </c>
      <c r="J368" s="6">
        <v>1</v>
      </c>
      <c r="K368" s="6">
        <v>873</v>
      </c>
    </row>
    <row r="369" spans="4:11" x14ac:dyDescent="0.15">
      <c r="D369" t="s">
        <v>37</v>
      </c>
      <c r="E369" t="s">
        <v>7</v>
      </c>
      <c r="F369">
        <v>10</v>
      </c>
      <c r="G369" s="6">
        <v>100000</v>
      </c>
      <c r="H369" t="s">
        <v>21</v>
      </c>
      <c r="I369" t="s">
        <v>59</v>
      </c>
      <c r="J369" s="6">
        <v>5</v>
      </c>
      <c r="K369" s="6">
        <v>8654404</v>
      </c>
    </row>
    <row r="370" spans="4:11" x14ac:dyDescent="0.15">
      <c r="D370" t="s">
        <v>37</v>
      </c>
      <c r="E370" t="s">
        <v>7</v>
      </c>
      <c r="F370">
        <v>10</v>
      </c>
      <c r="G370" s="6">
        <v>100000</v>
      </c>
      <c r="H370" t="s">
        <v>22</v>
      </c>
      <c r="I370" t="s">
        <v>60</v>
      </c>
      <c r="J370" s="6">
        <v>100</v>
      </c>
      <c r="K370" s="6">
        <v>14539</v>
      </c>
    </row>
    <row r="371" spans="4:11" x14ac:dyDescent="0.15">
      <c r="D371" t="s">
        <v>37</v>
      </c>
      <c r="E371" t="s">
        <v>7</v>
      </c>
      <c r="F371">
        <v>10</v>
      </c>
      <c r="G371" s="6">
        <v>100000</v>
      </c>
      <c r="H371" t="s">
        <v>23</v>
      </c>
      <c r="I371" t="s">
        <v>61</v>
      </c>
      <c r="J371" s="6">
        <v>100</v>
      </c>
      <c r="K371" s="6">
        <v>12218</v>
      </c>
    </row>
    <row r="372" spans="4:11" x14ac:dyDescent="0.15">
      <c r="D372" t="s">
        <v>37</v>
      </c>
      <c r="E372" t="s">
        <v>7</v>
      </c>
      <c r="F372">
        <v>10</v>
      </c>
      <c r="G372" s="6">
        <v>100000</v>
      </c>
      <c r="H372" t="s">
        <v>24</v>
      </c>
      <c r="I372" t="s">
        <v>62</v>
      </c>
      <c r="J372" s="6">
        <v>500</v>
      </c>
      <c r="K372" s="6">
        <v>62140</v>
      </c>
    </row>
    <row r="373" spans="4:11" x14ac:dyDescent="0.15">
      <c r="D373" t="s">
        <v>37</v>
      </c>
      <c r="E373" t="s">
        <v>7</v>
      </c>
      <c r="F373">
        <v>10</v>
      </c>
      <c r="G373" s="6">
        <v>200000</v>
      </c>
      <c r="H373" t="s">
        <v>19</v>
      </c>
      <c r="I373" t="s">
        <v>57</v>
      </c>
      <c r="J373" s="6">
        <v>1</v>
      </c>
      <c r="K373" s="6">
        <v>2645</v>
      </c>
    </row>
    <row r="374" spans="4:11" x14ac:dyDescent="0.15">
      <c r="D374" t="s">
        <v>37</v>
      </c>
      <c r="E374" t="s">
        <v>7</v>
      </c>
      <c r="F374">
        <v>10</v>
      </c>
      <c r="G374" s="6">
        <v>200000</v>
      </c>
      <c r="H374" t="s">
        <v>20</v>
      </c>
      <c r="I374" t="s">
        <v>58</v>
      </c>
      <c r="J374" s="6">
        <v>1</v>
      </c>
      <c r="K374" s="6">
        <v>947</v>
      </c>
    </row>
    <row r="375" spans="4:11" x14ac:dyDescent="0.15">
      <c r="D375" t="s">
        <v>37</v>
      </c>
      <c r="E375" t="s">
        <v>7</v>
      </c>
      <c r="F375">
        <v>10</v>
      </c>
      <c r="G375" s="6">
        <v>200000</v>
      </c>
      <c r="H375" t="s">
        <v>21</v>
      </c>
      <c r="I375" t="s">
        <v>59</v>
      </c>
      <c r="J375" s="6">
        <v>5</v>
      </c>
      <c r="K375" s="6">
        <v>17888954</v>
      </c>
    </row>
    <row r="376" spans="4:11" x14ac:dyDescent="0.15">
      <c r="D376" t="s">
        <v>37</v>
      </c>
      <c r="E376" t="s">
        <v>7</v>
      </c>
      <c r="F376">
        <v>10</v>
      </c>
      <c r="G376" s="6">
        <v>200000</v>
      </c>
      <c r="H376" t="s">
        <v>22</v>
      </c>
      <c r="I376" t="s">
        <v>60</v>
      </c>
      <c r="J376" s="6">
        <v>100</v>
      </c>
      <c r="K376" s="6">
        <v>15751</v>
      </c>
    </row>
    <row r="377" spans="4:11" x14ac:dyDescent="0.15">
      <c r="D377" t="s">
        <v>37</v>
      </c>
      <c r="E377" t="s">
        <v>7</v>
      </c>
      <c r="F377">
        <v>10</v>
      </c>
      <c r="G377" s="6">
        <v>200000</v>
      </c>
      <c r="H377" t="s">
        <v>23</v>
      </c>
      <c r="I377" t="s">
        <v>61</v>
      </c>
      <c r="J377" s="6">
        <v>100</v>
      </c>
      <c r="K377" s="6">
        <v>12715</v>
      </c>
    </row>
    <row r="378" spans="4:11" x14ac:dyDescent="0.15">
      <c r="D378" t="s">
        <v>37</v>
      </c>
      <c r="E378" t="s">
        <v>7</v>
      </c>
      <c r="F378">
        <v>10</v>
      </c>
      <c r="G378" s="6">
        <v>200000</v>
      </c>
      <c r="H378" t="s">
        <v>24</v>
      </c>
      <c r="I378" t="s">
        <v>62</v>
      </c>
      <c r="J378" s="6">
        <v>500</v>
      </c>
      <c r="K378" s="6">
        <v>66409</v>
      </c>
    </row>
    <row r="379" spans="4:11" x14ac:dyDescent="0.15">
      <c r="D379" t="s">
        <v>37</v>
      </c>
      <c r="E379" t="s">
        <v>7</v>
      </c>
      <c r="F379">
        <v>10</v>
      </c>
      <c r="G379" s="6">
        <v>400000</v>
      </c>
      <c r="H379" t="s">
        <v>19</v>
      </c>
      <c r="I379" t="s">
        <v>57</v>
      </c>
      <c r="J379" s="6">
        <v>1</v>
      </c>
      <c r="K379" s="6">
        <v>3209</v>
      </c>
    </row>
    <row r="380" spans="4:11" x14ac:dyDescent="0.15">
      <c r="D380" t="s">
        <v>37</v>
      </c>
      <c r="E380" t="s">
        <v>7</v>
      </c>
      <c r="F380">
        <v>10</v>
      </c>
      <c r="G380" s="6">
        <v>400000</v>
      </c>
      <c r="H380" t="s">
        <v>20</v>
      </c>
      <c r="I380" t="s">
        <v>58</v>
      </c>
      <c r="J380" s="6">
        <v>1</v>
      </c>
      <c r="K380" s="6">
        <v>1118</v>
      </c>
    </row>
    <row r="381" spans="4:11" x14ac:dyDescent="0.15">
      <c r="D381" t="s">
        <v>37</v>
      </c>
      <c r="E381" t="s">
        <v>7</v>
      </c>
      <c r="F381">
        <v>10</v>
      </c>
      <c r="G381" s="6">
        <v>400000</v>
      </c>
      <c r="H381" t="s">
        <v>21</v>
      </c>
      <c r="I381" t="s">
        <v>59</v>
      </c>
      <c r="J381" s="6">
        <v>5</v>
      </c>
      <c r="K381" s="6">
        <v>44619599</v>
      </c>
    </row>
    <row r="382" spans="4:11" x14ac:dyDescent="0.15">
      <c r="D382" t="s">
        <v>37</v>
      </c>
      <c r="E382" t="s">
        <v>7</v>
      </c>
      <c r="F382">
        <v>10</v>
      </c>
      <c r="G382" s="6">
        <v>400000</v>
      </c>
      <c r="H382" t="s">
        <v>22</v>
      </c>
      <c r="I382" t="s">
        <v>60</v>
      </c>
      <c r="J382" s="6">
        <v>100</v>
      </c>
      <c r="K382" s="6">
        <v>16091</v>
      </c>
    </row>
    <row r="383" spans="4:11" x14ac:dyDescent="0.15">
      <c r="D383" t="s">
        <v>37</v>
      </c>
      <c r="E383" t="s">
        <v>7</v>
      </c>
      <c r="F383">
        <v>10</v>
      </c>
      <c r="G383" s="6">
        <v>400000</v>
      </c>
      <c r="H383" t="s">
        <v>23</v>
      </c>
      <c r="I383" t="s">
        <v>61</v>
      </c>
      <c r="J383" s="6">
        <v>100</v>
      </c>
      <c r="K383" s="6">
        <v>12764</v>
      </c>
    </row>
    <row r="384" spans="4:11" x14ac:dyDescent="0.15">
      <c r="D384" t="s">
        <v>37</v>
      </c>
      <c r="E384" t="s">
        <v>7</v>
      </c>
      <c r="F384">
        <v>10</v>
      </c>
      <c r="G384" s="6">
        <v>400000</v>
      </c>
      <c r="H384" t="s">
        <v>24</v>
      </c>
      <c r="I384" t="s">
        <v>62</v>
      </c>
      <c r="J384" s="6">
        <v>500</v>
      </c>
      <c r="K384" s="6">
        <v>70703</v>
      </c>
    </row>
    <row r="385" spans="4:11" x14ac:dyDescent="0.15">
      <c r="D385" t="s">
        <v>37</v>
      </c>
      <c r="E385" t="s">
        <v>7</v>
      </c>
      <c r="F385">
        <v>20</v>
      </c>
      <c r="G385" s="6">
        <v>100000</v>
      </c>
      <c r="H385" t="s">
        <v>25</v>
      </c>
      <c r="I385" t="s">
        <v>57</v>
      </c>
      <c r="J385" s="6">
        <v>1</v>
      </c>
      <c r="K385" s="6">
        <v>2836</v>
      </c>
    </row>
    <row r="386" spans="4:11" x14ac:dyDescent="0.15">
      <c r="D386" t="s">
        <v>37</v>
      </c>
      <c r="E386" t="s">
        <v>7</v>
      </c>
      <c r="F386">
        <v>20</v>
      </c>
      <c r="G386" s="6">
        <v>100000</v>
      </c>
      <c r="H386" t="s">
        <v>26</v>
      </c>
      <c r="I386" t="s">
        <v>58</v>
      </c>
      <c r="J386" s="6">
        <v>1</v>
      </c>
      <c r="K386" s="6">
        <v>1007</v>
      </c>
    </row>
    <row r="387" spans="4:11" x14ac:dyDescent="0.15">
      <c r="D387" t="s">
        <v>37</v>
      </c>
      <c r="E387" t="s">
        <v>7</v>
      </c>
      <c r="F387">
        <v>20</v>
      </c>
      <c r="G387" s="6">
        <v>100000</v>
      </c>
      <c r="H387" t="s">
        <v>27</v>
      </c>
      <c r="I387" t="s">
        <v>59</v>
      </c>
      <c r="J387" s="6">
        <v>5</v>
      </c>
      <c r="K387" s="6">
        <v>9091955</v>
      </c>
    </row>
    <row r="388" spans="4:11" x14ac:dyDescent="0.15">
      <c r="D388" t="s">
        <v>37</v>
      </c>
      <c r="E388" t="s">
        <v>7</v>
      </c>
      <c r="F388">
        <v>20</v>
      </c>
      <c r="G388" s="6">
        <v>100000</v>
      </c>
      <c r="H388" t="s">
        <v>28</v>
      </c>
      <c r="I388" t="s">
        <v>60</v>
      </c>
      <c r="J388" s="6">
        <v>100</v>
      </c>
      <c r="K388" s="6">
        <v>14483</v>
      </c>
    </row>
    <row r="389" spans="4:11" x14ac:dyDescent="0.15">
      <c r="D389" t="s">
        <v>37</v>
      </c>
      <c r="E389" t="s">
        <v>7</v>
      </c>
      <c r="F389">
        <v>20</v>
      </c>
      <c r="G389" s="6">
        <v>100000</v>
      </c>
      <c r="H389" t="s">
        <v>29</v>
      </c>
      <c r="I389" t="s">
        <v>61</v>
      </c>
      <c r="J389" s="6">
        <v>100</v>
      </c>
      <c r="K389" s="6">
        <v>12775</v>
      </c>
    </row>
    <row r="390" spans="4:11" x14ac:dyDescent="0.15">
      <c r="D390" t="s">
        <v>37</v>
      </c>
      <c r="E390" t="s">
        <v>7</v>
      </c>
      <c r="F390">
        <v>20</v>
      </c>
      <c r="G390" s="6">
        <v>100000</v>
      </c>
      <c r="H390" t="s">
        <v>30</v>
      </c>
      <c r="I390" t="s">
        <v>62</v>
      </c>
      <c r="J390" s="6">
        <v>500</v>
      </c>
      <c r="K390" s="6">
        <v>69104</v>
      </c>
    </row>
    <row r="391" spans="4:11" x14ac:dyDescent="0.15">
      <c r="D391" t="s">
        <v>37</v>
      </c>
      <c r="E391" t="s">
        <v>7</v>
      </c>
      <c r="F391">
        <v>40</v>
      </c>
      <c r="G391" s="6">
        <v>100000</v>
      </c>
      <c r="H391" t="s">
        <v>31</v>
      </c>
      <c r="I391" t="s">
        <v>57</v>
      </c>
      <c r="J391" s="6">
        <v>1</v>
      </c>
      <c r="K391" s="6">
        <v>2976</v>
      </c>
    </row>
    <row r="392" spans="4:11" x14ac:dyDescent="0.15">
      <c r="D392" t="s">
        <v>37</v>
      </c>
      <c r="E392" t="s">
        <v>7</v>
      </c>
      <c r="F392">
        <v>40</v>
      </c>
      <c r="G392" s="6">
        <v>100000</v>
      </c>
      <c r="H392" t="s">
        <v>32</v>
      </c>
      <c r="I392" t="s">
        <v>58</v>
      </c>
      <c r="J392" s="6">
        <v>1</v>
      </c>
      <c r="K392" s="6">
        <v>1071</v>
      </c>
    </row>
    <row r="393" spans="4:11" x14ac:dyDescent="0.15">
      <c r="D393" t="s">
        <v>37</v>
      </c>
      <c r="E393" t="s">
        <v>7</v>
      </c>
      <c r="F393">
        <v>40</v>
      </c>
      <c r="G393" s="6">
        <v>100000</v>
      </c>
      <c r="H393" t="s">
        <v>33</v>
      </c>
      <c r="I393" t="s">
        <v>59</v>
      </c>
      <c r="J393" s="6">
        <v>5</v>
      </c>
      <c r="K393" s="6">
        <v>8949472</v>
      </c>
    </row>
    <row r="394" spans="4:11" x14ac:dyDescent="0.15">
      <c r="D394" t="s">
        <v>37</v>
      </c>
      <c r="E394" t="s">
        <v>7</v>
      </c>
      <c r="F394">
        <v>40</v>
      </c>
      <c r="G394" s="6">
        <v>100000</v>
      </c>
      <c r="H394" t="s">
        <v>34</v>
      </c>
      <c r="I394" t="s">
        <v>60</v>
      </c>
      <c r="J394" s="6">
        <v>100</v>
      </c>
      <c r="K394" s="6">
        <v>14432</v>
      </c>
    </row>
    <row r="395" spans="4:11" x14ac:dyDescent="0.15">
      <c r="D395" t="s">
        <v>37</v>
      </c>
      <c r="E395" t="s">
        <v>7</v>
      </c>
      <c r="F395">
        <v>40</v>
      </c>
      <c r="G395" s="6">
        <v>100000</v>
      </c>
      <c r="H395" t="s">
        <v>35</v>
      </c>
      <c r="I395" t="s">
        <v>61</v>
      </c>
      <c r="J395" s="6">
        <v>100</v>
      </c>
      <c r="K395" s="6">
        <v>13038</v>
      </c>
    </row>
    <row r="396" spans="4:11" x14ac:dyDescent="0.15">
      <c r="D396" t="s">
        <v>37</v>
      </c>
      <c r="E396" t="s">
        <v>7</v>
      </c>
      <c r="F396">
        <v>40</v>
      </c>
      <c r="G396" s="6">
        <v>100000</v>
      </c>
      <c r="H396" t="s">
        <v>36</v>
      </c>
      <c r="I396" t="s">
        <v>62</v>
      </c>
      <c r="J396" s="6">
        <v>500</v>
      </c>
      <c r="K396" s="6">
        <v>63976</v>
      </c>
    </row>
    <row r="397" spans="4:11" x14ac:dyDescent="0.15">
      <c r="D397" t="s">
        <v>37</v>
      </c>
      <c r="E397" t="s">
        <v>5</v>
      </c>
      <c r="F397">
        <v>10</v>
      </c>
      <c r="G397" s="6">
        <v>100000</v>
      </c>
      <c r="H397" t="s">
        <v>19</v>
      </c>
      <c r="I397" t="s">
        <v>57</v>
      </c>
      <c r="J397" s="6">
        <v>1</v>
      </c>
      <c r="K397" s="6">
        <v>4077</v>
      </c>
    </row>
    <row r="398" spans="4:11" x14ac:dyDescent="0.15">
      <c r="D398" t="s">
        <v>37</v>
      </c>
      <c r="E398" t="s">
        <v>5</v>
      </c>
      <c r="F398">
        <v>10</v>
      </c>
      <c r="G398" s="6">
        <v>100000</v>
      </c>
      <c r="H398" t="s">
        <v>20</v>
      </c>
      <c r="I398" t="s">
        <v>58</v>
      </c>
      <c r="J398" s="6">
        <v>1</v>
      </c>
      <c r="K398" s="6">
        <v>1174</v>
      </c>
    </row>
    <row r="399" spans="4:11" x14ac:dyDescent="0.15">
      <c r="D399" t="s">
        <v>37</v>
      </c>
      <c r="E399" t="s">
        <v>5</v>
      </c>
      <c r="F399">
        <v>10</v>
      </c>
      <c r="G399" s="6">
        <v>100000</v>
      </c>
      <c r="H399" t="s">
        <v>21</v>
      </c>
      <c r="I399" t="s">
        <v>59</v>
      </c>
      <c r="J399" s="6">
        <v>5</v>
      </c>
      <c r="K399" s="6">
        <v>19375307</v>
      </c>
    </row>
    <row r="400" spans="4:11" x14ac:dyDescent="0.15">
      <c r="D400" t="s">
        <v>37</v>
      </c>
      <c r="E400" t="s">
        <v>5</v>
      </c>
      <c r="F400">
        <v>10</v>
      </c>
      <c r="G400" s="6">
        <v>100000</v>
      </c>
      <c r="H400" t="s">
        <v>22</v>
      </c>
      <c r="I400" t="s">
        <v>60</v>
      </c>
      <c r="J400" s="6">
        <v>100</v>
      </c>
      <c r="K400" s="6">
        <v>2932</v>
      </c>
    </row>
    <row r="401" spans="4:11" x14ac:dyDescent="0.15">
      <c r="D401" t="s">
        <v>37</v>
      </c>
      <c r="E401" t="s">
        <v>5</v>
      </c>
      <c r="F401">
        <v>10</v>
      </c>
      <c r="G401" s="6">
        <v>100000</v>
      </c>
      <c r="H401" t="s">
        <v>23</v>
      </c>
      <c r="I401" t="s">
        <v>61</v>
      </c>
      <c r="J401" s="6">
        <v>100</v>
      </c>
      <c r="K401" s="6">
        <v>3192</v>
      </c>
    </row>
    <row r="402" spans="4:11" x14ac:dyDescent="0.15">
      <c r="D402" t="s">
        <v>37</v>
      </c>
      <c r="E402" t="s">
        <v>5</v>
      </c>
      <c r="F402">
        <v>10</v>
      </c>
      <c r="G402" s="6">
        <v>100000</v>
      </c>
      <c r="H402" t="s">
        <v>24</v>
      </c>
      <c r="I402" t="s">
        <v>62</v>
      </c>
      <c r="J402" s="6">
        <v>500</v>
      </c>
      <c r="K402" s="6">
        <v>23321892</v>
      </c>
    </row>
    <row r="403" spans="4:11" x14ac:dyDescent="0.15">
      <c r="D403" t="s">
        <v>37</v>
      </c>
      <c r="E403" t="s">
        <v>5</v>
      </c>
      <c r="F403">
        <v>10</v>
      </c>
      <c r="G403" s="6">
        <v>200000</v>
      </c>
      <c r="H403" t="s">
        <v>19</v>
      </c>
      <c r="I403" t="s">
        <v>57</v>
      </c>
      <c r="J403" s="6">
        <v>1</v>
      </c>
      <c r="K403" s="6">
        <v>6775</v>
      </c>
    </row>
    <row r="404" spans="4:11" x14ac:dyDescent="0.15">
      <c r="D404" t="s">
        <v>37</v>
      </c>
      <c r="E404" t="s">
        <v>5</v>
      </c>
      <c r="F404">
        <v>10</v>
      </c>
      <c r="G404" s="6">
        <v>200000</v>
      </c>
      <c r="H404" t="s">
        <v>20</v>
      </c>
      <c r="I404" t="s">
        <v>58</v>
      </c>
      <c r="J404" s="6">
        <v>1</v>
      </c>
      <c r="K404" s="6">
        <v>945</v>
      </c>
    </row>
    <row r="405" spans="4:11" x14ac:dyDescent="0.15">
      <c r="D405" t="s">
        <v>37</v>
      </c>
      <c r="E405" t="s">
        <v>5</v>
      </c>
      <c r="F405">
        <v>10</v>
      </c>
      <c r="G405" s="6">
        <v>200000</v>
      </c>
      <c r="H405" t="s">
        <v>21</v>
      </c>
      <c r="I405" t="s">
        <v>59</v>
      </c>
      <c r="J405" s="6">
        <v>5</v>
      </c>
      <c r="K405" s="6">
        <v>78105200</v>
      </c>
    </row>
    <row r="406" spans="4:11" x14ac:dyDescent="0.15">
      <c r="D406" t="s">
        <v>37</v>
      </c>
      <c r="E406" t="s">
        <v>5</v>
      </c>
      <c r="F406">
        <v>10</v>
      </c>
      <c r="G406" s="6">
        <v>200000</v>
      </c>
      <c r="H406" t="s">
        <v>22</v>
      </c>
      <c r="I406" t="s">
        <v>60</v>
      </c>
      <c r="J406" s="6">
        <v>100</v>
      </c>
      <c r="K406" s="6">
        <v>8416</v>
      </c>
    </row>
    <row r="407" spans="4:11" x14ac:dyDescent="0.15">
      <c r="D407" t="s">
        <v>37</v>
      </c>
      <c r="E407" t="s">
        <v>5</v>
      </c>
      <c r="F407">
        <v>10</v>
      </c>
      <c r="G407" s="6">
        <v>200000</v>
      </c>
      <c r="H407" t="s">
        <v>23</v>
      </c>
      <c r="I407" t="s">
        <v>61</v>
      </c>
      <c r="J407" s="6">
        <v>100</v>
      </c>
      <c r="K407" s="6">
        <v>7821</v>
      </c>
    </row>
    <row r="408" spans="4:11" x14ac:dyDescent="0.15">
      <c r="D408" t="s">
        <v>37</v>
      </c>
      <c r="E408" t="s">
        <v>5</v>
      </c>
      <c r="F408">
        <v>10</v>
      </c>
      <c r="G408" s="6">
        <v>200000</v>
      </c>
      <c r="H408" t="s">
        <v>24</v>
      </c>
      <c r="I408" t="s">
        <v>62</v>
      </c>
      <c r="J408" s="6">
        <v>500</v>
      </c>
      <c r="K408" s="6">
        <v>169537403</v>
      </c>
    </row>
    <row r="409" spans="4:11" x14ac:dyDescent="0.15">
      <c r="D409" t="s">
        <v>37</v>
      </c>
      <c r="E409" t="s">
        <v>5</v>
      </c>
      <c r="F409">
        <v>10</v>
      </c>
      <c r="G409" s="6">
        <v>400000</v>
      </c>
      <c r="H409" t="s">
        <v>19</v>
      </c>
      <c r="I409" t="s">
        <v>57</v>
      </c>
      <c r="J409" s="6">
        <v>1</v>
      </c>
      <c r="K409" s="6">
        <v>8103</v>
      </c>
    </row>
    <row r="410" spans="4:11" x14ac:dyDescent="0.15">
      <c r="D410" t="s">
        <v>37</v>
      </c>
      <c r="E410" t="s">
        <v>5</v>
      </c>
      <c r="F410">
        <v>10</v>
      </c>
      <c r="G410" s="6">
        <v>400000</v>
      </c>
      <c r="H410" t="s">
        <v>20</v>
      </c>
      <c r="I410" t="s">
        <v>58</v>
      </c>
      <c r="J410" s="6">
        <v>1</v>
      </c>
      <c r="K410" s="6">
        <v>1282</v>
      </c>
    </row>
    <row r="411" spans="4:11" x14ac:dyDescent="0.15">
      <c r="D411" t="s">
        <v>37</v>
      </c>
      <c r="E411" t="s">
        <v>5</v>
      </c>
      <c r="F411">
        <v>10</v>
      </c>
      <c r="G411" s="6">
        <v>400000</v>
      </c>
      <c r="H411" t="s">
        <v>21</v>
      </c>
      <c r="I411" t="s">
        <v>59</v>
      </c>
      <c r="J411" s="6">
        <v>5</v>
      </c>
      <c r="K411" s="6">
        <v>279119320</v>
      </c>
    </row>
    <row r="412" spans="4:11" x14ac:dyDescent="0.15">
      <c r="D412" t="s">
        <v>37</v>
      </c>
      <c r="E412" t="s">
        <v>5</v>
      </c>
      <c r="F412">
        <v>10</v>
      </c>
      <c r="G412" s="6">
        <v>400000</v>
      </c>
      <c r="H412" t="s">
        <v>22</v>
      </c>
      <c r="I412" t="s">
        <v>60</v>
      </c>
      <c r="J412" s="6">
        <v>100</v>
      </c>
      <c r="K412" s="6">
        <v>14151</v>
      </c>
    </row>
    <row r="413" spans="4:11" x14ac:dyDescent="0.15">
      <c r="D413" t="s">
        <v>37</v>
      </c>
      <c r="E413" t="s">
        <v>5</v>
      </c>
      <c r="F413">
        <v>10</v>
      </c>
      <c r="G413" s="6">
        <v>400000</v>
      </c>
      <c r="H413" t="s">
        <v>23</v>
      </c>
      <c r="I413" t="s">
        <v>61</v>
      </c>
      <c r="J413" s="6">
        <v>100</v>
      </c>
      <c r="K413" s="6">
        <v>11163</v>
      </c>
    </row>
    <row r="414" spans="4:11" x14ac:dyDescent="0.15">
      <c r="D414" t="s">
        <v>37</v>
      </c>
      <c r="E414" t="s">
        <v>5</v>
      </c>
      <c r="F414">
        <v>10</v>
      </c>
      <c r="G414" s="6">
        <v>400000</v>
      </c>
      <c r="H414" t="s">
        <v>24</v>
      </c>
      <c r="I414" t="s">
        <v>62</v>
      </c>
      <c r="J414" s="6">
        <v>500</v>
      </c>
      <c r="K414" s="6">
        <v>73952973</v>
      </c>
    </row>
    <row r="415" spans="4:11" x14ac:dyDescent="0.15">
      <c r="D415" t="s">
        <v>37</v>
      </c>
      <c r="E415" t="s">
        <v>5</v>
      </c>
      <c r="F415">
        <v>20</v>
      </c>
      <c r="G415" s="6">
        <v>100000</v>
      </c>
      <c r="H415" t="s">
        <v>25</v>
      </c>
      <c r="I415" t="s">
        <v>57</v>
      </c>
      <c r="J415" s="6">
        <v>1</v>
      </c>
      <c r="K415" s="6">
        <v>3237</v>
      </c>
    </row>
    <row r="416" spans="4:11" x14ac:dyDescent="0.15">
      <c r="D416" t="s">
        <v>37</v>
      </c>
      <c r="E416" t="s">
        <v>5</v>
      </c>
      <c r="F416">
        <v>20</v>
      </c>
      <c r="G416" s="6">
        <v>100000</v>
      </c>
      <c r="H416" t="s">
        <v>26</v>
      </c>
      <c r="I416" t="s">
        <v>58</v>
      </c>
      <c r="J416" s="6">
        <v>1</v>
      </c>
      <c r="K416" s="6">
        <v>1013</v>
      </c>
    </row>
    <row r="417" spans="4:11" x14ac:dyDescent="0.15">
      <c r="D417" t="s">
        <v>37</v>
      </c>
      <c r="E417" t="s">
        <v>5</v>
      </c>
      <c r="F417">
        <v>20</v>
      </c>
      <c r="G417" s="6">
        <v>100000</v>
      </c>
      <c r="H417" t="s">
        <v>27</v>
      </c>
      <c r="I417" t="s">
        <v>59</v>
      </c>
      <c r="J417" s="6">
        <v>5</v>
      </c>
      <c r="K417" s="6">
        <v>74454683</v>
      </c>
    </row>
    <row r="418" spans="4:11" x14ac:dyDescent="0.15">
      <c r="D418" t="s">
        <v>37</v>
      </c>
      <c r="E418" t="s">
        <v>5</v>
      </c>
      <c r="F418">
        <v>20</v>
      </c>
      <c r="G418" s="6">
        <v>100000</v>
      </c>
      <c r="H418" t="s">
        <v>28</v>
      </c>
      <c r="I418" t="s">
        <v>60</v>
      </c>
      <c r="J418" s="6">
        <v>100</v>
      </c>
      <c r="K418" s="6">
        <v>3738</v>
      </c>
    </row>
    <row r="419" spans="4:11" x14ac:dyDescent="0.15">
      <c r="D419" t="s">
        <v>37</v>
      </c>
      <c r="E419" t="s">
        <v>5</v>
      </c>
      <c r="F419">
        <v>20</v>
      </c>
      <c r="G419" s="6">
        <v>100000</v>
      </c>
      <c r="H419" t="s">
        <v>29</v>
      </c>
      <c r="I419" t="s">
        <v>61</v>
      </c>
      <c r="J419" s="6">
        <v>100</v>
      </c>
      <c r="K419" s="6">
        <v>4046</v>
      </c>
    </row>
    <row r="420" spans="4:11" x14ac:dyDescent="0.15">
      <c r="D420" t="s">
        <v>37</v>
      </c>
      <c r="E420" t="s">
        <v>5</v>
      </c>
      <c r="F420">
        <v>20</v>
      </c>
      <c r="G420" s="6">
        <v>100000</v>
      </c>
      <c r="H420" t="s">
        <v>30</v>
      </c>
      <c r="I420" t="s">
        <v>62</v>
      </c>
      <c r="J420" s="6">
        <v>500</v>
      </c>
      <c r="K420" s="6">
        <v>19679570</v>
      </c>
    </row>
    <row r="421" spans="4:11" x14ac:dyDescent="0.15">
      <c r="D421" t="s">
        <v>37</v>
      </c>
      <c r="E421" t="s">
        <v>5</v>
      </c>
      <c r="F421">
        <v>40</v>
      </c>
      <c r="G421" s="6">
        <v>100000</v>
      </c>
      <c r="H421" t="s">
        <v>31</v>
      </c>
      <c r="I421" t="s">
        <v>57</v>
      </c>
      <c r="J421" s="6">
        <v>1</v>
      </c>
      <c r="K421" s="6">
        <v>4098</v>
      </c>
    </row>
    <row r="422" spans="4:11" x14ac:dyDescent="0.15">
      <c r="D422" t="s">
        <v>37</v>
      </c>
      <c r="E422" t="s">
        <v>5</v>
      </c>
      <c r="F422">
        <v>40</v>
      </c>
      <c r="G422" s="6">
        <v>100000</v>
      </c>
      <c r="H422" t="s">
        <v>32</v>
      </c>
      <c r="I422" t="s">
        <v>58</v>
      </c>
      <c r="J422" s="6">
        <v>1</v>
      </c>
      <c r="K422" s="6">
        <v>1121</v>
      </c>
    </row>
    <row r="423" spans="4:11" x14ac:dyDescent="0.15">
      <c r="D423" t="s">
        <v>37</v>
      </c>
      <c r="E423" t="s">
        <v>5</v>
      </c>
      <c r="F423">
        <v>40</v>
      </c>
      <c r="G423" s="6">
        <v>100000</v>
      </c>
      <c r="H423" t="s">
        <v>33</v>
      </c>
      <c r="I423" t="s">
        <v>59</v>
      </c>
      <c r="J423" s="6">
        <v>5</v>
      </c>
      <c r="K423" s="6">
        <v>67267775</v>
      </c>
    </row>
    <row r="424" spans="4:11" x14ac:dyDescent="0.15">
      <c r="D424" t="s">
        <v>37</v>
      </c>
      <c r="E424" t="s">
        <v>5</v>
      </c>
      <c r="F424">
        <v>40</v>
      </c>
      <c r="G424" s="6">
        <v>100000</v>
      </c>
      <c r="H424" t="s">
        <v>34</v>
      </c>
      <c r="I424" t="s">
        <v>60</v>
      </c>
      <c r="J424" s="6">
        <v>100</v>
      </c>
      <c r="K424" s="6">
        <v>4119</v>
      </c>
    </row>
    <row r="425" spans="4:11" x14ac:dyDescent="0.15">
      <c r="D425" t="s">
        <v>37</v>
      </c>
      <c r="E425" t="s">
        <v>5</v>
      </c>
      <c r="F425">
        <v>40</v>
      </c>
      <c r="G425" s="6">
        <v>100000</v>
      </c>
      <c r="H425" t="s">
        <v>35</v>
      </c>
      <c r="I425" t="s">
        <v>61</v>
      </c>
      <c r="J425" s="6">
        <v>100</v>
      </c>
      <c r="K425" s="6">
        <v>3694</v>
      </c>
    </row>
    <row r="426" spans="4:11" x14ac:dyDescent="0.15">
      <c r="D426" t="s">
        <v>37</v>
      </c>
      <c r="E426" t="s">
        <v>5</v>
      </c>
      <c r="F426">
        <v>40</v>
      </c>
      <c r="G426" s="6">
        <v>100000</v>
      </c>
      <c r="H426" t="s">
        <v>36</v>
      </c>
      <c r="I426" t="s">
        <v>62</v>
      </c>
      <c r="J426" s="6">
        <v>500</v>
      </c>
      <c r="K426" s="6">
        <v>18917299</v>
      </c>
    </row>
  </sheetData>
  <autoFilter ref="D186:K426"/>
  <phoneticPr fontId="1"/>
  <pageMargins left="0.39370078740157483" right="0.39370078740157483" top="0.39370078740157483" bottom="0.39370078740157483" header="0.19685039370078741" footer="0.19685039370078741"/>
  <pageSetup paperSize="9" orientation="portrait" r:id="rId9"/>
  <headerFooter>
    <oddHeader>&amp;R&amp;F &amp;A</oddHeader>
  </headerFooter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showGridLines="0" topLeftCell="D1" workbookViewId="0">
      <selection activeCell="P1" sqref="P1:X16"/>
    </sheetView>
  </sheetViews>
  <sheetFormatPr defaultRowHeight="13.5" x14ac:dyDescent="0.15"/>
  <cols>
    <col min="1" max="2" width="2.625" customWidth="1"/>
    <col min="3" max="3" width="9.375" bestFit="1" customWidth="1"/>
    <col min="4" max="4" width="10" bestFit="1" customWidth="1"/>
    <col min="7" max="7" width="8.875" bestFit="1" customWidth="1"/>
    <col min="8" max="8" width="11.375" bestFit="1" customWidth="1"/>
    <col min="10" max="10" width="22" customWidth="1"/>
    <col min="11" max="14" width="11.375" customWidth="1"/>
    <col min="15" max="16" width="1.125" customWidth="1"/>
    <col min="17" max="17" width="4.125" bestFit="1" customWidth="1"/>
    <col min="18" max="18" width="21" bestFit="1" customWidth="1"/>
    <col min="19" max="19" width="8" bestFit="1" customWidth="1"/>
    <col min="20" max="22" width="8.625" customWidth="1"/>
    <col min="23" max="23" width="4.375" style="23" bestFit="1" customWidth="1"/>
    <col min="24" max="24" width="1.125" customWidth="1"/>
  </cols>
  <sheetData>
    <row r="1" spans="1:23" x14ac:dyDescent="0.15">
      <c r="A1" t="s">
        <v>84</v>
      </c>
      <c r="Q1" t="s">
        <v>145</v>
      </c>
    </row>
    <row r="2" spans="1:23" x14ac:dyDescent="0.15">
      <c r="B2" t="s">
        <v>98</v>
      </c>
      <c r="T2" s="18" t="s">
        <v>140</v>
      </c>
      <c r="U2" s="18"/>
      <c r="V2" s="18"/>
    </row>
    <row r="3" spans="1:23" x14ac:dyDescent="0.15">
      <c r="C3" t="s">
        <v>102</v>
      </c>
      <c r="Q3" s="18" t="s">
        <v>138</v>
      </c>
      <c r="R3" s="19" t="s">
        <v>144</v>
      </c>
      <c r="S3" s="20"/>
      <c r="T3" s="18" t="s">
        <v>95</v>
      </c>
      <c r="U3" s="18" t="s">
        <v>94</v>
      </c>
      <c r="V3" s="18" t="s">
        <v>93</v>
      </c>
    </row>
    <row r="4" spans="1:23" x14ac:dyDescent="0.15">
      <c r="C4" t="s">
        <v>103</v>
      </c>
      <c r="Q4" s="11">
        <v>1</v>
      </c>
      <c r="R4" s="16" t="s">
        <v>119</v>
      </c>
      <c r="S4" s="12" t="s">
        <v>52</v>
      </c>
      <c r="T4" s="21" t="s">
        <v>141</v>
      </c>
      <c r="U4" s="21" t="s">
        <v>141</v>
      </c>
      <c r="V4" s="21" t="s">
        <v>141</v>
      </c>
      <c r="W4" s="24" t="s">
        <v>172</v>
      </c>
    </row>
    <row r="5" spans="1:23" x14ac:dyDescent="0.15">
      <c r="C5" t="s">
        <v>127</v>
      </c>
      <c r="Q5" s="14">
        <v>2</v>
      </c>
      <c r="R5" s="13"/>
      <c r="S5" s="15" t="s">
        <v>53</v>
      </c>
      <c r="T5" s="21" t="s">
        <v>183</v>
      </c>
      <c r="U5" s="21" t="s">
        <v>176</v>
      </c>
      <c r="V5" s="21" t="s">
        <v>176</v>
      </c>
    </row>
    <row r="6" spans="1:23" x14ac:dyDescent="0.15">
      <c r="Q6" s="14">
        <v>3</v>
      </c>
      <c r="R6" s="16" t="s">
        <v>142</v>
      </c>
      <c r="S6" s="15" t="s">
        <v>52</v>
      </c>
      <c r="T6" s="21" t="s">
        <v>141</v>
      </c>
      <c r="U6" s="21" t="s">
        <v>141</v>
      </c>
      <c r="V6" s="21" t="s">
        <v>141</v>
      </c>
      <c r="W6" s="24" t="s">
        <v>172</v>
      </c>
    </row>
    <row r="7" spans="1:23" x14ac:dyDescent="0.15">
      <c r="J7" s="2" t="s">
        <v>10</v>
      </c>
      <c r="K7" t="s">
        <v>37</v>
      </c>
      <c r="Q7" s="14">
        <v>4</v>
      </c>
      <c r="R7" s="13"/>
      <c r="S7" s="15" t="s">
        <v>143</v>
      </c>
      <c r="T7" s="21" t="s">
        <v>183</v>
      </c>
      <c r="U7" s="21" t="s">
        <v>176</v>
      </c>
      <c r="V7" s="21" t="s">
        <v>176</v>
      </c>
    </row>
    <row r="8" spans="1:23" x14ac:dyDescent="0.15">
      <c r="J8" s="2" t="s">
        <v>12</v>
      </c>
      <c r="K8" s="3">
        <v>10</v>
      </c>
    </row>
    <row r="9" spans="1:23" x14ac:dyDescent="0.15">
      <c r="J9" s="2" t="s">
        <v>54</v>
      </c>
      <c r="K9" t="s">
        <v>52</v>
      </c>
      <c r="Q9" t="s">
        <v>147</v>
      </c>
    </row>
    <row r="10" spans="1:23" x14ac:dyDescent="0.15">
      <c r="R10" t="s">
        <v>182</v>
      </c>
    </row>
    <row r="11" spans="1:23" x14ac:dyDescent="0.15">
      <c r="J11" s="2" t="s">
        <v>38</v>
      </c>
      <c r="K11" s="2" t="s">
        <v>8</v>
      </c>
      <c r="R11" t="s">
        <v>184</v>
      </c>
    </row>
    <row r="12" spans="1:23" x14ac:dyDescent="0.15">
      <c r="J12" s="2" t="s">
        <v>9</v>
      </c>
      <c r="K12" t="s">
        <v>18</v>
      </c>
      <c r="L12" t="s">
        <v>6</v>
      </c>
      <c r="M12" t="s">
        <v>7</v>
      </c>
      <c r="N12" t="s">
        <v>5</v>
      </c>
      <c r="R12" t="s">
        <v>185</v>
      </c>
    </row>
    <row r="13" spans="1:23" x14ac:dyDescent="0.15">
      <c r="J13" s="5">
        <v>100000</v>
      </c>
      <c r="K13" s="4">
        <v>24909778</v>
      </c>
      <c r="L13" s="4">
        <v>23408417</v>
      </c>
      <c r="M13" s="4">
        <v>23224914</v>
      </c>
      <c r="N13" s="4">
        <v>22814701</v>
      </c>
      <c r="O13" s="4"/>
    </row>
    <row r="14" spans="1:23" x14ac:dyDescent="0.15">
      <c r="J14" s="5">
        <v>200000</v>
      </c>
      <c r="K14" s="4">
        <v>51066898</v>
      </c>
      <c r="L14" s="4">
        <v>48539806</v>
      </c>
      <c r="M14" s="4">
        <v>47617683</v>
      </c>
      <c r="N14" s="4">
        <v>51595371</v>
      </c>
      <c r="O14" s="4"/>
      <c r="Q14" t="s">
        <v>148</v>
      </c>
    </row>
    <row r="15" spans="1:23" x14ac:dyDescent="0.15">
      <c r="J15" s="5">
        <v>400000</v>
      </c>
      <c r="K15" s="4">
        <v>102258336</v>
      </c>
      <c r="L15" s="4">
        <v>98947939</v>
      </c>
      <c r="M15" s="4">
        <v>102059676</v>
      </c>
      <c r="N15" s="4">
        <v>99182975</v>
      </c>
      <c r="O15" s="4"/>
      <c r="R15" t="s">
        <v>180</v>
      </c>
    </row>
    <row r="24" spans="2:11" x14ac:dyDescent="0.15">
      <c r="B24" t="s">
        <v>101</v>
      </c>
    </row>
    <row r="25" spans="2:11" x14ac:dyDescent="0.15">
      <c r="C25" t="s">
        <v>99</v>
      </c>
    </row>
    <row r="26" spans="2:11" x14ac:dyDescent="0.15">
      <c r="C26" t="s">
        <v>100</v>
      </c>
    </row>
    <row r="27" spans="2:11" x14ac:dyDescent="0.15">
      <c r="C27" t="s">
        <v>127</v>
      </c>
    </row>
    <row r="29" spans="2:11" x14ac:dyDescent="0.15">
      <c r="J29" s="2" t="s">
        <v>10</v>
      </c>
      <c r="K29" t="s">
        <v>37</v>
      </c>
    </row>
    <row r="30" spans="2:11" x14ac:dyDescent="0.15">
      <c r="J30" s="2" t="s">
        <v>12</v>
      </c>
      <c r="K30" s="3">
        <v>10</v>
      </c>
    </row>
    <row r="31" spans="2:11" x14ac:dyDescent="0.15">
      <c r="J31" s="2" t="s">
        <v>54</v>
      </c>
      <c r="K31" t="s">
        <v>53</v>
      </c>
    </row>
    <row r="33" spans="1:15" x14ac:dyDescent="0.15">
      <c r="J33" s="2" t="s">
        <v>38</v>
      </c>
      <c r="K33" s="2" t="s">
        <v>8</v>
      </c>
    </row>
    <row r="34" spans="1:15" x14ac:dyDescent="0.15">
      <c r="J34" s="2" t="s">
        <v>9</v>
      </c>
      <c r="K34" t="s">
        <v>18</v>
      </c>
      <c r="L34" t="s">
        <v>6</v>
      </c>
      <c r="M34" t="s">
        <v>7</v>
      </c>
      <c r="N34" t="s">
        <v>5</v>
      </c>
    </row>
    <row r="35" spans="1:15" x14ac:dyDescent="0.15">
      <c r="J35" s="5">
        <v>100000</v>
      </c>
      <c r="K35" s="4">
        <v>99539658</v>
      </c>
      <c r="L35" s="4">
        <v>175516669</v>
      </c>
      <c r="M35" s="4">
        <v>62085670</v>
      </c>
      <c r="N35" s="4">
        <v>61092903</v>
      </c>
      <c r="O35" s="4"/>
    </row>
    <row r="36" spans="1:15" x14ac:dyDescent="0.15">
      <c r="J36" s="5">
        <v>200000</v>
      </c>
      <c r="K36" s="4">
        <v>238496679</v>
      </c>
      <c r="L36" s="4">
        <v>43958668</v>
      </c>
      <c r="M36" s="4">
        <v>147036211</v>
      </c>
      <c r="N36" s="4">
        <v>202062613</v>
      </c>
      <c r="O36" s="4"/>
    </row>
    <row r="37" spans="1:15" x14ac:dyDescent="0.15">
      <c r="J37" s="5">
        <v>400000</v>
      </c>
      <c r="K37" s="4">
        <v>473794958</v>
      </c>
      <c r="L37" s="4">
        <v>232689341</v>
      </c>
      <c r="M37" s="4">
        <v>477370887</v>
      </c>
      <c r="N37" s="4">
        <v>845503481</v>
      </c>
      <c r="O37" s="4"/>
    </row>
    <row r="46" spans="1:15" x14ac:dyDescent="0.15">
      <c r="A46" t="s">
        <v>86</v>
      </c>
    </row>
    <row r="47" spans="1:15" x14ac:dyDescent="0.15">
      <c r="B47" t="s">
        <v>98</v>
      </c>
    </row>
    <row r="48" spans="1:15" x14ac:dyDescent="0.15">
      <c r="C48" t="s">
        <v>102</v>
      </c>
    </row>
    <row r="49" spans="3:15" x14ac:dyDescent="0.15">
      <c r="C49" t="s">
        <v>103</v>
      </c>
    </row>
    <row r="50" spans="3:15" x14ac:dyDescent="0.15">
      <c r="C50" t="s">
        <v>121</v>
      </c>
    </row>
    <row r="52" spans="3:15" x14ac:dyDescent="0.15">
      <c r="J52" s="2" t="s">
        <v>10</v>
      </c>
      <c r="K52" t="s">
        <v>37</v>
      </c>
    </row>
    <row r="53" spans="3:15" x14ac:dyDescent="0.15">
      <c r="J53" s="2" t="s">
        <v>13</v>
      </c>
      <c r="K53" s="5">
        <v>100000</v>
      </c>
    </row>
    <row r="54" spans="3:15" x14ac:dyDescent="0.15">
      <c r="J54" s="2" t="s">
        <v>54</v>
      </c>
      <c r="K54" t="s">
        <v>52</v>
      </c>
    </row>
    <row r="56" spans="3:15" x14ac:dyDescent="0.15">
      <c r="J56" s="2" t="s">
        <v>38</v>
      </c>
      <c r="K56" s="2" t="s">
        <v>8</v>
      </c>
    </row>
    <row r="57" spans="3:15" x14ac:dyDescent="0.15">
      <c r="J57" s="2" t="s">
        <v>9</v>
      </c>
      <c r="K57" t="s">
        <v>18</v>
      </c>
      <c r="L57" t="s">
        <v>6</v>
      </c>
      <c r="M57" t="s">
        <v>7</v>
      </c>
      <c r="N57" t="s">
        <v>5</v>
      </c>
    </row>
    <row r="58" spans="3:15" x14ac:dyDescent="0.15">
      <c r="J58" s="3">
        <v>10</v>
      </c>
      <c r="K58" s="4">
        <v>24909778</v>
      </c>
      <c r="L58" s="4">
        <v>23408417</v>
      </c>
      <c r="M58" s="4">
        <v>23224914</v>
      </c>
      <c r="N58" s="4">
        <v>22814701</v>
      </c>
      <c r="O58" s="4"/>
    </row>
    <row r="59" spans="3:15" x14ac:dyDescent="0.15">
      <c r="J59" s="3">
        <v>20</v>
      </c>
      <c r="K59" s="4">
        <v>23270110</v>
      </c>
      <c r="L59" s="4">
        <v>23805222</v>
      </c>
      <c r="M59" s="4">
        <v>22997830</v>
      </c>
      <c r="N59" s="4">
        <v>24842022</v>
      </c>
      <c r="O59" s="4"/>
    </row>
    <row r="60" spans="3:15" x14ac:dyDescent="0.15">
      <c r="J60" s="3">
        <v>40</v>
      </c>
      <c r="K60" s="4">
        <v>23036923</v>
      </c>
      <c r="L60" s="4">
        <v>23464950</v>
      </c>
      <c r="M60" s="4">
        <v>23248588</v>
      </c>
      <c r="N60" s="4">
        <v>23134687</v>
      </c>
      <c r="O60" s="4"/>
    </row>
    <row r="69" spans="2:15" x14ac:dyDescent="0.15">
      <c r="B69" t="s">
        <v>101</v>
      </c>
    </row>
    <row r="70" spans="2:15" x14ac:dyDescent="0.15">
      <c r="C70" t="s">
        <v>99</v>
      </c>
    </row>
    <row r="71" spans="2:15" x14ac:dyDescent="0.15">
      <c r="C71" t="s">
        <v>104</v>
      </c>
    </row>
    <row r="72" spans="2:15" x14ac:dyDescent="0.15">
      <c r="C72" t="s">
        <v>128</v>
      </c>
    </row>
    <row r="74" spans="2:15" x14ac:dyDescent="0.15">
      <c r="J74" s="2" t="s">
        <v>10</v>
      </c>
      <c r="K74" t="s">
        <v>37</v>
      </c>
    </row>
    <row r="75" spans="2:15" x14ac:dyDescent="0.15">
      <c r="J75" s="2" t="s">
        <v>13</v>
      </c>
      <c r="K75" s="5">
        <v>100000</v>
      </c>
    </row>
    <row r="76" spans="2:15" x14ac:dyDescent="0.15">
      <c r="J76" s="2" t="s">
        <v>54</v>
      </c>
      <c r="K76" t="s">
        <v>53</v>
      </c>
    </row>
    <row r="78" spans="2:15" x14ac:dyDescent="0.15">
      <c r="J78" s="2" t="s">
        <v>38</v>
      </c>
      <c r="K78" s="2" t="s">
        <v>8</v>
      </c>
    </row>
    <row r="79" spans="2:15" x14ac:dyDescent="0.15">
      <c r="J79" s="2" t="s">
        <v>9</v>
      </c>
      <c r="K79" t="s">
        <v>18</v>
      </c>
      <c r="L79" t="s">
        <v>6</v>
      </c>
      <c r="M79" t="s">
        <v>7</v>
      </c>
      <c r="N79" t="s">
        <v>5</v>
      </c>
    </row>
    <row r="80" spans="2:15" x14ac:dyDescent="0.15">
      <c r="J80" s="3">
        <v>10</v>
      </c>
      <c r="K80" s="4">
        <v>99539658</v>
      </c>
      <c r="L80" s="4">
        <v>175516669</v>
      </c>
      <c r="M80" s="4">
        <v>62085670</v>
      </c>
      <c r="N80" s="4">
        <v>61092903</v>
      </c>
      <c r="O80" s="4"/>
    </row>
    <row r="81" spans="3:15" x14ac:dyDescent="0.15">
      <c r="J81" s="3">
        <v>20</v>
      </c>
      <c r="K81" s="4">
        <v>57864762</v>
      </c>
      <c r="L81" s="4">
        <v>125781015</v>
      </c>
      <c r="M81" s="4">
        <v>106835756</v>
      </c>
      <c r="N81" s="4">
        <v>143149865</v>
      </c>
      <c r="O81" s="4"/>
    </row>
    <row r="82" spans="3:15" x14ac:dyDescent="0.15">
      <c r="J82" s="3">
        <v>40</v>
      </c>
      <c r="K82" s="4">
        <v>135479920</v>
      </c>
      <c r="L82" s="4">
        <v>20095049</v>
      </c>
      <c r="M82" s="4">
        <v>63023800</v>
      </c>
      <c r="N82" s="4">
        <v>333019416</v>
      </c>
      <c r="O82" s="4"/>
    </row>
    <row r="93" spans="3:15" x14ac:dyDescent="0.15">
      <c r="C93" t="s">
        <v>10</v>
      </c>
      <c r="D93" t="s">
        <v>11</v>
      </c>
      <c r="E93" t="s">
        <v>12</v>
      </c>
      <c r="F93" t="s">
        <v>13</v>
      </c>
      <c r="G93" t="s">
        <v>54</v>
      </c>
      <c r="H93" s="6" t="s">
        <v>16</v>
      </c>
    </row>
    <row r="94" spans="3:15" x14ac:dyDescent="0.15">
      <c r="C94" t="s">
        <v>17</v>
      </c>
      <c r="D94" t="s">
        <v>18</v>
      </c>
      <c r="E94">
        <v>10</v>
      </c>
      <c r="F94" s="6">
        <v>100000</v>
      </c>
      <c r="G94" t="s">
        <v>52</v>
      </c>
      <c r="H94" s="6">
        <v>3073091</v>
      </c>
    </row>
    <row r="95" spans="3:15" x14ac:dyDescent="0.15">
      <c r="C95" t="s">
        <v>17</v>
      </c>
      <c r="D95" t="s">
        <v>18</v>
      </c>
      <c r="E95">
        <v>10</v>
      </c>
      <c r="F95" s="6">
        <v>100000</v>
      </c>
      <c r="G95" t="s">
        <v>53</v>
      </c>
      <c r="H95" s="6">
        <v>9708891</v>
      </c>
    </row>
    <row r="96" spans="3:15" x14ac:dyDescent="0.15">
      <c r="C96" t="s">
        <v>17</v>
      </c>
      <c r="D96" t="s">
        <v>18</v>
      </c>
      <c r="E96">
        <v>10</v>
      </c>
      <c r="F96" s="6">
        <v>200000</v>
      </c>
      <c r="G96" t="s">
        <v>52</v>
      </c>
      <c r="H96" s="6">
        <v>5340215</v>
      </c>
    </row>
    <row r="97" spans="3:8" x14ac:dyDescent="0.15">
      <c r="C97" t="s">
        <v>17</v>
      </c>
      <c r="D97" t="s">
        <v>18</v>
      </c>
      <c r="E97">
        <v>10</v>
      </c>
      <c r="F97" s="6">
        <v>200000</v>
      </c>
      <c r="G97" t="s">
        <v>53</v>
      </c>
      <c r="H97" s="6">
        <v>18607027</v>
      </c>
    </row>
    <row r="98" spans="3:8" x14ac:dyDescent="0.15">
      <c r="C98" t="s">
        <v>17</v>
      </c>
      <c r="D98" t="s">
        <v>18</v>
      </c>
      <c r="E98">
        <v>10</v>
      </c>
      <c r="F98" s="6">
        <v>400000</v>
      </c>
      <c r="G98" t="s">
        <v>52</v>
      </c>
      <c r="H98" s="6">
        <v>15680605</v>
      </c>
    </row>
    <row r="99" spans="3:8" x14ac:dyDescent="0.15">
      <c r="C99" t="s">
        <v>17</v>
      </c>
      <c r="D99" t="s">
        <v>18</v>
      </c>
      <c r="E99">
        <v>10</v>
      </c>
      <c r="F99" s="6">
        <v>400000</v>
      </c>
      <c r="G99" t="s">
        <v>53</v>
      </c>
      <c r="H99" s="6">
        <v>39417289</v>
      </c>
    </row>
    <row r="100" spans="3:8" x14ac:dyDescent="0.15">
      <c r="C100" t="s">
        <v>17</v>
      </c>
      <c r="D100" t="s">
        <v>18</v>
      </c>
      <c r="E100">
        <v>20</v>
      </c>
      <c r="F100" s="6">
        <v>100000</v>
      </c>
      <c r="G100" t="s">
        <v>52</v>
      </c>
      <c r="H100" s="6">
        <v>2767766</v>
      </c>
    </row>
    <row r="101" spans="3:8" x14ac:dyDescent="0.15">
      <c r="C101" t="s">
        <v>17</v>
      </c>
      <c r="D101" t="s">
        <v>18</v>
      </c>
      <c r="E101">
        <v>20</v>
      </c>
      <c r="F101" s="6">
        <v>100000</v>
      </c>
      <c r="G101" t="s">
        <v>53</v>
      </c>
      <c r="H101" s="6">
        <v>9916895</v>
      </c>
    </row>
    <row r="102" spans="3:8" x14ac:dyDescent="0.15">
      <c r="C102" t="s">
        <v>17</v>
      </c>
      <c r="D102" t="s">
        <v>18</v>
      </c>
      <c r="E102">
        <v>40</v>
      </c>
      <c r="F102" s="6">
        <v>100000</v>
      </c>
      <c r="G102" t="s">
        <v>52</v>
      </c>
      <c r="H102" s="6">
        <v>2601918</v>
      </c>
    </row>
    <row r="103" spans="3:8" x14ac:dyDescent="0.15">
      <c r="C103" t="s">
        <v>17</v>
      </c>
      <c r="D103" t="s">
        <v>18</v>
      </c>
      <c r="E103">
        <v>40</v>
      </c>
      <c r="F103" s="6">
        <v>100000</v>
      </c>
      <c r="G103" t="s">
        <v>53</v>
      </c>
      <c r="H103" s="6">
        <v>10383370</v>
      </c>
    </row>
    <row r="104" spans="3:8" x14ac:dyDescent="0.15">
      <c r="C104" t="s">
        <v>17</v>
      </c>
      <c r="D104" t="s">
        <v>6</v>
      </c>
      <c r="E104">
        <v>10</v>
      </c>
      <c r="F104" s="6">
        <v>100000</v>
      </c>
      <c r="G104" t="s">
        <v>52</v>
      </c>
      <c r="H104" s="6">
        <v>1934282</v>
      </c>
    </row>
    <row r="105" spans="3:8" x14ac:dyDescent="0.15">
      <c r="C105" t="s">
        <v>17</v>
      </c>
      <c r="D105" t="s">
        <v>6</v>
      </c>
      <c r="E105">
        <v>10</v>
      </c>
      <c r="F105" s="6">
        <v>100000</v>
      </c>
      <c r="G105" t="s">
        <v>53</v>
      </c>
      <c r="H105" s="6">
        <v>251102</v>
      </c>
    </row>
    <row r="106" spans="3:8" x14ac:dyDescent="0.15">
      <c r="C106" t="s">
        <v>17</v>
      </c>
      <c r="D106" t="s">
        <v>6</v>
      </c>
      <c r="E106">
        <v>10</v>
      </c>
      <c r="F106" s="6">
        <v>200000</v>
      </c>
      <c r="G106" t="s">
        <v>52</v>
      </c>
      <c r="H106" s="6">
        <v>4857667</v>
      </c>
    </row>
    <row r="107" spans="3:8" x14ac:dyDescent="0.15">
      <c r="C107" t="s">
        <v>17</v>
      </c>
      <c r="D107" t="s">
        <v>6</v>
      </c>
      <c r="E107">
        <v>10</v>
      </c>
      <c r="F107" s="6">
        <v>200000</v>
      </c>
      <c r="G107" t="s">
        <v>53</v>
      </c>
      <c r="H107" s="6">
        <v>462586</v>
      </c>
    </row>
    <row r="108" spans="3:8" x14ac:dyDescent="0.15">
      <c r="C108" t="s">
        <v>17</v>
      </c>
      <c r="D108" t="s">
        <v>6</v>
      </c>
      <c r="E108">
        <v>10</v>
      </c>
      <c r="F108" s="6">
        <v>400000</v>
      </c>
      <c r="G108" t="s">
        <v>52</v>
      </c>
      <c r="H108" s="6">
        <v>15105089</v>
      </c>
    </row>
    <row r="109" spans="3:8" x14ac:dyDescent="0.15">
      <c r="C109" t="s">
        <v>17</v>
      </c>
      <c r="D109" t="s">
        <v>6</v>
      </c>
      <c r="E109">
        <v>10</v>
      </c>
      <c r="F109" s="6">
        <v>400000</v>
      </c>
      <c r="G109" t="s">
        <v>53</v>
      </c>
      <c r="H109" s="6">
        <v>1040450</v>
      </c>
    </row>
    <row r="110" spans="3:8" x14ac:dyDescent="0.15">
      <c r="C110" t="s">
        <v>17</v>
      </c>
      <c r="D110" t="s">
        <v>6</v>
      </c>
      <c r="E110">
        <v>20</v>
      </c>
      <c r="F110" s="6">
        <v>100000</v>
      </c>
      <c r="G110" t="s">
        <v>52</v>
      </c>
      <c r="H110" s="6">
        <v>1964082</v>
      </c>
    </row>
    <row r="111" spans="3:8" x14ac:dyDescent="0.15">
      <c r="C111" t="s">
        <v>17</v>
      </c>
      <c r="D111" t="s">
        <v>6</v>
      </c>
      <c r="E111">
        <v>20</v>
      </c>
      <c r="F111" s="6">
        <v>100000</v>
      </c>
      <c r="G111" t="s">
        <v>53</v>
      </c>
      <c r="H111" s="6">
        <v>258632</v>
      </c>
    </row>
    <row r="112" spans="3:8" x14ac:dyDescent="0.15">
      <c r="C112" t="s">
        <v>17</v>
      </c>
      <c r="D112" t="s">
        <v>6</v>
      </c>
      <c r="E112">
        <v>40</v>
      </c>
      <c r="F112" s="6">
        <v>100000</v>
      </c>
      <c r="G112" t="s">
        <v>52</v>
      </c>
      <c r="H112" s="6">
        <v>2584766</v>
      </c>
    </row>
    <row r="113" spans="3:8" x14ac:dyDescent="0.15">
      <c r="C113" t="s">
        <v>17</v>
      </c>
      <c r="D113" t="s">
        <v>6</v>
      </c>
      <c r="E113">
        <v>40</v>
      </c>
      <c r="F113" s="6">
        <v>100000</v>
      </c>
      <c r="G113" t="s">
        <v>53</v>
      </c>
      <c r="H113" s="6">
        <v>246251</v>
      </c>
    </row>
    <row r="114" spans="3:8" x14ac:dyDescent="0.15">
      <c r="C114" t="s">
        <v>17</v>
      </c>
      <c r="D114" t="s">
        <v>7</v>
      </c>
      <c r="E114">
        <v>10</v>
      </c>
      <c r="F114" s="6">
        <v>100000</v>
      </c>
      <c r="G114" t="s">
        <v>52</v>
      </c>
      <c r="H114" s="6">
        <v>2753001</v>
      </c>
    </row>
    <row r="115" spans="3:8" x14ac:dyDescent="0.15">
      <c r="C115" t="s">
        <v>17</v>
      </c>
      <c r="D115" t="s">
        <v>7</v>
      </c>
      <c r="E115">
        <v>10</v>
      </c>
      <c r="F115" s="6">
        <v>100000</v>
      </c>
      <c r="G115" t="s">
        <v>53</v>
      </c>
      <c r="H115" s="6">
        <v>7153173</v>
      </c>
    </row>
    <row r="116" spans="3:8" x14ac:dyDescent="0.15">
      <c r="C116" t="s">
        <v>17</v>
      </c>
      <c r="D116" t="s">
        <v>7</v>
      </c>
      <c r="E116">
        <v>10</v>
      </c>
      <c r="F116" s="6">
        <v>200000</v>
      </c>
      <c r="G116" t="s">
        <v>52</v>
      </c>
      <c r="H116" s="6">
        <v>4851269</v>
      </c>
    </row>
    <row r="117" spans="3:8" x14ac:dyDescent="0.15">
      <c r="C117" t="s">
        <v>17</v>
      </c>
      <c r="D117" t="s">
        <v>7</v>
      </c>
      <c r="E117">
        <v>10</v>
      </c>
      <c r="F117" s="6">
        <v>200000</v>
      </c>
      <c r="G117" t="s">
        <v>53</v>
      </c>
      <c r="H117" s="6">
        <v>16521248</v>
      </c>
    </row>
    <row r="118" spans="3:8" x14ac:dyDescent="0.15">
      <c r="C118" t="s">
        <v>17</v>
      </c>
      <c r="D118" t="s">
        <v>7</v>
      </c>
      <c r="E118">
        <v>10</v>
      </c>
      <c r="F118" s="6">
        <v>400000</v>
      </c>
      <c r="G118" t="s">
        <v>52</v>
      </c>
      <c r="H118" s="6">
        <v>15896349</v>
      </c>
    </row>
    <row r="119" spans="3:8" x14ac:dyDescent="0.15">
      <c r="C119" t="s">
        <v>17</v>
      </c>
      <c r="D119" t="s">
        <v>7</v>
      </c>
      <c r="E119">
        <v>10</v>
      </c>
      <c r="F119" s="6">
        <v>400000</v>
      </c>
      <c r="G119" t="s">
        <v>53</v>
      </c>
      <c r="H119" s="6">
        <v>54924566</v>
      </c>
    </row>
    <row r="120" spans="3:8" x14ac:dyDescent="0.15">
      <c r="C120" t="s">
        <v>17</v>
      </c>
      <c r="D120" t="s">
        <v>7</v>
      </c>
      <c r="E120">
        <v>20</v>
      </c>
      <c r="F120" s="6">
        <v>100000</v>
      </c>
      <c r="G120" t="s">
        <v>52</v>
      </c>
      <c r="H120" s="6">
        <v>2178812</v>
      </c>
    </row>
    <row r="121" spans="3:8" x14ac:dyDescent="0.15">
      <c r="C121" t="s">
        <v>17</v>
      </c>
      <c r="D121" t="s">
        <v>7</v>
      </c>
      <c r="E121">
        <v>20</v>
      </c>
      <c r="F121" s="6">
        <v>100000</v>
      </c>
      <c r="G121" t="s">
        <v>53</v>
      </c>
      <c r="H121" s="6">
        <v>7869298</v>
      </c>
    </row>
    <row r="122" spans="3:8" x14ac:dyDescent="0.15">
      <c r="C122" t="s">
        <v>17</v>
      </c>
      <c r="D122" t="s">
        <v>7</v>
      </c>
      <c r="E122">
        <v>40</v>
      </c>
      <c r="F122" s="6">
        <v>100000</v>
      </c>
      <c r="G122" t="s">
        <v>52</v>
      </c>
      <c r="H122" s="6">
        <v>2695352</v>
      </c>
    </row>
    <row r="123" spans="3:8" x14ac:dyDescent="0.15">
      <c r="C123" t="s">
        <v>17</v>
      </c>
      <c r="D123" t="s">
        <v>7</v>
      </c>
      <c r="E123">
        <v>40</v>
      </c>
      <c r="F123" s="6">
        <v>100000</v>
      </c>
      <c r="G123" t="s">
        <v>53</v>
      </c>
      <c r="H123" s="6">
        <v>7536176</v>
      </c>
    </row>
    <row r="124" spans="3:8" x14ac:dyDescent="0.15">
      <c r="C124" t="s">
        <v>17</v>
      </c>
      <c r="D124" t="s">
        <v>5</v>
      </c>
      <c r="E124">
        <v>10</v>
      </c>
      <c r="F124" s="6">
        <v>100000</v>
      </c>
      <c r="G124" t="s">
        <v>52</v>
      </c>
      <c r="H124" s="6">
        <v>2800177</v>
      </c>
    </row>
    <row r="125" spans="3:8" x14ac:dyDescent="0.15">
      <c r="C125" t="s">
        <v>17</v>
      </c>
      <c r="D125" t="s">
        <v>5</v>
      </c>
      <c r="E125">
        <v>10</v>
      </c>
      <c r="F125" s="6">
        <v>100000</v>
      </c>
      <c r="G125" t="s">
        <v>53</v>
      </c>
      <c r="H125" s="6">
        <v>3119796</v>
      </c>
    </row>
    <row r="126" spans="3:8" x14ac:dyDescent="0.15">
      <c r="C126" t="s">
        <v>17</v>
      </c>
      <c r="D126" t="s">
        <v>5</v>
      </c>
      <c r="E126">
        <v>10</v>
      </c>
      <c r="F126" s="6">
        <v>200000</v>
      </c>
      <c r="G126" t="s">
        <v>52</v>
      </c>
      <c r="H126" s="6">
        <v>5435087</v>
      </c>
    </row>
    <row r="127" spans="3:8" x14ac:dyDescent="0.15">
      <c r="C127" t="s">
        <v>17</v>
      </c>
      <c r="D127" t="s">
        <v>5</v>
      </c>
      <c r="E127">
        <v>10</v>
      </c>
      <c r="F127" s="6">
        <v>200000</v>
      </c>
      <c r="G127" t="s">
        <v>53</v>
      </c>
      <c r="H127" s="6">
        <v>6097838</v>
      </c>
    </row>
    <row r="128" spans="3:8" x14ac:dyDescent="0.15">
      <c r="C128" t="s">
        <v>17</v>
      </c>
      <c r="D128" t="s">
        <v>5</v>
      </c>
      <c r="E128">
        <v>10</v>
      </c>
      <c r="F128" s="6">
        <v>400000</v>
      </c>
      <c r="G128" t="s">
        <v>52</v>
      </c>
      <c r="H128" s="6">
        <v>16878397</v>
      </c>
    </row>
    <row r="129" spans="3:8" x14ac:dyDescent="0.15">
      <c r="C129" t="s">
        <v>17</v>
      </c>
      <c r="D129" t="s">
        <v>5</v>
      </c>
      <c r="E129">
        <v>10</v>
      </c>
      <c r="F129" s="6">
        <v>400000</v>
      </c>
      <c r="G129" t="s">
        <v>53</v>
      </c>
      <c r="H129" s="6">
        <v>16046935</v>
      </c>
    </row>
    <row r="130" spans="3:8" x14ac:dyDescent="0.15">
      <c r="C130" t="s">
        <v>17</v>
      </c>
      <c r="D130" t="s">
        <v>5</v>
      </c>
      <c r="E130">
        <v>20</v>
      </c>
      <c r="F130" s="6">
        <v>100000</v>
      </c>
      <c r="G130" t="s">
        <v>52</v>
      </c>
      <c r="H130" s="6">
        <v>2754061</v>
      </c>
    </row>
    <row r="131" spans="3:8" x14ac:dyDescent="0.15">
      <c r="C131" t="s">
        <v>17</v>
      </c>
      <c r="D131" t="s">
        <v>5</v>
      </c>
      <c r="E131">
        <v>20</v>
      </c>
      <c r="F131" s="6">
        <v>100000</v>
      </c>
      <c r="G131" t="s">
        <v>53</v>
      </c>
      <c r="H131" s="6">
        <v>2962479</v>
      </c>
    </row>
    <row r="132" spans="3:8" x14ac:dyDescent="0.15">
      <c r="C132" t="s">
        <v>17</v>
      </c>
      <c r="D132" t="s">
        <v>5</v>
      </c>
      <c r="E132">
        <v>40</v>
      </c>
      <c r="F132" s="6">
        <v>100000</v>
      </c>
      <c r="G132" t="s">
        <v>52</v>
      </c>
      <c r="H132" s="6">
        <v>2884963</v>
      </c>
    </row>
    <row r="133" spans="3:8" x14ac:dyDescent="0.15">
      <c r="C133" t="s">
        <v>17</v>
      </c>
      <c r="D133" t="s">
        <v>5</v>
      </c>
      <c r="E133">
        <v>40</v>
      </c>
      <c r="F133" s="6">
        <v>100000</v>
      </c>
      <c r="G133" t="s">
        <v>53</v>
      </c>
      <c r="H133" s="6">
        <v>2954851</v>
      </c>
    </row>
    <row r="134" spans="3:8" x14ac:dyDescent="0.15">
      <c r="C134" t="s">
        <v>37</v>
      </c>
      <c r="D134" t="s">
        <v>18</v>
      </c>
      <c r="E134">
        <v>10</v>
      </c>
      <c r="F134" s="6">
        <v>100000</v>
      </c>
      <c r="G134" t="s">
        <v>52</v>
      </c>
      <c r="H134" s="6">
        <v>24909778</v>
      </c>
    </row>
    <row r="135" spans="3:8" x14ac:dyDescent="0.15">
      <c r="C135" t="s">
        <v>37</v>
      </c>
      <c r="D135" t="s">
        <v>18</v>
      </c>
      <c r="E135">
        <v>10</v>
      </c>
      <c r="F135" s="6">
        <v>100000</v>
      </c>
      <c r="G135" t="s">
        <v>53</v>
      </c>
      <c r="H135" s="6">
        <v>99539658</v>
      </c>
    </row>
    <row r="136" spans="3:8" x14ac:dyDescent="0.15">
      <c r="C136" t="s">
        <v>37</v>
      </c>
      <c r="D136" t="s">
        <v>18</v>
      </c>
      <c r="E136">
        <v>10</v>
      </c>
      <c r="F136" s="6">
        <v>200000</v>
      </c>
      <c r="G136" t="s">
        <v>52</v>
      </c>
      <c r="H136" s="6">
        <v>51066898</v>
      </c>
    </row>
    <row r="137" spans="3:8" x14ac:dyDescent="0.15">
      <c r="C137" t="s">
        <v>37</v>
      </c>
      <c r="D137" t="s">
        <v>18</v>
      </c>
      <c r="E137">
        <v>10</v>
      </c>
      <c r="F137" s="6">
        <v>200000</v>
      </c>
      <c r="G137" t="s">
        <v>53</v>
      </c>
      <c r="H137" s="6">
        <v>238496679</v>
      </c>
    </row>
    <row r="138" spans="3:8" x14ac:dyDescent="0.15">
      <c r="C138" t="s">
        <v>37</v>
      </c>
      <c r="D138" t="s">
        <v>18</v>
      </c>
      <c r="E138">
        <v>10</v>
      </c>
      <c r="F138" s="6">
        <v>400000</v>
      </c>
      <c r="G138" t="s">
        <v>52</v>
      </c>
      <c r="H138" s="6">
        <v>102258336</v>
      </c>
    </row>
    <row r="139" spans="3:8" x14ac:dyDescent="0.15">
      <c r="C139" t="s">
        <v>37</v>
      </c>
      <c r="D139" t="s">
        <v>18</v>
      </c>
      <c r="E139">
        <v>10</v>
      </c>
      <c r="F139" s="6">
        <v>400000</v>
      </c>
      <c r="G139" t="s">
        <v>53</v>
      </c>
      <c r="H139" s="6">
        <v>473794958</v>
      </c>
    </row>
    <row r="140" spans="3:8" x14ac:dyDescent="0.15">
      <c r="C140" t="s">
        <v>37</v>
      </c>
      <c r="D140" t="s">
        <v>18</v>
      </c>
      <c r="E140">
        <v>20</v>
      </c>
      <c r="F140" s="6">
        <v>100000</v>
      </c>
      <c r="G140" t="s">
        <v>52</v>
      </c>
      <c r="H140" s="6">
        <v>23270110</v>
      </c>
    </row>
    <row r="141" spans="3:8" x14ac:dyDescent="0.15">
      <c r="C141" t="s">
        <v>37</v>
      </c>
      <c r="D141" t="s">
        <v>18</v>
      </c>
      <c r="E141">
        <v>20</v>
      </c>
      <c r="F141" s="6">
        <v>100000</v>
      </c>
      <c r="G141" t="s">
        <v>53</v>
      </c>
      <c r="H141" s="6">
        <v>57864762</v>
      </c>
    </row>
    <row r="142" spans="3:8" x14ac:dyDescent="0.15">
      <c r="C142" t="s">
        <v>37</v>
      </c>
      <c r="D142" t="s">
        <v>18</v>
      </c>
      <c r="E142">
        <v>40</v>
      </c>
      <c r="F142" s="6">
        <v>100000</v>
      </c>
      <c r="G142" t="s">
        <v>52</v>
      </c>
      <c r="H142" s="6">
        <v>23036923</v>
      </c>
    </row>
    <row r="143" spans="3:8" x14ac:dyDescent="0.15">
      <c r="C143" t="s">
        <v>37</v>
      </c>
      <c r="D143" t="s">
        <v>18</v>
      </c>
      <c r="E143">
        <v>40</v>
      </c>
      <c r="F143" s="6">
        <v>100000</v>
      </c>
      <c r="G143" t="s">
        <v>53</v>
      </c>
      <c r="H143" s="6">
        <v>135479920</v>
      </c>
    </row>
    <row r="144" spans="3:8" x14ac:dyDescent="0.15">
      <c r="C144" t="s">
        <v>37</v>
      </c>
      <c r="D144" t="s">
        <v>6</v>
      </c>
      <c r="E144">
        <v>10</v>
      </c>
      <c r="F144" s="6">
        <v>100000</v>
      </c>
      <c r="G144" t="s">
        <v>52</v>
      </c>
      <c r="H144" s="6">
        <v>23408417</v>
      </c>
    </row>
    <row r="145" spans="3:8" x14ac:dyDescent="0.15">
      <c r="C145" t="s">
        <v>37</v>
      </c>
      <c r="D145" t="s">
        <v>6</v>
      </c>
      <c r="E145">
        <v>10</v>
      </c>
      <c r="F145" s="6">
        <v>100000</v>
      </c>
      <c r="G145" t="s">
        <v>53</v>
      </c>
      <c r="H145" s="6">
        <v>175516669</v>
      </c>
    </row>
    <row r="146" spans="3:8" x14ac:dyDescent="0.15">
      <c r="C146" t="s">
        <v>37</v>
      </c>
      <c r="D146" t="s">
        <v>6</v>
      </c>
      <c r="E146">
        <v>10</v>
      </c>
      <c r="F146" s="6">
        <v>200000</v>
      </c>
      <c r="G146" t="s">
        <v>52</v>
      </c>
      <c r="H146" s="6">
        <v>48539806</v>
      </c>
    </row>
    <row r="147" spans="3:8" x14ac:dyDescent="0.15">
      <c r="C147" t="s">
        <v>37</v>
      </c>
      <c r="D147" t="s">
        <v>6</v>
      </c>
      <c r="E147">
        <v>10</v>
      </c>
      <c r="F147" s="6">
        <v>200000</v>
      </c>
      <c r="G147" t="s">
        <v>53</v>
      </c>
      <c r="H147" s="6">
        <v>43958668</v>
      </c>
    </row>
    <row r="148" spans="3:8" x14ac:dyDescent="0.15">
      <c r="C148" t="s">
        <v>37</v>
      </c>
      <c r="D148" t="s">
        <v>6</v>
      </c>
      <c r="E148">
        <v>10</v>
      </c>
      <c r="F148" s="6">
        <v>400000</v>
      </c>
      <c r="G148" t="s">
        <v>52</v>
      </c>
      <c r="H148" s="6">
        <v>98947939</v>
      </c>
    </row>
    <row r="149" spans="3:8" x14ac:dyDescent="0.15">
      <c r="C149" t="s">
        <v>37</v>
      </c>
      <c r="D149" t="s">
        <v>6</v>
      </c>
      <c r="E149">
        <v>10</v>
      </c>
      <c r="F149" s="6">
        <v>400000</v>
      </c>
      <c r="G149" t="s">
        <v>53</v>
      </c>
      <c r="H149" s="6">
        <v>232689341</v>
      </c>
    </row>
    <row r="150" spans="3:8" x14ac:dyDescent="0.15">
      <c r="C150" t="s">
        <v>37</v>
      </c>
      <c r="D150" t="s">
        <v>6</v>
      </c>
      <c r="E150">
        <v>20</v>
      </c>
      <c r="F150" s="6">
        <v>100000</v>
      </c>
      <c r="G150" t="s">
        <v>52</v>
      </c>
      <c r="H150" s="6">
        <v>23805222</v>
      </c>
    </row>
    <row r="151" spans="3:8" x14ac:dyDescent="0.15">
      <c r="C151" t="s">
        <v>37</v>
      </c>
      <c r="D151" t="s">
        <v>6</v>
      </c>
      <c r="E151">
        <v>20</v>
      </c>
      <c r="F151" s="6">
        <v>100000</v>
      </c>
      <c r="G151" t="s">
        <v>53</v>
      </c>
      <c r="H151" s="6">
        <v>125781015</v>
      </c>
    </row>
    <row r="152" spans="3:8" x14ac:dyDescent="0.15">
      <c r="C152" t="s">
        <v>37</v>
      </c>
      <c r="D152" t="s">
        <v>6</v>
      </c>
      <c r="E152">
        <v>40</v>
      </c>
      <c r="F152" s="6">
        <v>100000</v>
      </c>
      <c r="G152" t="s">
        <v>52</v>
      </c>
      <c r="H152" s="6">
        <v>23464950</v>
      </c>
    </row>
    <row r="153" spans="3:8" x14ac:dyDescent="0.15">
      <c r="C153" t="s">
        <v>37</v>
      </c>
      <c r="D153" t="s">
        <v>6</v>
      </c>
      <c r="E153">
        <v>40</v>
      </c>
      <c r="F153" s="6">
        <v>100000</v>
      </c>
      <c r="G153" t="s">
        <v>53</v>
      </c>
      <c r="H153" s="6">
        <v>20095049</v>
      </c>
    </row>
    <row r="154" spans="3:8" x14ac:dyDescent="0.15">
      <c r="C154" t="s">
        <v>37</v>
      </c>
      <c r="D154" t="s">
        <v>7</v>
      </c>
      <c r="E154">
        <v>10</v>
      </c>
      <c r="F154" s="6">
        <v>100000</v>
      </c>
      <c r="G154" t="s">
        <v>52</v>
      </c>
      <c r="H154" s="6">
        <v>23224914</v>
      </c>
    </row>
    <row r="155" spans="3:8" x14ac:dyDescent="0.15">
      <c r="C155" t="s">
        <v>37</v>
      </c>
      <c r="D155" t="s">
        <v>7</v>
      </c>
      <c r="E155">
        <v>10</v>
      </c>
      <c r="F155" s="6">
        <v>100000</v>
      </c>
      <c r="G155" t="s">
        <v>53</v>
      </c>
      <c r="H155" s="6">
        <v>62085670</v>
      </c>
    </row>
    <row r="156" spans="3:8" x14ac:dyDescent="0.15">
      <c r="C156" t="s">
        <v>37</v>
      </c>
      <c r="D156" t="s">
        <v>7</v>
      </c>
      <c r="E156">
        <v>10</v>
      </c>
      <c r="F156" s="6">
        <v>200000</v>
      </c>
      <c r="G156" t="s">
        <v>52</v>
      </c>
      <c r="H156" s="6">
        <v>47617683</v>
      </c>
    </row>
    <row r="157" spans="3:8" x14ac:dyDescent="0.15">
      <c r="C157" t="s">
        <v>37</v>
      </c>
      <c r="D157" t="s">
        <v>7</v>
      </c>
      <c r="E157">
        <v>10</v>
      </c>
      <c r="F157" s="6">
        <v>200000</v>
      </c>
      <c r="G157" t="s">
        <v>53</v>
      </c>
      <c r="H157" s="6">
        <v>147036211</v>
      </c>
    </row>
    <row r="158" spans="3:8" x14ac:dyDescent="0.15">
      <c r="C158" t="s">
        <v>37</v>
      </c>
      <c r="D158" t="s">
        <v>7</v>
      </c>
      <c r="E158">
        <v>10</v>
      </c>
      <c r="F158" s="6">
        <v>400000</v>
      </c>
      <c r="G158" t="s">
        <v>52</v>
      </c>
      <c r="H158" s="6">
        <v>102059676</v>
      </c>
    </row>
    <row r="159" spans="3:8" x14ac:dyDescent="0.15">
      <c r="C159" t="s">
        <v>37</v>
      </c>
      <c r="D159" t="s">
        <v>7</v>
      </c>
      <c r="E159">
        <v>10</v>
      </c>
      <c r="F159" s="6">
        <v>400000</v>
      </c>
      <c r="G159" t="s">
        <v>53</v>
      </c>
      <c r="H159" s="6">
        <v>477370887</v>
      </c>
    </row>
    <row r="160" spans="3:8" x14ac:dyDescent="0.15">
      <c r="C160" t="s">
        <v>37</v>
      </c>
      <c r="D160" t="s">
        <v>7</v>
      </c>
      <c r="E160">
        <v>20</v>
      </c>
      <c r="F160" s="6">
        <v>100000</v>
      </c>
      <c r="G160" t="s">
        <v>52</v>
      </c>
      <c r="H160" s="6">
        <v>22997830</v>
      </c>
    </row>
    <row r="161" spans="3:8" x14ac:dyDescent="0.15">
      <c r="C161" t="s">
        <v>37</v>
      </c>
      <c r="D161" t="s">
        <v>7</v>
      </c>
      <c r="E161">
        <v>20</v>
      </c>
      <c r="F161" s="6">
        <v>100000</v>
      </c>
      <c r="G161" t="s">
        <v>53</v>
      </c>
      <c r="H161" s="6">
        <v>106835756</v>
      </c>
    </row>
    <row r="162" spans="3:8" x14ac:dyDescent="0.15">
      <c r="C162" t="s">
        <v>37</v>
      </c>
      <c r="D162" t="s">
        <v>7</v>
      </c>
      <c r="E162">
        <v>40</v>
      </c>
      <c r="F162" s="6">
        <v>100000</v>
      </c>
      <c r="G162" t="s">
        <v>52</v>
      </c>
      <c r="H162" s="6">
        <v>23248588</v>
      </c>
    </row>
    <row r="163" spans="3:8" x14ac:dyDescent="0.15">
      <c r="C163" t="s">
        <v>37</v>
      </c>
      <c r="D163" t="s">
        <v>7</v>
      </c>
      <c r="E163">
        <v>40</v>
      </c>
      <c r="F163" s="6">
        <v>100000</v>
      </c>
      <c r="G163" t="s">
        <v>53</v>
      </c>
      <c r="H163" s="6">
        <v>63023800</v>
      </c>
    </row>
    <row r="164" spans="3:8" x14ac:dyDescent="0.15">
      <c r="C164" t="s">
        <v>37</v>
      </c>
      <c r="D164" t="s">
        <v>5</v>
      </c>
      <c r="E164">
        <v>10</v>
      </c>
      <c r="F164" s="6">
        <v>100000</v>
      </c>
      <c r="G164" t="s">
        <v>52</v>
      </c>
      <c r="H164" s="6">
        <v>22814701</v>
      </c>
    </row>
    <row r="165" spans="3:8" x14ac:dyDescent="0.15">
      <c r="C165" t="s">
        <v>37</v>
      </c>
      <c r="D165" t="s">
        <v>5</v>
      </c>
      <c r="E165">
        <v>10</v>
      </c>
      <c r="F165" s="6">
        <v>100000</v>
      </c>
      <c r="G165" t="s">
        <v>53</v>
      </c>
      <c r="H165" s="6">
        <v>61092903</v>
      </c>
    </row>
    <row r="166" spans="3:8" x14ac:dyDescent="0.15">
      <c r="C166" t="s">
        <v>37</v>
      </c>
      <c r="D166" t="s">
        <v>5</v>
      </c>
      <c r="E166">
        <v>10</v>
      </c>
      <c r="F166" s="6">
        <v>200000</v>
      </c>
      <c r="G166" t="s">
        <v>52</v>
      </c>
      <c r="H166" s="6">
        <v>51595371</v>
      </c>
    </row>
    <row r="167" spans="3:8" x14ac:dyDescent="0.15">
      <c r="C167" t="s">
        <v>37</v>
      </c>
      <c r="D167" t="s">
        <v>5</v>
      </c>
      <c r="E167">
        <v>10</v>
      </c>
      <c r="F167" s="6">
        <v>200000</v>
      </c>
      <c r="G167" t="s">
        <v>53</v>
      </c>
      <c r="H167" s="6">
        <v>202062613</v>
      </c>
    </row>
    <row r="168" spans="3:8" x14ac:dyDescent="0.15">
      <c r="C168" t="s">
        <v>37</v>
      </c>
      <c r="D168" t="s">
        <v>5</v>
      </c>
      <c r="E168">
        <v>10</v>
      </c>
      <c r="F168" s="6">
        <v>400000</v>
      </c>
      <c r="G168" t="s">
        <v>52</v>
      </c>
      <c r="H168" s="6">
        <v>99182975</v>
      </c>
    </row>
    <row r="169" spans="3:8" x14ac:dyDescent="0.15">
      <c r="C169" t="s">
        <v>37</v>
      </c>
      <c r="D169" t="s">
        <v>5</v>
      </c>
      <c r="E169">
        <v>10</v>
      </c>
      <c r="F169" s="6">
        <v>400000</v>
      </c>
      <c r="G169" t="s">
        <v>53</v>
      </c>
      <c r="H169" s="6">
        <v>845503481</v>
      </c>
    </row>
    <row r="170" spans="3:8" x14ac:dyDescent="0.15">
      <c r="C170" t="s">
        <v>37</v>
      </c>
      <c r="D170" t="s">
        <v>5</v>
      </c>
      <c r="E170">
        <v>20</v>
      </c>
      <c r="F170" s="6">
        <v>100000</v>
      </c>
      <c r="G170" t="s">
        <v>52</v>
      </c>
      <c r="H170" s="6">
        <v>24842022</v>
      </c>
    </row>
    <row r="171" spans="3:8" x14ac:dyDescent="0.15">
      <c r="C171" t="s">
        <v>37</v>
      </c>
      <c r="D171" t="s">
        <v>5</v>
      </c>
      <c r="E171">
        <v>20</v>
      </c>
      <c r="F171" s="6">
        <v>100000</v>
      </c>
      <c r="G171" t="s">
        <v>53</v>
      </c>
      <c r="H171" s="6">
        <v>143149865</v>
      </c>
    </row>
    <row r="172" spans="3:8" x14ac:dyDescent="0.15">
      <c r="C172" t="s">
        <v>37</v>
      </c>
      <c r="D172" t="s">
        <v>5</v>
      </c>
      <c r="E172">
        <v>40</v>
      </c>
      <c r="F172" s="6">
        <v>100000</v>
      </c>
      <c r="G172" t="s">
        <v>52</v>
      </c>
      <c r="H172" s="6">
        <v>23134687</v>
      </c>
    </row>
    <row r="173" spans="3:8" x14ac:dyDescent="0.15">
      <c r="C173" t="s">
        <v>37</v>
      </c>
      <c r="D173" t="s">
        <v>5</v>
      </c>
      <c r="E173">
        <v>40</v>
      </c>
      <c r="F173" s="6">
        <v>100000</v>
      </c>
      <c r="G173" t="s">
        <v>53</v>
      </c>
      <c r="H173" s="6">
        <v>333019416</v>
      </c>
    </row>
  </sheetData>
  <phoneticPr fontId="1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7"/>
  <sheetViews>
    <sheetView showGridLines="0" topLeftCell="H1" workbookViewId="0">
      <selection activeCell="Q1" sqref="Q1:Z16"/>
    </sheetView>
  </sheetViews>
  <sheetFormatPr defaultRowHeight="13.5" x14ac:dyDescent="0.15"/>
  <cols>
    <col min="1" max="2" width="2.625" customWidth="1"/>
    <col min="6" max="6" width="9" bestFit="1" customWidth="1"/>
    <col min="8" max="8" width="11.375" bestFit="1" customWidth="1"/>
    <col min="9" max="9" width="9.25" bestFit="1" customWidth="1"/>
    <col min="10" max="10" width="11.25" customWidth="1"/>
    <col min="11" max="11" width="22.625" bestFit="1" customWidth="1"/>
    <col min="12" max="12" width="19.875" bestFit="1" customWidth="1"/>
    <col min="13" max="13" width="10.25" bestFit="1" customWidth="1"/>
    <col min="14" max="15" width="13.125" bestFit="1" customWidth="1"/>
    <col min="16" max="17" width="1.125" customWidth="1"/>
    <col min="18" max="18" width="4.125" bestFit="1" customWidth="1"/>
    <col min="19" max="19" width="27.375" bestFit="1" customWidth="1"/>
    <col min="20" max="22" width="8.625" customWidth="1"/>
    <col min="23" max="23" width="1.125" customWidth="1"/>
  </cols>
  <sheetData>
    <row r="1" spans="1:22" x14ac:dyDescent="0.15">
      <c r="A1" t="s">
        <v>105</v>
      </c>
      <c r="R1" t="s">
        <v>145</v>
      </c>
    </row>
    <row r="2" spans="1:22" x14ac:dyDescent="0.15">
      <c r="B2" t="s">
        <v>106</v>
      </c>
      <c r="T2" s="18" t="s">
        <v>140</v>
      </c>
      <c r="U2" s="18"/>
      <c r="V2" s="18"/>
    </row>
    <row r="3" spans="1:22" x14ac:dyDescent="0.15">
      <c r="C3" t="s">
        <v>107</v>
      </c>
      <c r="R3" s="18" t="s">
        <v>138</v>
      </c>
      <c r="S3" s="20" t="s">
        <v>144</v>
      </c>
      <c r="T3" s="18" t="s">
        <v>95</v>
      </c>
      <c r="U3" s="18" t="s">
        <v>94</v>
      </c>
      <c r="V3" s="18" t="s">
        <v>93</v>
      </c>
    </row>
    <row r="4" spans="1:22" x14ac:dyDescent="0.15">
      <c r="C4" t="s">
        <v>134</v>
      </c>
      <c r="R4" s="10">
        <v>1</v>
      </c>
      <c r="S4" s="12" t="s">
        <v>186</v>
      </c>
      <c r="T4" s="21" t="s">
        <v>188</v>
      </c>
      <c r="U4" s="21" t="s">
        <v>188</v>
      </c>
      <c r="V4" s="21" t="s">
        <v>189</v>
      </c>
    </row>
    <row r="5" spans="1:22" x14ac:dyDescent="0.15">
      <c r="C5" t="s">
        <v>129</v>
      </c>
      <c r="R5" s="10">
        <v>2</v>
      </c>
      <c r="S5" s="15" t="s">
        <v>120</v>
      </c>
      <c r="T5" s="21" t="s">
        <v>146</v>
      </c>
      <c r="U5" s="21" t="s">
        <v>146</v>
      </c>
      <c r="V5" s="21" t="s">
        <v>146</v>
      </c>
    </row>
    <row r="6" spans="1:22" x14ac:dyDescent="0.15">
      <c r="R6" s="10">
        <v>3</v>
      </c>
      <c r="S6" s="15" t="s">
        <v>187</v>
      </c>
      <c r="T6" s="21" t="s">
        <v>176</v>
      </c>
      <c r="U6" s="21" t="s">
        <v>176</v>
      </c>
      <c r="V6" s="21" t="s">
        <v>192</v>
      </c>
    </row>
    <row r="7" spans="1:22" x14ac:dyDescent="0.15">
      <c r="K7" s="2" t="s">
        <v>10</v>
      </c>
      <c r="L7" t="s">
        <v>37</v>
      </c>
    </row>
    <row r="8" spans="1:22" x14ac:dyDescent="0.15">
      <c r="K8" s="2" t="s">
        <v>12</v>
      </c>
      <c r="L8" s="3">
        <v>10</v>
      </c>
      <c r="R8" t="s">
        <v>147</v>
      </c>
    </row>
    <row r="9" spans="1:22" x14ac:dyDescent="0.15">
      <c r="K9" s="2" t="s">
        <v>39</v>
      </c>
      <c r="L9" t="s">
        <v>45</v>
      </c>
      <c r="S9" t="s">
        <v>190</v>
      </c>
    </row>
    <row r="10" spans="1:22" x14ac:dyDescent="0.15">
      <c r="S10" t="s">
        <v>191</v>
      </c>
    </row>
    <row r="11" spans="1:22" x14ac:dyDescent="0.15">
      <c r="K11" s="2" t="s">
        <v>51</v>
      </c>
      <c r="L11" s="2" t="s">
        <v>8</v>
      </c>
      <c r="S11" t="s">
        <v>193</v>
      </c>
    </row>
    <row r="12" spans="1:22" x14ac:dyDescent="0.15">
      <c r="K12" s="2" t="s">
        <v>9</v>
      </c>
      <c r="L12" t="s">
        <v>18</v>
      </c>
      <c r="M12" t="s">
        <v>6</v>
      </c>
      <c r="N12" t="s">
        <v>7</v>
      </c>
      <c r="O12" t="s">
        <v>5</v>
      </c>
      <c r="S12" t="s">
        <v>194</v>
      </c>
    </row>
    <row r="13" spans="1:22" x14ac:dyDescent="0.15">
      <c r="J13">
        <f>GETPIVOTDATA("ノードサイズ",$K$11,"インデックスの種類","order","投入件数",100000)/K13</f>
        <v>206.01070999999999</v>
      </c>
      <c r="K13" s="5">
        <v>100000</v>
      </c>
      <c r="L13" s="4">
        <v>20601116</v>
      </c>
      <c r="M13" s="4">
        <v>20601116</v>
      </c>
      <c r="N13" s="4">
        <v>20601071</v>
      </c>
      <c r="O13" s="4">
        <v>20601071</v>
      </c>
    </row>
    <row r="14" spans="1:22" x14ac:dyDescent="0.15">
      <c r="K14" s="5">
        <v>200000</v>
      </c>
      <c r="L14" s="4">
        <v>41202076</v>
      </c>
      <c r="M14" s="4">
        <v>41202076</v>
      </c>
      <c r="N14" s="4">
        <v>41202031</v>
      </c>
      <c r="O14" s="4">
        <v>41202031</v>
      </c>
      <c r="R14" t="s">
        <v>148</v>
      </c>
    </row>
    <row r="15" spans="1:22" x14ac:dyDescent="0.15">
      <c r="K15" s="5">
        <v>400000</v>
      </c>
      <c r="L15" s="4">
        <v>82403951</v>
      </c>
      <c r="M15" s="4">
        <v>82403996</v>
      </c>
      <c r="N15" s="4">
        <v>82403951</v>
      </c>
      <c r="O15" s="4">
        <v>82403951</v>
      </c>
      <c r="S15" t="s">
        <v>180</v>
      </c>
    </row>
    <row r="24" spans="2:12" x14ac:dyDescent="0.15">
      <c r="B24" t="s">
        <v>108</v>
      </c>
    </row>
    <row r="25" spans="2:12" x14ac:dyDescent="0.15">
      <c r="C25" t="s">
        <v>115</v>
      </c>
    </row>
    <row r="26" spans="2:12" x14ac:dyDescent="0.15">
      <c r="C26" t="s">
        <v>135</v>
      </c>
    </row>
    <row r="27" spans="2:12" x14ac:dyDescent="0.15">
      <c r="C27" t="s">
        <v>129</v>
      </c>
    </row>
    <row r="29" spans="2:12" x14ac:dyDescent="0.15">
      <c r="K29" s="2" t="s">
        <v>10</v>
      </c>
      <c r="L29" t="s">
        <v>37</v>
      </c>
    </row>
    <row r="30" spans="2:12" x14ac:dyDescent="0.15">
      <c r="K30" s="2" t="s">
        <v>12</v>
      </c>
      <c r="L30" s="3">
        <v>10</v>
      </c>
    </row>
    <row r="31" spans="2:12" x14ac:dyDescent="0.15">
      <c r="K31" s="2" t="s">
        <v>39</v>
      </c>
      <c r="L31" t="s">
        <v>1</v>
      </c>
    </row>
    <row r="33" spans="1:16" x14ac:dyDescent="0.15">
      <c r="K33" s="2" t="s">
        <v>51</v>
      </c>
      <c r="L33" s="2" t="s">
        <v>8</v>
      </c>
    </row>
    <row r="34" spans="1:16" x14ac:dyDescent="0.15">
      <c r="K34" s="2" t="s">
        <v>9</v>
      </c>
      <c r="L34" t="s">
        <v>18</v>
      </c>
      <c r="M34" t="s">
        <v>6</v>
      </c>
      <c r="N34" t="s">
        <v>7</v>
      </c>
      <c r="O34" t="s">
        <v>5</v>
      </c>
    </row>
    <row r="35" spans="1:16" x14ac:dyDescent="0.15">
      <c r="J35">
        <f>GETPIVOTDATA("ノードサイズ",$K$33,"インデックスの種類","order","投入件数",100000)/K35</f>
        <v>668.6825</v>
      </c>
      <c r="K35" s="5">
        <v>100000</v>
      </c>
      <c r="L35" s="4">
        <v>19936</v>
      </c>
      <c r="M35" s="4">
        <v>0</v>
      </c>
      <c r="N35" s="4">
        <v>66868250</v>
      </c>
      <c r="O35" s="4">
        <v>61382084</v>
      </c>
      <c r="P35">
        <f>(GETPIVOTDATA("ノードサイズ",$K$33,"インデックスの種類","order","投入件数",100000)-GETPIVOTDATA("ノードサイズ",$K$33,"インデックスの種類","prop","投入件数",100000))/GETPIVOTDATA("ノードサイズ",$K$33,"インデックスの種類","prop","投入件数",100000)</f>
        <v>8.9377317329271525E-2</v>
      </c>
    </row>
    <row r="36" spans="1:16" x14ac:dyDescent="0.15">
      <c r="K36" s="5">
        <v>200000</v>
      </c>
      <c r="L36" s="4">
        <v>38146</v>
      </c>
      <c r="M36" s="4">
        <v>0</v>
      </c>
      <c r="N36" s="4">
        <v>133744685</v>
      </c>
      <c r="O36" s="4">
        <v>122759033</v>
      </c>
      <c r="P36">
        <f>(GETPIVOTDATA("ノードサイズ",$K$33,"インデックスの種類","order","投入件数",200000)-GETPIVOTDATA("ノードサイズ",$K$33,"インデックスの種類","prop","投入件数",200000))/GETPIVOTDATA("ノードサイズ",$K$33,"インデックスの種類","prop","投入件数",200000)</f>
        <v>8.9489561228459663E-2</v>
      </c>
    </row>
    <row r="37" spans="1:16" x14ac:dyDescent="0.15">
      <c r="K37" s="5">
        <v>400000</v>
      </c>
      <c r="L37" s="4">
        <v>44186</v>
      </c>
      <c r="M37" s="4">
        <v>0</v>
      </c>
      <c r="N37" s="4">
        <v>267484647</v>
      </c>
      <c r="O37" s="4">
        <v>245517746</v>
      </c>
      <c r="P37">
        <f>(GETPIVOTDATA("ノードサイズ",$K$33,"インデックスの種類","order","投入件数",400000)-GETPIVOTDATA("ノードサイズ",$K$33,"インデックスの種類","prop","投入件数",400000))/GETPIVOTDATA("ノードサイズ",$K$33,"インデックスの種類","prop","投入件数",400000)</f>
        <v>8.9471744335743453E-2</v>
      </c>
    </row>
    <row r="46" spans="1:16" x14ac:dyDescent="0.15">
      <c r="A46" t="s">
        <v>111</v>
      </c>
    </row>
    <row r="47" spans="1:16" x14ac:dyDescent="0.15">
      <c r="B47" t="s">
        <v>106</v>
      </c>
    </row>
    <row r="48" spans="1:16" x14ac:dyDescent="0.15">
      <c r="C48" t="s">
        <v>107</v>
      </c>
    </row>
    <row r="49" spans="3:15" x14ac:dyDescent="0.15">
      <c r="C49" t="s">
        <v>136</v>
      </c>
    </row>
    <row r="50" spans="3:15" x14ac:dyDescent="0.15">
      <c r="C50" t="s">
        <v>130</v>
      </c>
    </row>
    <row r="52" spans="3:15" x14ac:dyDescent="0.15">
      <c r="K52" s="2" t="s">
        <v>10</v>
      </c>
      <c r="L52" t="s">
        <v>37</v>
      </c>
    </row>
    <row r="53" spans="3:15" x14ac:dyDescent="0.15">
      <c r="K53" s="2" t="s">
        <v>13</v>
      </c>
      <c r="L53" s="5">
        <v>100000</v>
      </c>
    </row>
    <row r="54" spans="3:15" x14ac:dyDescent="0.15">
      <c r="K54" s="2" t="s">
        <v>39</v>
      </c>
      <c r="L54" t="s">
        <v>45</v>
      </c>
    </row>
    <row r="56" spans="3:15" x14ac:dyDescent="0.15">
      <c r="K56" s="2" t="s">
        <v>51</v>
      </c>
      <c r="L56" s="2" t="s">
        <v>8</v>
      </c>
    </row>
    <row r="57" spans="3:15" x14ac:dyDescent="0.15">
      <c r="K57" s="2" t="s">
        <v>9</v>
      </c>
      <c r="L57" t="s">
        <v>18</v>
      </c>
      <c r="M57" t="s">
        <v>6</v>
      </c>
      <c r="N57" t="s">
        <v>7</v>
      </c>
      <c r="O57" t="s">
        <v>5</v>
      </c>
    </row>
    <row r="58" spans="3:15" x14ac:dyDescent="0.15">
      <c r="J58">
        <f>GETPIVOTDATA("ノードサイズ",$K$11,"インデックスの種類","order","投入件数",100000)/K58</f>
        <v>2060107.1</v>
      </c>
      <c r="K58" s="3">
        <v>10</v>
      </c>
      <c r="L58" s="4">
        <v>20601116</v>
      </c>
      <c r="M58" s="4">
        <v>20601116</v>
      </c>
      <c r="N58" s="4">
        <v>20601071</v>
      </c>
      <c r="O58" s="4">
        <v>20601071</v>
      </c>
    </row>
    <row r="59" spans="3:15" x14ac:dyDescent="0.15">
      <c r="K59" s="3">
        <v>20</v>
      </c>
      <c r="L59" s="4">
        <v>21601116</v>
      </c>
      <c r="M59" s="4">
        <v>21601116</v>
      </c>
      <c r="N59" s="4">
        <v>21601071</v>
      </c>
      <c r="O59" s="4">
        <v>21601071</v>
      </c>
    </row>
    <row r="60" spans="3:15" x14ac:dyDescent="0.15">
      <c r="K60" s="3">
        <v>40</v>
      </c>
      <c r="L60" s="4">
        <v>23601116</v>
      </c>
      <c r="M60" s="4">
        <v>23601116</v>
      </c>
      <c r="N60" s="4">
        <v>23601071</v>
      </c>
      <c r="O60" s="4">
        <v>23601071</v>
      </c>
    </row>
    <row r="69" spans="2:15" x14ac:dyDescent="0.15">
      <c r="B69" t="s">
        <v>108</v>
      </c>
    </row>
    <row r="70" spans="2:15" x14ac:dyDescent="0.15">
      <c r="C70" t="s">
        <v>109</v>
      </c>
    </row>
    <row r="71" spans="2:15" x14ac:dyDescent="0.15">
      <c r="C71" t="s">
        <v>137</v>
      </c>
    </row>
    <row r="72" spans="2:15" x14ac:dyDescent="0.15">
      <c r="C72" t="s">
        <v>130</v>
      </c>
    </row>
    <row r="74" spans="2:15" x14ac:dyDescent="0.15">
      <c r="K74" s="2" t="s">
        <v>10</v>
      </c>
      <c r="L74" t="s">
        <v>37</v>
      </c>
    </row>
    <row r="75" spans="2:15" x14ac:dyDescent="0.15">
      <c r="K75" s="2" t="s">
        <v>13</v>
      </c>
      <c r="L75" s="5">
        <v>100000</v>
      </c>
    </row>
    <row r="76" spans="2:15" x14ac:dyDescent="0.15">
      <c r="K76" s="2" t="s">
        <v>39</v>
      </c>
      <c r="L76" t="s">
        <v>1</v>
      </c>
    </row>
    <row r="78" spans="2:15" x14ac:dyDescent="0.15">
      <c r="K78" s="2" t="s">
        <v>51</v>
      </c>
      <c r="L78" s="2" t="s">
        <v>8</v>
      </c>
    </row>
    <row r="79" spans="2:15" x14ac:dyDescent="0.15">
      <c r="K79" s="2" t="s">
        <v>9</v>
      </c>
      <c r="L79" t="s">
        <v>18</v>
      </c>
      <c r="M79" t="s">
        <v>6</v>
      </c>
      <c r="N79" t="s">
        <v>7</v>
      </c>
      <c r="O79" t="s">
        <v>5</v>
      </c>
    </row>
    <row r="80" spans="2:15" x14ac:dyDescent="0.15">
      <c r="J80">
        <f>GETPIVOTDATA("ノードサイズ",$K$33,"インデックスの種類","order","投入件数",100000)/K80</f>
        <v>6686825</v>
      </c>
      <c r="K80" s="3">
        <v>10</v>
      </c>
      <c r="L80" s="4">
        <v>19936</v>
      </c>
      <c r="M80" s="4">
        <v>0</v>
      </c>
      <c r="N80" s="4">
        <v>66868250</v>
      </c>
      <c r="O80" s="4">
        <v>61382084</v>
      </c>
    </row>
    <row r="81" spans="1:15" x14ac:dyDescent="0.15">
      <c r="K81" s="3">
        <v>20</v>
      </c>
      <c r="L81" s="4">
        <v>20110</v>
      </c>
      <c r="M81" s="4">
        <v>0</v>
      </c>
      <c r="N81" s="4">
        <v>71316561</v>
      </c>
      <c r="O81" s="4">
        <v>64380363</v>
      </c>
    </row>
    <row r="82" spans="1:15" x14ac:dyDescent="0.15">
      <c r="K82" s="3">
        <v>40</v>
      </c>
      <c r="L82" s="4">
        <v>20170</v>
      </c>
      <c r="M82" s="4">
        <v>0</v>
      </c>
      <c r="N82" s="4">
        <v>80204709</v>
      </c>
      <c r="O82" s="4">
        <v>70379859</v>
      </c>
    </row>
    <row r="91" spans="1:15" x14ac:dyDescent="0.15">
      <c r="A91" t="s">
        <v>112</v>
      </c>
    </row>
    <row r="92" spans="1:15" x14ac:dyDescent="0.15">
      <c r="B92" t="s">
        <v>106</v>
      </c>
      <c r="F92" t="s">
        <v>114</v>
      </c>
    </row>
    <row r="93" spans="1:15" x14ac:dyDescent="0.15">
      <c r="C93" t="s">
        <v>107</v>
      </c>
    </row>
    <row r="94" spans="1:15" x14ac:dyDescent="0.15">
      <c r="C94" t="s">
        <v>113</v>
      </c>
    </row>
    <row r="95" spans="1:15" x14ac:dyDescent="0.15">
      <c r="C95" t="s">
        <v>131</v>
      </c>
    </row>
    <row r="97" spans="11:15" x14ac:dyDescent="0.15">
      <c r="K97" s="2" t="s">
        <v>10</v>
      </c>
      <c r="L97" t="s">
        <v>37</v>
      </c>
    </row>
    <row r="98" spans="11:15" x14ac:dyDescent="0.15">
      <c r="K98" s="2" t="s">
        <v>13</v>
      </c>
      <c r="L98" s="5">
        <v>100000</v>
      </c>
    </row>
    <row r="99" spans="11:15" x14ac:dyDescent="0.15">
      <c r="K99" s="2" t="s">
        <v>12</v>
      </c>
      <c r="L99" s="3">
        <v>10</v>
      </c>
    </row>
    <row r="101" spans="11:15" x14ac:dyDescent="0.15">
      <c r="K101" s="2" t="s">
        <v>51</v>
      </c>
      <c r="L101" s="2" t="s">
        <v>8</v>
      </c>
    </row>
    <row r="102" spans="11:15" x14ac:dyDescent="0.15">
      <c r="K102" s="2" t="s">
        <v>9</v>
      </c>
      <c r="L102" t="s">
        <v>18</v>
      </c>
      <c r="M102" t="s">
        <v>6</v>
      </c>
      <c r="N102" t="s">
        <v>7</v>
      </c>
      <c r="O102" t="s">
        <v>5</v>
      </c>
    </row>
    <row r="103" spans="11:15" x14ac:dyDescent="0.15">
      <c r="K103" s="3" t="s">
        <v>45</v>
      </c>
      <c r="L103" s="4">
        <v>20601116</v>
      </c>
      <c r="M103" s="4">
        <v>20601116</v>
      </c>
      <c r="N103" s="4">
        <v>20601071</v>
      </c>
      <c r="O103" s="4">
        <v>20601071</v>
      </c>
    </row>
    <row r="104" spans="11:15" x14ac:dyDescent="0.15">
      <c r="K104" s="3" t="s">
        <v>46</v>
      </c>
      <c r="L104" s="4">
        <v>20601116</v>
      </c>
      <c r="M104" s="4">
        <v>20601116</v>
      </c>
      <c r="N104" s="4">
        <v>20601071</v>
      </c>
      <c r="O104" s="4">
        <v>20601116</v>
      </c>
    </row>
    <row r="114" spans="2:15" x14ac:dyDescent="0.15">
      <c r="B114" t="s">
        <v>108</v>
      </c>
      <c r="F114" t="s">
        <v>114</v>
      </c>
    </row>
    <row r="115" spans="2:15" x14ac:dyDescent="0.15">
      <c r="C115" t="s">
        <v>107</v>
      </c>
    </row>
    <row r="116" spans="2:15" x14ac:dyDescent="0.15">
      <c r="C116" t="s">
        <v>113</v>
      </c>
    </row>
    <row r="117" spans="2:15" x14ac:dyDescent="0.15">
      <c r="C117" t="s">
        <v>123</v>
      </c>
    </row>
    <row r="119" spans="2:15" x14ac:dyDescent="0.15">
      <c r="K119" s="2" t="s">
        <v>10</v>
      </c>
      <c r="L119" t="s">
        <v>37</v>
      </c>
    </row>
    <row r="120" spans="2:15" x14ac:dyDescent="0.15">
      <c r="K120" s="2" t="s">
        <v>12</v>
      </c>
      <c r="L120" s="3">
        <v>10</v>
      </c>
    </row>
    <row r="122" spans="2:15" x14ac:dyDescent="0.15">
      <c r="K122" s="2" t="s">
        <v>51</v>
      </c>
      <c r="L122" s="2" t="s">
        <v>8</v>
      </c>
    </row>
    <row r="123" spans="2:15" x14ac:dyDescent="0.15">
      <c r="K123" s="2" t="s">
        <v>9</v>
      </c>
      <c r="L123" t="s">
        <v>18</v>
      </c>
      <c r="M123" t="s">
        <v>6</v>
      </c>
      <c r="N123" t="s">
        <v>7</v>
      </c>
      <c r="O123" t="s">
        <v>5</v>
      </c>
    </row>
    <row r="124" spans="2:15" x14ac:dyDescent="0.15">
      <c r="K124" s="5">
        <v>100000</v>
      </c>
      <c r="L124" s="4">
        <v>42065</v>
      </c>
      <c r="M124" s="4">
        <v>0</v>
      </c>
      <c r="N124" s="4">
        <v>91090365</v>
      </c>
      <c r="O124" s="4">
        <v>85544622</v>
      </c>
    </row>
    <row r="125" spans="2:15" x14ac:dyDescent="0.15">
      <c r="K125" s="9" t="s">
        <v>1</v>
      </c>
      <c r="L125" s="7">
        <v>19936</v>
      </c>
      <c r="M125" s="7">
        <v>0</v>
      </c>
      <c r="N125" s="7">
        <v>66868250</v>
      </c>
      <c r="O125" s="7">
        <v>61382084</v>
      </c>
    </row>
    <row r="126" spans="2:15" x14ac:dyDescent="0.15">
      <c r="K126" s="9" t="s">
        <v>2</v>
      </c>
      <c r="L126" s="7">
        <v>22129</v>
      </c>
      <c r="M126" s="7">
        <v>0</v>
      </c>
      <c r="N126" s="7">
        <v>24222115</v>
      </c>
      <c r="O126" s="7">
        <v>24162538</v>
      </c>
    </row>
    <row r="127" spans="2:15" x14ac:dyDescent="0.15">
      <c r="K127" s="5">
        <v>200000</v>
      </c>
      <c r="L127" s="4">
        <v>61353</v>
      </c>
      <c r="M127" s="4">
        <v>0</v>
      </c>
      <c r="N127" s="4">
        <v>183129909</v>
      </c>
      <c r="O127" s="4">
        <v>172008631</v>
      </c>
    </row>
    <row r="128" spans="2:15" x14ac:dyDescent="0.15">
      <c r="K128" s="9" t="s">
        <v>1</v>
      </c>
      <c r="L128" s="7">
        <v>38146</v>
      </c>
      <c r="M128" s="7">
        <v>0</v>
      </c>
      <c r="N128" s="7">
        <v>133744685</v>
      </c>
      <c r="O128" s="7">
        <v>122759033</v>
      </c>
    </row>
    <row r="129" spans="3:15" x14ac:dyDescent="0.15">
      <c r="K129" s="9" t="s">
        <v>2</v>
      </c>
      <c r="L129" s="7">
        <v>23207</v>
      </c>
      <c r="M129" s="7">
        <v>0</v>
      </c>
      <c r="N129" s="7">
        <v>49385224</v>
      </c>
      <c r="O129" s="7">
        <v>49249598</v>
      </c>
    </row>
    <row r="130" spans="3:15" x14ac:dyDescent="0.15">
      <c r="K130" s="5">
        <v>400000</v>
      </c>
      <c r="L130" s="4">
        <v>83313</v>
      </c>
      <c r="M130" s="4">
        <v>0</v>
      </c>
      <c r="N130" s="4">
        <v>370012616</v>
      </c>
      <c r="O130" s="4">
        <v>347812298</v>
      </c>
    </row>
    <row r="131" spans="3:15" x14ac:dyDescent="0.15">
      <c r="K131" s="9" t="s">
        <v>1</v>
      </c>
      <c r="L131" s="7">
        <v>44186</v>
      </c>
      <c r="M131" s="7">
        <v>0</v>
      </c>
      <c r="N131" s="7">
        <v>267484647</v>
      </c>
      <c r="O131" s="7">
        <v>245517746</v>
      </c>
    </row>
    <row r="132" spans="3:15" x14ac:dyDescent="0.15">
      <c r="K132" s="9" t="s">
        <v>2</v>
      </c>
      <c r="L132" s="7">
        <v>39127</v>
      </c>
      <c r="M132" s="7">
        <v>0</v>
      </c>
      <c r="N132" s="7">
        <v>102527969</v>
      </c>
      <c r="O132" s="7">
        <v>102294552</v>
      </c>
    </row>
    <row r="137" spans="3:15" x14ac:dyDescent="0.15">
      <c r="C137" t="s">
        <v>10</v>
      </c>
      <c r="D137" t="s">
        <v>11</v>
      </c>
      <c r="E137" t="s">
        <v>12</v>
      </c>
      <c r="F137" t="s">
        <v>13</v>
      </c>
      <c r="G137" t="s">
        <v>39</v>
      </c>
      <c r="H137" t="s">
        <v>40</v>
      </c>
      <c r="I137" t="s">
        <v>41</v>
      </c>
      <c r="J137" t="s">
        <v>42</v>
      </c>
      <c r="K137" t="s">
        <v>43</v>
      </c>
      <c r="L137" t="s">
        <v>16</v>
      </c>
    </row>
    <row r="138" spans="3:15" x14ac:dyDescent="0.15">
      <c r="C138" t="s">
        <v>17</v>
      </c>
      <c r="D138" t="s">
        <v>18</v>
      </c>
      <c r="E138">
        <v>10</v>
      </c>
      <c r="F138" s="6">
        <v>100000</v>
      </c>
      <c r="G138" t="s">
        <v>44</v>
      </c>
      <c r="H138" s="6">
        <v>30558425</v>
      </c>
      <c r="I138" s="6">
        <v>207984</v>
      </c>
      <c r="J138" s="6">
        <v>51852</v>
      </c>
      <c r="K138" s="6">
        <v>51852</v>
      </c>
      <c r="L138" s="6">
        <v>301639</v>
      </c>
    </row>
    <row r="139" spans="3:15" x14ac:dyDescent="0.15">
      <c r="C139" t="s">
        <v>17</v>
      </c>
      <c r="D139" t="s">
        <v>18</v>
      </c>
      <c r="E139">
        <v>10</v>
      </c>
      <c r="F139" s="6">
        <v>100000</v>
      </c>
      <c r="G139" t="s">
        <v>45</v>
      </c>
      <c r="H139" s="6">
        <v>1000000</v>
      </c>
      <c r="I139" s="6">
        <v>100000</v>
      </c>
      <c r="J139" s="6">
        <v>0</v>
      </c>
      <c r="K139" s="6">
        <v>0</v>
      </c>
      <c r="L139" s="6">
        <v>122705</v>
      </c>
    </row>
    <row r="140" spans="3:15" x14ac:dyDescent="0.15">
      <c r="C140" t="s">
        <v>17</v>
      </c>
      <c r="D140" t="s">
        <v>18</v>
      </c>
      <c r="E140">
        <v>10</v>
      </c>
      <c r="F140" s="6">
        <v>100000</v>
      </c>
      <c r="G140" t="s">
        <v>46</v>
      </c>
      <c r="H140" s="6">
        <v>1000000</v>
      </c>
      <c r="I140" s="6">
        <v>100000</v>
      </c>
      <c r="J140" s="6">
        <v>0</v>
      </c>
      <c r="K140" s="6">
        <v>0</v>
      </c>
      <c r="L140" s="6">
        <v>140452</v>
      </c>
    </row>
    <row r="141" spans="3:15" x14ac:dyDescent="0.15">
      <c r="C141" t="s">
        <v>17</v>
      </c>
      <c r="D141" t="s">
        <v>18</v>
      </c>
      <c r="E141">
        <v>10</v>
      </c>
      <c r="F141" s="6">
        <v>100000</v>
      </c>
      <c r="G141" t="s">
        <v>0</v>
      </c>
      <c r="H141" s="6">
        <v>28458491</v>
      </c>
      <c r="I141" s="6">
        <v>192</v>
      </c>
      <c r="J141" s="6">
        <v>0</v>
      </c>
      <c r="K141" s="6">
        <v>0</v>
      </c>
      <c r="L141" s="6">
        <v>394</v>
      </c>
    </row>
    <row r="142" spans="3:15" x14ac:dyDescent="0.15">
      <c r="C142" t="s">
        <v>17</v>
      </c>
      <c r="D142" t="s">
        <v>18</v>
      </c>
      <c r="E142">
        <v>10</v>
      </c>
      <c r="F142" s="6">
        <v>100000</v>
      </c>
      <c r="G142" t="s">
        <v>1</v>
      </c>
      <c r="H142" s="6">
        <v>15555871</v>
      </c>
      <c r="I142" s="6">
        <v>71</v>
      </c>
      <c r="J142" s="6">
        <v>0</v>
      </c>
      <c r="K142" s="6">
        <v>0</v>
      </c>
      <c r="L142" s="6">
        <v>282</v>
      </c>
    </row>
    <row r="143" spans="3:15" x14ac:dyDescent="0.15">
      <c r="C143" t="s">
        <v>17</v>
      </c>
      <c r="D143" t="s">
        <v>18</v>
      </c>
      <c r="E143">
        <v>10</v>
      </c>
      <c r="F143" s="6">
        <v>100000</v>
      </c>
      <c r="G143" t="s">
        <v>2</v>
      </c>
      <c r="H143" s="6">
        <v>12902418</v>
      </c>
      <c r="I143" s="6">
        <v>104</v>
      </c>
      <c r="J143" s="6">
        <v>0</v>
      </c>
      <c r="K143" s="6">
        <v>0</v>
      </c>
      <c r="L143" s="6">
        <v>313</v>
      </c>
    </row>
    <row r="144" spans="3:15" x14ac:dyDescent="0.15">
      <c r="C144" t="s">
        <v>17</v>
      </c>
      <c r="D144" t="s">
        <v>18</v>
      </c>
      <c r="E144">
        <v>10</v>
      </c>
      <c r="F144" s="6">
        <v>200000</v>
      </c>
      <c r="G144" t="s">
        <v>44</v>
      </c>
      <c r="H144" s="6">
        <v>62229264</v>
      </c>
      <c r="I144" s="6">
        <v>408080</v>
      </c>
      <c r="J144" s="6">
        <v>51852</v>
      </c>
      <c r="K144" s="6">
        <v>51852</v>
      </c>
      <c r="L144" s="6">
        <v>616420</v>
      </c>
    </row>
    <row r="145" spans="3:12" x14ac:dyDescent="0.15">
      <c r="C145" t="s">
        <v>17</v>
      </c>
      <c r="D145" t="s">
        <v>18</v>
      </c>
      <c r="E145">
        <v>10</v>
      </c>
      <c r="F145" s="6">
        <v>200000</v>
      </c>
      <c r="G145" t="s">
        <v>45</v>
      </c>
      <c r="H145" s="6">
        <v>2000000</v>
      </c>
      <c r="I145" s="6">
        <v>200000</v>
      </c>
      <c r="J145" s="6">
        <v>0</v>
      </c>
      <c r="K145" s="6">
        <v>0</v>
      </c>
      <c r="L145" s="6">
        <v>274597</v>
      </c>
    </row>
    <row r="146" spans="3:12" x14ac:dyDescent="0.15">
      <c r="C146" t="s">
        <v>17</v>
      </c>
      <c r="D146" t="s">
        <v>18</v>
      </c>
      <c r="E146">
        <v>10</v>
      </c>
      <c r="F146" s="6">
        <v>200000</v>
      </c>
      <c r="G146" t="s">
        <v>46</v>
      </c>
      <c r="H146" s="6">
        <v>2000000</v>
      </c>
      <c r="I146" s="6">
        <v>200000</v>
      </c>
      <c r="J146" s="6">
        <v>0</v>
      </c>
      <c r="K146" s="6">
        <v>0</v>
      </c>
      <c r="L146" s="6">
        <v>257864</v>
      </c>
    </row>
    <row r="147" spans="3:12" x14ac:dyDescent="0.15">
      <c r="C147" t="s">
        <v>17</v>
      </c>
      <c r="D147" t="s">
        <v>18</v>
      </c>
      <c r="E147">
        <v>10</v>
      </c>
      <c r="F147" s="6">
        <v>200000</v>
      </c>
      <c r="G147" t="s">
        <v>0</v>
      </c>
      <c r="H147" s="6">
        <v>58129330</v>
      </c>
      <c r="I147" s="6">
        <v>288</v>
      </c>
      <c r="J147" s="6">
        <v>0</v>
      </c>
      <c r="K147" s="6">
        <v>0</v>
      </c>
      <c r="L147" s="6">
        <v>487</v>
      </c>
    </row>
    <row r="148" spans="3:12" x14ac:dyDescent="0.15">
      <c r="C148" t="s">
        <v>17</v>
      </c>
      <c r="D148" t="s">
        <v>18</v>
      </c>
      <c r="E148">
        <v>10</v>
      </c>
      <c r="F148" s="6">
        <v>200000</v>
      </c>
      <c r="G148" t="s">
        <v>1</v>
      </c>
      <c r="H148" s="6">
        <v>32702216</v>
      </c>
      <c r="I148" s="6">
        <v>155</v>
      </c>
      <c r="J148" s="6">
        <v>0</v>
      </c>
      <c r="K148" s="6">
        <v>0</v>
      </c>
      <c r="L148" s="6">
        <v>315</v>
      </c>
    </row>
    <row r="149" spans="3:12" x14ac:dyDescent="0.15">
      <c r="C149" t="s">
        <v>17</v>
      </c>
      <c r="D149" t="s">
        <v>18</v>
      </c>
      <c r="E149">
        <v>10</v>
      </c>
      <c r="F149" s="6">
        <v>200000</v>
      </c>
      <c r="G149" t="s">
        <v>2</v>
      </c>
      <c r="H149" s="6">
        <v>25426912</v>
      </c>
      <c r="I149" s="6">
        <v>116</v>
      </c>
      <c r="J149" s="6">
        <v>0</v>
      </c>
      <c r="K149" s="6">
        <v>0</v>
      </c>
      <c r="L149" s="6">
        <v>299</v>
      </c>
    </row>
    <row r="150" spans="3:12" x14ac:dyDescent="0.15">
      <c r="C150" t="s">
        <v>17</v>
      </c>
      <c r="D150" t="s">
        <v>18</v>
      </c>
      <c r="E150">
        <v>10</v>
      </c>
      <c r="F150" s="6">
        <v>400000</v>
      </c>
      <c r="G150" t="s">
        <v>44</v>
      </c>
      <c r="H150" s="6">
        <v>125667935</v>
      </c>
      <c r="I150" s="6">
        <v>808233</v>
      </c>
      <c r="J150" s="6">
        <v>51852</v>
      </c>
      <c r="K150" s="6">
        <v>51852</v>
      </c>
      <c r="L150" s="6">
        <v>1190362</v>
      </c>
    </row>
    <row r="151" spans="3:12" x14ac:dyDescent="0.15">
      <c r="C151" t="s">
        <v>17</v>
      </c>
      <c r="D151" t="s">
        <v>18</v>
      </c>
      <c r="E151">
        <v>10</v>
      </c>
      <c r="F151" s="6">
        <v>400000</v>
      </c>
      <c r="G151" t="s">
        <v>45</v>
      </c>
      <c r="H151" s="6">
        <v>4000000</v>
      </c>
      <c r="I151" s="6">
        <v>400000</v>
      </c>
      <c r="J151" s="6">
        <v>0</v>
      </c>
      <c r="K151" s="6">
        <v>0</v>
      </c>
      <c r="L151" s="6">
        <v>559194</v>
      </c>
    </row>
    <row r="152" spans="3:12" x14ac:dyDescent="0.15">
      <c r="C152" t="s">
        <v>17</v>
      </c>
      <c r="D152" t="s">
        <v>18</v>
      </c>
      <c r="E152">
        <v>10</v>
      </c>
      <c r="F152" s="6">
        <v>400000</v>
      </c>
      <c r="G152" t="s">
        <v>46</v>
      </c>
      <c r="H152" s="6">
        <v>4000000</v>
      </c>
      <c r="I152" s="6">
        <v>400000</v>
      </c>
      <c r="J152" s="6">
        <v>0</v>
      </c>
      <c r="K152" s="6">
        <v>0</v>
      </c>
      <c r="L152" s="6">
        <v>565114</v>
      </c>
    </row>
    <row r="153" spans="3:12" x14ac:dyDescent="0.15">
      <c r="C153" t="s">
        <v>17</v>
      </c>
      <c r="D153" t="s">
        <v>18</v>
      </c>
      <c r="E153">
        <v>10</v>
      </c>
      <c r="F153" s="6">
        <v>400000</v>
      </c>
      <c r="G153" t="s">
        <v>0</v>
      </c>
      <c r="H153" s="6">
        <v>117568001</v>
      </c>
      <c r="I153" s="6">
        <v>441</v>
      </c>
      <c r="J153" s="6">
        <v>0</v>
      </c>
      <c r="K153" s="6">
        <v>0</v>
      </c>
      <c r="L153" s="6">
        <v>487</v>
      </c>
    </row>
    <row r="154" spans="3:12" x14ac:dyDescent="0.15">
      <c r="C154" t="s">
        <v>17</v>
      </c>
      <c r="D154" t="s">
        <v>18</v>
      </c>
      <c r="E154">
        <v>10</v>
      </c>
      <c r="F154" s="6">
        <v>400000</v>
      </c>
      <c r="G154" t="s">
        <v>1</v>
      </c>
      <c r="H154" s="6">
        <v>65006089</v>
      </c>
      <c r="I154" s="6">
        <v>219</v>
      </c>
      <c r="J154" s="6">
        <v>0</v>
      </c>
      <c r="K154" s="6">
        <v>0</v>
      </c>
      <c r="L154" s="6">
        <v>301</v>
      </c>
    </row>
    <row r="155" spans="3:12" x14ac:dyDescent="0.15">
      <c r="C155" t="s">
        <v>17</v>
      </c>
      <c r="D155" t="s">
        <v>18</v>
      </c>
      <c r="E155">
        <v>10</v>
      </c>
      <c r="F155" s="6">
        <v>400000</v>
      </c>
      <c r="G155" t="s">
        <v>2</v>
      </c>
      <c r="H155" s="6">
        <v>52561710</v>
      </c>
      <c r="I155" s="6">
        <v>205</v>
      </c>
      <c r="J155" s="6">
        <v>0</v>
      </c>
      <c r="K155" s="6">
        <v>0</v>
      </c>
      <c r="L155" s="6">
        <v>308</v>
      </c>
    </row>
    <row r="156" spans="3:12" x14ac:dyDescent="0.15">
      <c r="C156" t="s">
        <v>17</v>
      </c>
      <c r="D156" t="s">
        <v>18</v>
      </c>
      <c r="E156">
        <v>20</v>
      </c>
      <c r="F156" s="6">
        <v>100000</v>
      </c>
      <c r="G156" t="s">
        <v>44</v>
      </c>
      <c r="H156" s="6">
        <v>35600481</v>
      </c>
      <c r="I156" s="6">
        <v>207986</v>
      </c>
      <c r="J156" s="6">
        <v>51852</v>
      </c>
      <c r="K156" s="6">
        <v>51852</v>
      </c>
      <c r="L156" s="6">
        <v>314285</v>
      </c>
    </row>
    <row r="157" spans="3:12" x14ac:dyDescent="0.15">
      <c r="C157" t="s">
        <v>17</v>
      </c>
      <c r="D157" t="s">
        <v>18</v>
      </c>
      <c r="E157">
        <v>20</v>
      </c>
      <c r="F157" s="6">
        <v>100000</v>
      </c>
      <c r="G157" t="s">
        <v>45</v>
      </c>
      <c r="H157" s="6">
        <v>2000000</v>
      </c>
      <c r="I157" s="6">
        <v>100000</v>
      </c>
      <c r="J157" s="6">
        <v>0</v>
      </c>
      <c r="K157" s="6">
        <v>0</v>
      </c>
      <c r="L157" s="6">
        <v>123172</v>
      </c>
    </row>
    <row r="158" spans="3:12" x14ac:dyDescent="0.15">
      <c r="C158" t="s">
        <v>17</v>
      </c>
      <c r="D158" t="s">
        <v>18</v>
      </c>
      <c r="E158">
        <v>20</v>
      </c>
      <c r="F158" s="6">
        <v>100000</v>
      </c>
      <c r="G158" t="s">
        <v>46</v>
      </c>
      <c r="H158" s="6">
        <v>2000000</v>
      </c>
      <c r="I158" s="6">
        <v>100000</v>
      </c>
      <c r="J158" s="6">
        <v>0</v>
      </c>
      <c r="K158" s="6">
        <v>0</v>
      </c>
      <c r="L158" s="6">
        <v>123492</v>
      </c>
    </row>
    <row r="159" spans="3:12" x14ac:dyDescent="0.15">
      <c r="C159" t="s">
        <v>17</v>
      </c>
      <c r="D159" t="s">
        <v>18</v>
      </c>
      <c r="E159">
        <v>20</v>
      </c>
      <c r="F159" s="6">
        <v>100000</v>
      </c>
      <c r="G159" t="s">
        <v>0</v>
      </c>
      <c r="H159" s="6">
        <v>31500547</v>
      </c>
      <c r="I159" s="6">
        <v>194</v>
      </c>
      <c r="J159" s="6">
        <v>0</v>
      </c>
      <c r="K159" s="6">
        <v>0</v>
      </c>
      <c r="L159" s="6">
        <v>416</v>
      </c>
    </row>
    <row r="160" spans="3:12" x14ac:dyDescent="0.15">
      <c r="C160" t="s">
        <v>17</v>
      </c>
      <c r="D160" t="s">
        <v>18</v>
      </c>
      <c r="E160">
        <v>20</v>
      </c>
      <c r="F160" s="6">
        <v>100000</v>
      </c>
      <c r="G160" t="s">
        <v>1</v>
      </c>
      <c r="H160" s="6">
        <v>17556231</v>
      </c>
      <c r="I160" s="6">
        <v>73</v>
      </c>
      <c r="J160" s="6">
        <v>0</v>
      </c>
      <c r="K160" s="6">
        <v>0</v>
      </c>
      <c r="L160" s="6">
        <v>573</v>
      </c>
    </row>
    <row r="161" spans="3:12" x14ac:dyDescent="0.15">
      <c r="C161" t="s">
        <v>17</v>
      </c>
      <c r="D161" t="s">
        <v>18</v>
      </c>
      <c r="E161">
        <v>20</v>
      </c>
      <c r="F161" s="6">
        <v>100000</v>
      </c>
      <c r="G161" t="s">
        <v>2</v>
      </c>
      <c r="H161" s="6">
        <v>13944114</v>
      </c>
      <c r="I161" s="6">
        <v>104</v>
      </c>
      <c r="J161" s="6">
        <v>0</v>
      </c>
      <c r="K161" s="6">
        <v>0</v>
      </c>
      <c r="L161" s="6">
        <v>300</v>
      </c>
    </row>
    <row r="162" spans="3:12" x14ac:dyDescent="0.15">
      <c r="C162" t="s">
        <v>17</v>
      </c>
      <c r="D162" t="s">
        <v>18</v>
      </c>
      <c r="E162">
        <v>40</v>
      </c>
      <c r="F162" s="6">
        <v>100000</v>
      </c>
      <c r="G162" t="s">
        <v>44</v>
      </c>
      <c r="H162" s="6">
        <v>45686364</v>
      </c>
      <c r="I162" s="6">
        <v>208003</v>
      </c>
      <c r="J162" s="6">
        <v>51852</v>
      </c>
      <c r="K162" s="6">
        <v>51852</v>
      </c>
      <c r="L162" s="6">
        <v>304586</v>
      </c>
    </row>
    <row r="163" spans="3:12" x14ac:dyDescent="0.15">
      <c r="C163" t="s">
        <v>17</v>
      </c>
      <c r="D163" t="s">
        <v>18</v>
      </c>
      <c r="E163">
        <v>40</v>
      </c>
      <c r="F163" s="6">
        <v>100000</v>
      </c>
      <c r="G163" t="s">
        <v>45</v>
      </c>
      <c r="H163" s="6">
        <v>4000000</v>
      </c>
      <c r="I163" s="6">
        <v>100000</v>
      </c>
      <c r="J163" s="6">
        <v>0</v>
      </c>
      <c r="K163" s="6">
        <v>0</v>
      </c>
      <c r="L163" s="6">
        <v>123813</v>
      </c>
    </row>
    <row r="164" spans="3:12" x14ac:dyDescent="0.15">
      <c r="C164" t="s">
        <v>17</v>
      </c>
      <c r="D164" t="s">
        <v>18</v>
      </c>
      <c r="E164">
        <v>40</v>
      </c>
      <c r="F164" s="6">
        <v>100000</v>
      </c>
      <c r="G164" t="s">
        <v>46</v>
      </c>
      <c r="H164" s="6">
        <v>4000000</v>
      </c>
      <c r="I164" s="6">
        <v>100000</v>
      </c>
      <c r="J164" s="6">
        <v>0</v>
      </c>
      <c r="K164" s="6">
        <v>0</v>
      </c>
      <c r="L164" s="6">
        <v>120743</v>
      </c>
    </row>
    <row r="165" spans="3:12" x14ac:dyDescent="0.15">
      <c r="C165" t="s">
        <v>17</v>
      </c>
      <c r="D165" t="s">
        <v>18</v>
      </c>
      <c r="E165">
        <v>40</v>
      </c>
      <c r="F165" s="6">
        <v>100000</v>
      </c>
      <c r="G165" t="s">
        <v>0</v>
      </c>
      <c r="H165" s="6">
        <v>37586430</v>
      </c>
      <c r="I165" s="6">
        <v>211</v>
      </c>
      <c r="J165" s="6">
        <v>0</v>
      </c>
      <c r="K165" s="6">
        <v>0</v>
      </c>
      <c r="L165" s="6">
        <v>419</v>
      </c>
    </row>
    <row r="166" spans="3:12" x14ac:dyDescent="0.15">
      <c r="C166" t="s">
        <v>17</v>
      </c>
      <c r="D166" t="s">
        <v>18</v>
      </c>
      <c r="E166">
        <v>40</v>
      </c>
      <c r="F166" s="6">
        <v>100000</v>
      </c>
      <c r="G166" t="s">
        <v>1</v>
      </c>
      <c r="H166" s="6">
        <v>21558360</v>
      </c>
      <c r="I166" s="6">
        <v>86</v>
      </c>
      <c r="J166" s="6">
        <v>0</v>
      </c>
      <c r="K166" s="6">
        <v>0</v>
      </c>
      <c r="L166" s="6">
        <v>516</v>
      </c>
    </row>
    <row r="167" spans="3:12" x14ac:dyDescent="0.15">
      <c r="C167" t="s">
        <v>17</v>
      </c>
      <c r="D167" t="s">
        <v>18</v>
      </c>
      <c r="E167">
        <v>40</v>
      </c>
      <c r="F167" s="6">
        <v>100000</v>
      </c>
      <c r="G167" t="s">
        <v>2</v>
      </c>
      <c r="H167" s="6">
        <v>16027868</v>
      </c>
      <c r="I167" s="6">
        <v>108</v>
      </c>
      <c r="J167" s="6">
        <v>0</v>
      </c>
      <c r="K167" s="6">
        <v>0</v>
      </c>
      <c r="L167" s="6">
        <v>312</v>
      </c>
    </row>
    <row r="168" spans="3:12" x14ac:dyDescent="0.15">
      <c r="C168" t="s">
        <v>17</v>
      </c>
      <c r="D168" t="s">
        <v>6</v>
      </c>
      <c r="E168">
        <v>10</v>
      </c>
      <c r="F168" s="6">
        <v>100000</v>
      </c>
      <c r="G168" t="s">
        <v>44</v>
      </c>
      <c r="H168" s="6">
        <v>2100171</v>
      </c>
      <c r="I168" s="6">
        <v>207812</v>
      </c>
      <c r="J168" s="6">
        <v>51852</v>
      </c>
      <c r="K168" s="6">
        <v>51852</v>
      </c>
      <c r="L168" s="6">
        <v>246339</v>
      </c>
    </row>
    <row r="169" spans="3:12" x14ac:dyDescent="0.15">
      <c r="C169" t="s">
        <v>17</v>
      </c>
      <c r="D169" t="s">
        <v>6</v>
      </c>
      <c r="E169">
        <v>10</v>
      </c>
      <c r="F169" s="6">
        <v>100000</v>
      </c>
      <c r="G169" t="s">
        <v>45</v>
      </c>
      <c r="H169" s="6">
        <v>1000000</v>
      </c>
      <c r="I169" s="6">
        <v>100000</v>
      </c>
      <c r="J169" s="6">
        <v>0</v>
      </c>
      <c r="K169" s="6">
        <v>0</v>
      </c>
      <c r="L169" s="6">
        <v>120646</v>
      </c>
    </row>
    <row r="170" spans="3:12" x14ac:dyDescent="0.15">
      <c r="C170" t="s">
        <v>17</v>
      </c>
      <c r="D170" t="s">
        <v>6</v>
      </c>
      <c r="E170">
        <v>10</v>
      </c>
      <c r="F170" s="6">
        <v>100000</v>
      </c>
      <c r="G170" t="s">
        <v>46</v>
      </c>
      <c r="H170" s="6">
        <v>1000000</v>
      </c>
      <c r="I170" s="6">
        <v>100000</v>
      </c>
      <c r="J170" s="6">
        <v>0</v>
      </c>
      <c r="K170" s="6">
        <v>0</v>
      </c>
      <c r="L170" s="6">
        <v>131011</v>
      </c>
    </row>
    <row r="171" spans="3:12" x14ac:dyDescent="0.15">
      <c r="C171" t="s">
        <v>17</v>
      </c>
      <c r="D171" t="s">
        <v>6</v>
      </c>
      <c r="E171">
        <v>10</v>
      </c>
      <c r="F171" s="6">
        <v>100000</v>
      </c>
      <c r="G171" t="s">
        <v>0</v>
      </c>
      <c r="H171" s="6">
        <v>237</v>
      </c>
      <c r="I171" s="6">
        <v>20</v>
      </c>
      <c r="J171" s="6">
        <v>0</v>
      </c>
      <c r="K171" s="6">
        <v>0</v>
      </c>
      <c r="L171" s="6">
        <v>302</v>
      </c>
    </row>
    <row r="172" spans="3:12" x14ac:dyDescent="0.15">
      <c r="C172" t="s">
        <v>17</v>
      </c>
      <c r="D172" t="s">
        <v>6</v>
      </c>
      <c r="E172">
        <v>10</v>
      </c>
      <c r="F172" s="6">
        <v>200000</v>
      </c>
      <c r="G172" t="s">
        <v>44</v>
      </c>
      <c r="H172" s="6">
        <v>4100171</v>
      </c>
      <c r="I172" s="6">
        <v>407812</v>
      </c>
      <c r="J172" s="6">
        <v>51852</v>
      </c>
      <c r="K172" s="6">
        <v>51852</v>
      </c>
      <c r="L172" s="6">
        <v>534883</v>
      </c>
    </row>
    <row r="173" spans="3:12" x14ac:dyDescent="0.15">
      <c r="C173" t="s">
        <v>17</v>
      </c>
      <c r="D173" t="s">
        <v>6</v>
      </c>
      <c r="E173">
        <v>10</v>
      </c>
      <c r="F173" s="6">
        <v>200000</v>
      </c>
      <c r="G173" t="s">
        <v>45</v>
      </c>
      <c r="H173" s="6">
        <v>2000000</v>
      </c>
      <c r="I173" s="6">
        <v>200000</v>
      </c>
      <c r="J173" s="6">
        <v>0</v>
      </c>
      <c r="K173" s="6">
        <v>0</v>
      </c>
      <c r="L173" s="6">
        <v>252378</v>
      </c>
    </row>
    <row r="174" spans="3:12" x14ac:dyDescent="0.15">
      <c r="C174" t="s">
        <v>17</v>
      </c>
      <c r="D174" t="s">
        <v>6</v>
      </c>
      <c r="E174">
        <v>10</v>
      </c>
      <c r="F174" s="6">
        <v>200000</v>
      </c>
      <c r="G174" t="s">
        <v>46</v>
      </c>
      <c r="H174" s="6">
        <v>2000000</v>
      </c>
      <c r="I174" s="6">
        <v>200000</v>
      </c>
      <c r="J174" s="6">
        <v>0</v>
      </c>
      <c r="K174" s="6">
        <v>0</v>
      </c>
      <c r="L174" s="6">
        <v>258164</v>
      </c>
    </row>
    <row r="175" spans="3:12" x14ac:dyDescent="0.15">
      <c r="C175" t="s">
        <v>17</v>
      </c>
      <c r="D175" t="s">
        <v>6</v>
      </c>
      <c r="E175">
        <v>10</v>
      </c>
      <c r="F175" s="6">
        <v>200000</v>
      </c>
      <c r="G175" t="s">
        <v>0</v>
      </c>
      <c r="H175" s="6">
        <v>237</v>
      </c>
      <c r="I175" s="6">
        <v>20</v>
      </c>
      <c r="J175" s="6">
        <v>0</v>
      </c>
      <c r="K175" s="6">
        <v>0</v>
      </c>
      <c r="L175" s="6">
        <v>255</v>
      </c>
    </row>
    <row r="176" spans="3:12" x14ac:dyDescent="0.15">
      <c r="C176" t="s">
        <v>17</v>
      </c>
      <c r="D176" t="s">
        <v>6</v>
      </c>
      <c r="E176">
        <v>10</v>
      </c>
      <c r="F176" s="6">
        <v>400000</v>
      </c>
      <c r="G176" t="s">
        <v>44</v>
      </c>
      <c r="H176" s="6">
        <v>8100171</v>
      </c>
      <c r="I176" s="6">
        <v>807812</v>
      </c>
      <c r="J176" s="6">
        <v>51852</v>
      </c>
      <c r="K176" s="6">
        <v>51852</v>
      </c>
      <c r="L176" s="6">
        <v>1095523</v>
      </c>
    </row>
    <row r="177" spans="3:12" x14ac:dyDescent="0.15">
      <c r="C177" t="s">
        <v>17</v>
      </c>
      <c r="D177" t="s">
        <v>6</v>
      </c>
      <c r="E177">
        <v>10</v>
      </c>
      <c r="F177" s="6">
        <v>400000</v>
      </c>
      <c r="G177" t="s">
        <v>45</v>
      </c>
      <c r="H177" s="6">
        <v>4000000</v>
      </c>
      <c r="I177" s="6">
        <v>400000</v>
      </c>
      <c r="J177" s="6">
        <v>0</v>
      </c>
      <c r="K177" s="6">
        <v>0</v>
      </c>
      <c r="L177" s="6">
        <v>567726</v>
      </c>
    </row>
    <row r="178" spans="3:12" x14ac:dyDescent="0.15">
      <c r="C178" t="s">
        <v>17</v>
      </c>
      <c r="D178" t="s">
        <v>6</v>
      </c>
      <c r="E178">
        <v>10</v>
      </c>
      <c r="F178" s="6">
        <v>400000</v>
      </c>
      <c r="G178" t="s">
        <v>46</v>
      </c>
      <c r="H178" s="6">
        <v>4000000</v>
      </c>
      <c r="I178" s="6">
        <v>400000</v>
      </c>
      <c r="J178" s="6">
        <v>0</v>
      </c>
      <c r="K178" s="6">
        <v>0</v>
      </c>
      <c r="L178" s="6">
        <v>625315</v>
      </c>
    </row>
    <row r="179" spans="3:12" x14ac:dyDescent="0.15">
      <c r="C179" t="s">
        <v>17</v>
      </c>
      <c r="D179" t="s">
        <v>6</v>
      </c>
      <c r="E179">
        <v>10</v>
      </c>
      <c r="F179" s="6">
        <v>400000</v>
      </c>
      <c r="G179" t="s">
        <v>0</v>
      </c>
      <c r="H179" s="6">
        <v>237</v>
      </c>
      <c r="I179" s="6">
        <v>20</v>
      </c>
      <c r="J179" s="6">
        <v>0</v>
      </c>
      <c r="K179" s="6">
        <v>0</v>
      </c>
      <c r="L179" s="6">
        <v>255</v>
      </c>
    </row>
    <row r="180" spans="3:12" x14ac:dyDescent="0.15">
      <c r="C180" t="s">
        <v>17</v>
      </c>
      <c r="D180" t="s">
        <v>6</v>
      </c>
      <c r="E180">
        <v>20</v>
      </c>
      <c r="F180" s="6">
        <v>100000</v>
      </c>
      <c r="G180" t="s">
        <v>44</v>
      </c>
      <c r="H180" s="6">
        <v>4100171</v>
      </c>
      <c r="I180" s="6">
        <v>207812</v>
      </c>
      <c r="J180" s="6">
        <v>51852</v>
      </c>
      <c r="K180" s="6">
        <v>51852</v>
      </c>
      <c r="L180" s="6">
        <v>242151</v>
      </c>
    </row>
    <row r="181" spans="3:12" x14ac:dyDescent="0.15">
      <c r="C181" t="s">
        <v>17</v>
      </c>
      <c r="D181" t="s">
        <v>6</v>
      </c>
      <c r="E181">
        <v>20</v>
      </c>
      <c r="F181" s="6">
        <v>100000</v>
      </c>
      <c r="G181" t="s">
        <v>45</v>
      </c>
      <c r="H181" s="6">
        <v>2000000</v>
      </c>
      <c r="I181" s="6">
        <v>100000</v>
      </c>
      <c r="J181" s="6">
        <v>0</v>
      </c>
      <c r="K181" s="6">
        <v>0</v>
      </c>
      <c r="L181" s="6">
        <v>118343</v>
      </c>
    </row>
    <row r="182" spans="3:12" x14ac:dyDescent="0.15">
      <c r="C182" t="s">
        <v>17</v>
      </c>
      <c r="D182" t="s">
        <v>6</v>
      </c>
      <c r="E182">
        <v>20</v>
      </c>
      <c r="F182" s="6">
        <v>100000</v>
      </c>
      <c r="G182" t="s">
        <v>46</v>
      </c>
      <c r="H182" s="6">
        <v>2000000</v>
      </c>
      <c r="I182" s="6">
        <v>100000</v>
      </c>
      <c r="J182" s="6">
        <v>0</v>
      </c>
      <c r="K182" s="6">
        <v>0</v>
      </c>
      <c r="L182" s="6">
        <v>117984</v>
      </c>
    </row>
    <row r="183" spans="3:12" x14ac:dyDescent="0.15">
      <c r="C183" t="s">
        <v>17</v>
      </c>
      <c r="D183" t="s">
        <v>6</v>
      </c>
      <c r="E183">
        <v>20</v>
      </c>
      <c r="F183" s="6">
        <v>100000</v>
      </c>
      <c r="G183" t="s">
        <v>0</v>
      </c>
      <c r="H183" s="6">
        <v>237</v>
      </c>
      <c r="I183" s="6">
        <v>20</v>
      </c>
      <c r="J183" s="6">
        <v>0</v>
      </c>
      <c r="K183" s="6">
        <v>0</v>
      </c>
      <c r="L183" s="6">
        <v>297</v>
      </c>
    </row>
    <row r="184" spans="3:12" x14ac:dyDescent="0.15">
      <c r="C184" t="s">
        <v>17</v>
      </c>
      <c r="D184" t="s">
        <v>6</v>
      </c>
      <c r="E184">
        <v>40</v>
      </c>
      <c r="F184" s="6">
        <v>100000</v>
      </c>
      <c r="G184" t="s">
        <v>44</v>
      </c>
      <c r="H184" s="6">
        <v>8100171</v>
      </c>
      <c r="I184" s="6">
        <v>207812</v>
      </c>
      <c r="J184" s="6">
        <v>51852</v>
      </c>
      <c r="K184" s="6">
        <v>51852</v>
      </c>
      <c r="L184" s="6">
        <v>261652</v>
      </c>
    </row>
    <row r="185" spans="3:12" x14ac:dyDescent="0.15">
      <c r="C185" t="s">
        <v>17</v>
      </c>
      <c r="D185" t="s">
        <v>6</v>
      </c>
      <c r="E185">
        <v>40</v>
      </c>
      <c r="F185" s="6">
        <v>100000</v>
      </c>
      <c r="G185" t="s">
        <v>45</v>
      </c>
      <c r="H185" s="6">
        <v>4000000</v>
      </c>
      <c r="I185" s="6">
        <v>100000</v>
      </c>
      <c r="J185" s="6">
        <v>0</v>
      </c>
      <c r="K185" s="6">
        <v>0</v>
      </c>
      <c r="L185" s="6">
        <v>120317</v>
      </c>
    </row>
    <row r="186" spans="3:12" x14ac:dyDescent="0.15">
      <c r="C186" t="s">
        <v>17</v>
      </c>
      <c r="D186" t="s">
        <v>6</v>
      </c>
      <c r="E186">
        <v>40</v>
      </c>
      <c r="F186" s="6">
        <v>100000</v>
      </c>
      <c r="G186" t="s">
        <v>46</v>
      </c>
      <c r="H186" s="6">
        <v>4000000</v>
      </c>
      <c r="I186" s="6">
        <v>100000</v>
      </c>
      <c r="J186" s="6">
        <v>0</v>
      </c>
      <c r="K186" s="6">
        <v>0</v>
      </c>
      <c r="L186" s="6">
        <v>125308</v>
      </c>
    </row>
    <row r="187" spans="3:12" x14ac:dyDescent="0.15">
      <c r="C187" t="s">
        <v>17</v>
      </c>
      <c r="D187" t="s">
        <v>6</v>
      </c>
      <c r="E187">
        <v>40</v>
      </c>
      <c r="F187" s="6">
        <v>100000</v>
      </c>
      <c r="G187" t="s">
        <v>0</v>
      </c>
      <c r="H187" s="6">
        <v>237</v>
      </c>
      <c r="I187" s="6">
        <v>20</v>
      </c>
      <c r="J187" s="6">
        <v>0</v>
      </c>
      <c r="K187" s="6">
        <v>0</v>
      </c>
      <c r="L187" s="6">
        <v>342</v>
      </c>
    </row>
    <row r="188" spans="3:12" x14ac:dyDescent="0.15">
      <c r="C188" t="s">
        <v>17</v>
      </c>
      <c r="D188" t="s">
        <v>7</v>
      </c>
      <c r="E188">
        <v>10</v>
      </c>
      <c r="F188" s="6">
        <v>100000</v>
      </c>
      <c r="G188" t="s">
        <v>44</v>
      </c>
      <c r="H188" s="6">
        <v>4350018</v>
      </c>
      <c r="I188" s="6">
        <v>554755</v>
      </c>
      <c r="J188" s="6">
        <v>51852</v>
      </c>
      <c r="K188" s="6">
        <v>51852</v>
      </c>
      <c r="L188" s="6">
        <v>720651</v>
      </c>
    </row>
    <row r="189" spans="3:12" x14ac:dyDescent="0.15">
      <c r="C189" t="s">
        <v>17</v>
      </c>
      <c r="D189" t="s">
        <v>7</v>
      </c>
      <c r="E189">
        <v>10</v>
      </c>
      <c r="F189" s="6">
        <v>100000</v>
      </c>
      <c r="G189" t="s">
        <v>45</v>
      </c>
      <c r="H189" s="6">
        <v>1000000</v>
      </c>
      <c r="I189" s="6">
        <v>100000</v>
      </c>
      <c r="J189" s="6">
        <v>0</v>
      </c>
      <c r="K189" s="6">
        <v>0</v>
      </c>
      <c r="L189" s="6">
        <v>192024</v>
      </c>
    </row>
    <row r="190" spans="3:12" x14ac:dyDescent="0.15">
      <c r="C190" t="s">
        <v>17</v>
      </c>
      <c r="D190" t="s">
        <v>7</v>
      </c>
      <c r="E190">
        <v>10</v>
      </c>
      <c r="F190" s="6">
        <v>100000</v>
      </c>
      <c r="G190" t="s">
        <v>46</v>
      </c>
      <c r="H190" s="6">
        <v>1000000</v>
      </c>
      <c r="I190" s="6">
        <v>100000</v>
      </c>
      <c r="J190" s="6">
        <v>0</v>
      </c>
      <c r="K190" s="6">
        <v>0</v>
      </c>
      <c r="L190" s="6">
        <v>129271</v>
      </c>
    </row>
    <row r="191" spans="3:12" x14ac:dyDescent="0.15">
      <c r="C191" t="s">
        <v>17</v>
      </c>
      <c r="D191" t="s">
        <v>7</v>
      </c>
      <c r="E191">
        <v>10</v>
      </c>
      <c r="F191" s="6">
        <v>100000</v>
      </c>
      <c r="G191" t="s">
        <v>0</v>
      </c>
      <c r="H191" s="6">
        <v>2250084</v>
      </c>
      <c r="I191" s="6">
        <v>346963</v>
      </c>
      <c r="J191" s="6">
        <v>0</v>
      </c>
      <c r="K191" s="6">
        <v>0</v>
      </c>
      <c r="L191" s="6">
        <v>362891</v>
      </c>
    </row>
    <row r="192" spans="3:12" x14ac:dyDescent="0.15">
      <c r="C192" t="s">
        <v>17</v>
      </c>
      <c r="D192" t="s">
        <v>7</v>
      </c>
      <c r="E192">
        <v>10</v>
      </c>
      <c r="F192" s="6">
        <v>100000</v>
      </c>
      <c r="G192" t="s">
        <v>1</v>
      </c>
      <c r="H192" s="6">
        <v>1828302</v>
      </c>
      <c r="I192" s="6">
        <v>243501</v>
      </c>
      <c r="J192" s="6">
        <v>0</v>
      </c>
      <c r="K192" s="6">
        <v>0</v>
      </c>
      <c r="L192" s="6">
        <v>253855</v>
      </c>
    </row>
    <row r="193" spans="3:12" x14ac:dyDescent="0.15">
      <c r="C193" t="s">
        <v>17</v>
      </c>
      <c r="D193" t="s">
        <v>7</v>
      </c>
      <c r="E193">
        <v>10</v>
      </c>
      <c r="F193" s="6">
        <v>100000</v>
      </c>
      <c r="G193" t="s">
        <v>2</v>
      </c>
      <c r="H193" s="6">
        <v>416830</v>
      </c>
      <c r="I193" s="6">
        <v>102254</v>
      </c>
      <c r="J193" s="6">
        <v>0</v>
      </c>
      <c r="K193" s="6">
        <v>0</v>
      </c>
      <c r="L193" s="6">
        <v>77543</v>
      </c>
    </row>
    <row r="194" spans="3:12" x14ac:dyDescent="0.15">
      <c r="C194" t="s">
        <v>17</v>
      </c>
      <c r="D194" t="s">
        <v>7</v>
      </c>
      <c r="E194">
        <v>10</v>
      </c>
      <c r="F194" s="6">
        <v>100000</v>
      </c>
      <c r="G194" t="s">
        <v>3</v>
      </c>
      <c r="H194" s="6">
        <v>4</v>
      </c>
      <c r="I194" s="6">
        <v>1</v>
      </c>
      <c r="J194" s="6">
        <v>0</v>
      </c>
      <c r="K194" s="6">
        <v>0</v>
      </c>
      <c r="L194" s="6">
        <v>256</v>
      </c>
    </row>
    <row r="195" spans="3:12" x14ac:dyDescent="0.15">
      <c r="C195" t="s">
        <v>17</v>
      </c>
      <c r="D195" t="s">
        <v>7</v>
      </c>
      <c r="E195">
        <v>10</v>
      </c>
      <c r="F195" s="6">
        <v>100000</v>
      </c>
      <c r="G195" t="s">
        <v>4</v>
      </c>
      <c r="H195" s="6">
        <v>400</v>
      </c>
      <c r="I195" s="6">
        <v>100</v>
      </c>
      <c r="J195" s="6">
        <v>0</v>
      </c>
      <c r="K195" s="6">
        <v>0</v>
      </c>
      <c r="L195" s="6">
        <v>381</v>
      </c>
    </row>
    <row r="196" spans="3:12" x14ac:dyDescent="0.15">
      <c r="C196" t="s">
        <v>17</v>
      </c>
      <c r="D196" t="s">
        <v>7</v>
      </c>
      <c r="E196">
        <v>10</v>
      </c>
      <c r="F196" s="6">
        <v>200000</v>
      </c>
      <c r="G196" t="s">
        <v>44</v>
      </c>
      <c r="H196" s="6">
        <v>8602260</v>
      </c>
      <c r="I196" s="6">
        <v>1101288</v>
      </c>
      <c r="J196" s="6">
        <v>51852</v>
      </c>
      <c r="K196" s="6">
        <v>51852</v>
      </c>
      <c r="L196" s="6">
        <v>1496666</v>
      </c>
    </row>
    <row r="197" spans="3:12" x14ac:dyDescent="0.15">
      <c r="C197" t="s">
        <v>17</v>
      </c>
      <c r="D197" t="s">
        <v>7</v>
      </c>
      <c r="E197">
        <v>10</v>
      </c>
      <c r="F197" s="6">
        <v>200000</v>
      </c>
      <c r="G197" t="s">
        <v>45</v>
      </c>
      <c r="H197" s="6">
        <v>2000000</v>
      </c>
      <c r="I197" s="6">
        <v>200000</v>
      </c>
      <c r="J197" s="6">
        <v>0</v>
      </c>
      <c r="K197" s="6">
        <v>0</v>
      </c>
      <c r="L197" s="6">
        <v>278171</v>
      </c>
    </row>
    <row r="198" spans="3:12" x14ac:dyDescent="0.15">
      <c r="C198" t="s">
        <v>17</v>
      </c>
      <c r="D198" t="s">
        <v>7</v>
      </c>
      <c r="E198">
        <v>10</v>
      </c>
      <c r="F198" s="6">
        <v>200000</v>
      </c>
      <c r="G198" t="s">
        <v>46</v>
      </c>
      <c r="H198" s="6">
        <v>2000000</v>
      </c>
      <c r="I198" s="6">
        <v>200000</v>
      </c>
      <c r="J198" s="6">
        <v>0</v>
      </c>
      <c r="K198" s="6">
        <v>0</v>
      </c>
      <c r="L198" s="6">
        <v>323577</v>
      </c>
    </row>
    <row r="199" spans="3:12" x14ac:dyDescent="0.15">
      <c r="C199" t="s">
        <v>17</v>
      </c>
      <c r="D199" t="s">
        <v>7</v>
      </c>
      <c r="E199">
        <v>10</v>
      </c>
      <c r="F199" s="6">
        <v>200000</v>
      </c>
      <c r="G199" t="s">
        <v>0</v>
      </c>
      <c r="H199" s="6">
        <v>4502326</v>
      </c>
      <c r="I199" s="6">
        <v>693496</v>
      </c>
      <c r="J199" s="6">
        <v>0</v>
      </c>
      <c r="K199" s="6">
        <v>0</v>
      </c>
      <c r="L199" s="6">
        <v>776577</v>
      </c>
    </row>
    <row r="200" spans="3:12" x14ac:dyDescent="0.15">
      <c r="C200" t="s">
        <v>17</v>
      </c>
      <c r="D200" t="s">
        <v>7</v>
      </c>
      <c r="E200">
        <v>10</v>
      </c>
      <c r="F200" s="6">
        <v>200000</v>
      </c>
      <c r="G200" t="s">
        <v>1</v>
      </c>
      <c r="H200" s="6">
        <v>3663307</v>
      </c>
      <c r="I200" s="6">
        <v>487758</v>
      </c>
      <c r="J200" s="6">
        <v>0</v>
      </c>
      <c r="K200" s="6">
        <v>0</v>
      </c>
      <c r="L200" s="6">
        <v>551052</v>
      </c>
    </row>
    <row r="201" spans="3:12" x14ac:dyDescent="0.15">
      <c r="C201" t="s">
        <v>17</v>
      </c>
      <c r="D201" t="s">
        <v>7</v>
      </c>
      <c r="E201">
        <v>10</v>
      </c>
      <c r="F201" s="6">
        <v>200000</v>
      </c>
      <c r="G201" t="s">
        <v>2</v>
      </c>
      <c r="H201" s="6">
        <v>834061</v>
      </c>
      <c r="I201" s="6">
        <v>204528</v>
      </c>
      <c r="J201" s="6">
        <v>0</v>
      </c>
      <c r="K201" s="6">
        <v>0</v>
      </c>
      <c r="L201" s="6">
        <v>198875</v>
      </c>
    </row>
    <row r="202" spans="3:12" x14ac:dyDescent="0.15">
      <c r="C202" t="s">
        <v>17</v>
      </c>
      <c r="D202" t="s">
        <v>7</v>
      </c>
      <c r="E202">
        <v>10</v>
      </c>
      <c r="F202" s="6">
        <v>200000</v>
      </c>
      <c r="G202" t="s">
        <v>3</v>
      </c>
      <c r="H202" s="6">
        <v>4</v>
      </c>
      <c r="I202" s="6">
        <v>1</v>
      </c>
      <c r="J202" s="6">
        <v>0</v>
      </c>
      <c r="K202" s="6">
        <v>0</v>
      </c>
      <c r="L202" s="6">
        <v>251</v>
      </c>
    </row>
    <row r="203" spans="3:12" x14ac:dyDescent="0.15">
      <c r="C203" t="s">
        <v>17</v>
      </c>
      <c r="D203" t="s">
        <v>7</v>
      </c>
      <c r="E203">
        <v>10</v>
      </c>
      <c r="F203" s="6">
        <v>200000</v>
      </c>
      <c r="G203" t="s">
        <v>4</v>
      </c>
      <c r="H203" s="6">
        <v>400</v>
      </c>
      <c r="I203" s="6">
        <v>100</v>
      </c>
      <c r="J203" s="6">
        <v>0</v>
      </c>
      <c r="K203" s="6">
        <v>0</v>
      </c>
      <c r="L203" s="6">
        <v>354</v>
      </c>
    </row>
    <row r="204" spans="3:12" x14ac:dyDescent="0.15">
      <c r="C204" t="s">
        <v>17</v>
      </c>
      <c r="D204" t="s">
        <v>7</v>
      </c>
      <c r="E204">
        <v>10</v>
      </c>
      <c r="F204" s="6">
        <v>400000</v>
      </c>
      <c r="G204" t="s">
        <v>44</v>
      </c>
      <c r="H204" s="6">
        <v>17101662</v>
      </c>
      <c r="I204" s="6">
        <v>2193760</v>
      </c>
      <c r="J204" s="6">
        <v>51852</v>
      </c>
      <c r="K204" s="6">
        <v>51852</v>
      </c>
      <c r="L204" s="6">
        <v>4055532</v>
      </c>
    </row>
    <row r="205" spans="3:12" x14ac:dyDescent="0.15">
      <c r="C205" t="s">
        <v>17</v>
      </c>
      <c r="D205" t="s">
        <v>7</v>
      </c>
      <c r="E205">
        <v>10</v>
      </c>
      <c r="F205" s="6">
        <v>400000</v>
      </c>
      <c r="G205" t="s">
        <v>45</v>
      </c>
      <c r="H205" s="6">
        <v>4000000</v>
      </c>
      <c r="I205" s="6">
        <v>400000</v>
      </c>
      <c r="J205" s="6">
        <v>0</v>
      </c>
      <c r="K205" s="6">
        <v>0</v>
      </c>
      <c r="L205" s="6">
        <v>562938</v>
      </c>
    </row>
    <row r="206" spans="3:12" x14ac:dyDescent="0.15">
      <c r="C206" t="s">
        <v>17</v>
      </c>
      <c r="D206" t="s">
        <v>7</v>
      </c>
      <c r="E206">
        <v>10</v>
      </c>
      <c r="F206" s="6">
        <v>400000</v>
      </c>
      <c r="G206" t="s">
        <v>46</v>
      </c>
      <c r="H206" s="6">
        <v>4000000</v>
      </c>
      <c r="I206" s="6">
        <v>400000</v>
      </c>
      <c r="J206" s="6">
        <v>0</v>
      </c>
      <c r="K206" s="6">
        <v>0</v>
      </c>
      <c r="L206" s="6">
        <v>2177069</v>
      </c>
    </row>
    <row r="207" spans="3:12" x14ac:dyDescent="0.15">
      <c r="C207" t="s">
        <v>17</v>
      </c>
      <c r="D207" t="s">
        <v>7</v>
      </c>
      <c r="E207">
        <v>10</v>
      </c>
      <c r="F207" s="6">
        <v>400000</v>
      </c>
      <c r="G207" t="s">
        <v>0</v>
      </c>
      <c r="H207" s="6">
        <v>9001728</v>
      </c>
      <c r="I207" s="6">
        <v>1385968</v>
      </c>
      <c r="J207" s="6">
        <v>0</v>
      </c>
      <c r="K207" s="6">
        <v>0</v>
      </c>
      <c r="L207" s="6">
        <v>2030617</v>
      </c>
    </row>
    <row r="208" spans="3:12" x14ac:dyDescent="0.15">
      <c r="C208" t="s">
        <v>17</v>
      </c>
      <c r="D208" t="s">
        <v>7</v>
      </c>
      <c r="E208">
        <v>10</v>
      </c>
      <c r="F208" s="6">
        <v>400000</v>
      </c>
      <c r="G208" t="s">
        <v>1</v>
      </c>
      <c r="H208" s="6">
        <v>7330530</v>
      </c>
      <c r="I208" s="6">
        <v>975871</v>
      </c>
      <c r="J208" s="6">
        <v>0</v>
      </c>
      <c r="K208" s="6">
        <v>0</v>
      </c>
      <c r="L208" s="6">
        <v>1418570</v>
      </c>
    </row>
    <row r="209" spans="3:12" x14ac:dyDescent="0.15">
      <c r="C209" t="s">
        <v>17</v>
      </c>
      <c r="D209" t="s">
        <v>7</v>
      </c>
      <c r="E209">
        <v>10</v>
      </c>
      <c r="F209" s="6">
        <v>400000</v>
      </c>
      <c r="G209" t="s">
        <v>2</v>
      </c>
      <c r="H209" s="6">
        <v>1666252</v>
      </c>
      <c r="I209" s="6">
        <v>408891</v>
      </c>
      <c r="J209" s="6">
        <v>0</v>
      </c>
      <c r="K209" s="6">
        <v>0</v>
      </c>
      <c r="L209" s="6">
        <v>376036</v>
      </c>
    </row>
    <row r="210" spans="3:12" x14ac:dyDescent="0.15">
      <c r="C210" t="s">
        <v>17</v>
      </c>
      <c r="D210" t="s">
        <v>7</v>
      </c>
      <c r="E210">
        <v>10</v>
      </c>
      <c r="F210" s="6">
        <v>400000</v>
      </c>
      <c r="G210" t="s">
        <v>3</v>
      </c>
      <c r="H210" s="6">
        <v>4</v>
      </c>
      <c r="I210" s="6">
        <v>1</v>
      </c>
      <c r="J210" s="6">
        <v>0</v>
      </c>
      <c r="K210" s="6">
        <v>0</v>
      </c>
      <c r="L210" s="6">
        <v>230</v>
      </c>
    </row>
    <row r="211" spans="3:12" x14ac:dyDescent="0.15">
      <c r="C211" t="s">
        <v>17</v>
      </c>
      <c r="D211" t="s">
        <v>7</v>
      </c>
      <c r="E211">
        <v>10</v>
      </c>
      <c r="F211" s="6">
        <v>400000</v>
      </c>
      <c r="G211" t="s">
        <v>4</v>
      </c>
      <c r="H211" s="6">
        <v>400</v>
      </c>
      <c r="I211" s="6">
        <v>100</v>
      </c>
      <c r="J211" s="6">
        <v>0</v>
      </c>
      <c r="K211" s="6">
        <v>0</v>
      </c>
      <c r="L211" s="6">
        <v>334</v>
      </c>
    </row>
    <row r="212" spans="3:12" x14ac:dyDescent="0.15">
      <c r="C212" t="s">
        <v>17</v>
      </c>
      <c r="D212" t="s">
        <v>7</v>
      </c>
      <c r="E212">
        <v>20</v>
      </c>
      <c r="F212" s="6">
        <v>100000</v>
      </c>
      <c r="G212" t="s">
        <v>44</v>
      </c>
      <c r="H212" s="6">
        <v>7789342</v>
      </c>
      <c r="I212" s="6">
        <v>554796</v>
      </c>
      <c r="J212" s="6">
        <v>51852</v>
      </c>
      <c r="K212" s="6">
        <v>51852</v>
      </c>
      <c r="L212" s="6">
        <v>713082</v>
      </c>
    </row>
    <row r="213" spans="3:12" x14ac:dyDescent="0.15">
      <c r="C213" t="s">
        <v>17</v>
      </c>
      <c r="D213" t="s">
        <v>7</v>
      </c>
      <c r="E213">
        <v>20</v>
      </c>
      <c r="F213" s="6">
        <v>100000</v>
      </c>
      <c r="G213" t="s">
        <v>45</v>
      </c>
      <c r="H213" s="6">
        <v>2000000</v>
      </c>
      <c r="I213" s="6">
        <v>100000</v>
      </c>
      <c r="J213" s="6">
        <v>0</v>
      </c>
      <c r="K213" s="6">
        <v>0</v>
      </c>
      <c r="L213" s="6">
        <v>162192</v>
      </c>
    </row>
    <row r="214" spans="3:12" x14ac:dyDescent="0.15">
      <c r="C214" t="s">
        <v>17</v>
      </c>
      <c r="D214" t="s">
        <v>7</v>
      </c>
      <c r="E214">
        <v>20</v>
      </c>
      <c r="F214" s="6">
        <v>100000</v>
      </c>
      <c r="G214" t="s">
        <v>46</v>
      </c>
      <c r="H214" s="6">
        <v>2000000</v>
      </c>
      <c r="I214" s="6">
        <v>100000</v>
      </c>
      <c r="J214" s="6">
        <v>0</v>
      </c>
      <c r="K214" s="6">
        <v>0</v>
      </c>
      <c r="L214" s="6">
        <v>127079</v>
      </c>
    </row>
    <row r="215" spans="3:12" x14ac:dyDescent="0.15">
      <c r="C215" t="s">
        <v>17</v>
      </c>
      <c r="D215" t="s">
        <v>7</v>
      </c>
      <c r="E215">
        <v>20</v>
      </c>
      <c r="F215" s="6">
        <v>100000</v>
      </c>
      <c r="G215" t="s">
        <v>0</v>
      </c>
      <c r="H215" s="6">
        <v>3689408</v>
      </c>
      <c r="I215" s="6">
        <v>347004</v>
      </c>
      <c r="J215" s="6">
        <v>0</v>
      </c>
      <c r="K215" s="6">
        <v>0</v>
      </c>
      <c r="L215" s="6">
        <v>361143</v>
      </c>
    </row>
    <row r="216" spans="3:12" x14ac:dyDescent="0.15">
      <c r="C216" t="s">
        <v>17</v>
      </c>
      <c r="D216" t="s">
        <v>7</v>
      </c>
      <c r="E216">
        <v>20</v>
      </c>
      <c r="F216" s="6">
        <v>100000</v>
      </c>
      <c r="G216" t="s">
        <v>1</v>
      </c>
      <c r="H216" s="6">
        <v>3253046</v>
      </c>
      <c r="I216" s="6">
        <v>243527</v>
      </c>
      <c r="J216" s="6">
        <v>0</v>
      </c>
      <c r="K216" s="6">
        <v>0</v>
      </c>
      <c r="L216" s="6">
        <v>260082</v>
      </c>
    </row>
    <row r="217" spans="3:12" x14ac:dyDescent="0.15">
      <c r="C217" t="s">
        <v>17</v>
      </c>
      <c r="D217" t="s">
        <v>7</v>
      </c>
      <c r="E217">
        <v>20</v>
      </c>
      <c r="F217" s="6">
        <v>100000</v>
      </c>
      <c r="G217" t="s">
        <v>2</v>
      </c>
      <c r="H217" s="6">
        <v>431397</v>
      </c>
      <c r="I217" s="6">
        <v>102265</v>
      </c>
      <c r="J217" s="6">
        <v>0</v>
      </c>
      <c r="K217" s="6">
        <v>0</v>
      </c>
      <c r="L217" s="6">
        <v>80081</v>
      </c>
    </row>
    <row r="218" spans="3:12" x14ac:dyDescent="0.15">
      <c r="C218" t="s">
        <v>17</v>
      </c>
      <c r="D218" t="s">
        <v>7</v>
      </c>
      <c r="E218">
        <v>20</v>
      </c>
      <c r="F218" s="6">
        <v>100000</v>
      </c>
      <c r="G218" t="s">
        <v>47</v>
      </c>
      <c r="H218" s="6">
        <v>4</v>
      </c>
      <c r="I218" s="6">
        <v>1</v>
      </c>
      <c r="J218" s="6">
        <v>0</v>
      </c>
      <c r="K218" s="6">
        <v>0</v>
      </c>
      <c r="L218" s="6">
        <v>348</v>
      </c>
    </row>
    <row r="219" spans="3:12" x14ac:dyDescent="0.15">
      <c r="C219" t="s">
        <v>17</v>
      </c>
      <c r="D219" t="s">
        <v>7</v>
      </c>
      <c r="E219">
        <v>20</v>
      </c>
      <c r="F219" s="6">
        <v>100000</v>
      </c>
      <c r="G219" t="s">
        <v>48</v>
      </c>
      <c r="H219" s="6">
        <v>400</v>
      </c>
      <c r="I219" s="6">
        <v>100</v>
      </c>
      <c r="J219" s="6">
        <v>0</v>
      </c>
      <c r="K219" s="6">
        <v>0</v>
      </c>
      <c r="L219" s="6">
        <v>389</v>
      </c>
    </row>
    <row r="220" spans="3:12" x14ac:dyDescent="0.15">
      <c r="C220" t="s">
        <v>17</v>
      </c>
      <c r="D220" t="s">
        <v>7</v>
      </c>
      <c r="E220">
        <v>40</v>
      </c>
      <c r="F220" s="6">
        <v>100000</v>
      </c>
      <c r="G220" t="s">
        <v>44</v>
      </c>
      <c r="H220" s="6">
        <v>14664967</v>
      </c>
      <c r="I220" s="6">
        <v>554705</v>
      </c>
      <c r="J220" s="6">
        <v>51852</v>
      </c>
      <c r="K220" s="6">
        <v>51852</v>
      </c>
      <c r="L220" s="6">
        <v>746564</v>
      </c>
    </row>
    <row r="221" spans="3:12" x14ac:dyDescent="0.15">
      <c r="C221" t="s">
        <v>17</v>
      </c>
      <c r="D221" t="s">
        <v>7</v>
      </c>
      <c r="E221">
        <v>40</v>
      </c>
      <c r="F221" s="6">
        <v>100000</v>
      </c>
      <c r="G221" t="s">
        <v>45</v>
      </c>
      <c r="H221" s="6">
        <v>4000000</v>
      </c>
      <c r="I221" s="6">
        <v>100000</v>
      </c>
      <c r="J221" s="6">
        <v>0</v>
      </c>
      <c r="K221" s="6">
        <v>0</v>
      </c>
      <c r="L221" s="6">
        <v>128251</v>
      </c>
    </row>
    <row r="222" spans="3:12" x14ac:dyDescent="0.15">
      <c r="C222" t="s">
        <v>17</v>
      </c>
      <c r="D222" t="s">
        <v>7</v>
      </c>
      <c r="E222">
        <v>40</v>
      </c>
      <c r="F222" s="6">
        <v>100000</v>
      </c>
      <c r="G222" t="s">
        <v>46</v>
      </c>
      <c r="H222" s="6">
        <v>4000000</v>
      </c>
      <c r="I222" s="6">
        <v>100000</v>
      </c>
      <c r="J222" s="6">
        <v>0</v>
      </c>
      <c r="K222" s="6">
        <v>0</v>
      </c>
      <c r="L222" s="6">
        <v>128601</v>
      </c>
    </row>
    <row r="223" spans="3:12" x14ac:dyDescent="0.15">
      <c r="C223" t="s">
        <v>17</v>
      </c>
      <c r="D223" t="s">
        <v>7</v>
      </c>
      <c r="E223">
        <v>40</v>
      </c>
      <c r="F223" s="6">
        <v>100000</v>
      </c>
      <c r="G223" t="s">
        <v>0</v>
      </c>
      <c r="H223" s="6">
        <v>6565033</v>
      </c>
      <c r="I223" s="6">
        <v>346913</v>
      </c>
      <c r="J223" s="6">
        <v>0</v>
      </c>
      <c r="K223" s="6">
        <v>0</v>
      </c>
      <c r="L223" s="6">
        <v>411521</v>
      </c>
    </row>
    <row r="224" spans="3:12" x14ac:dyDescent="0.15">
      <c r="C224" t="s">
        <v>17</v>
      </c>
      <c r="D224" t="s">
        <v>7</v>
      </c>
      <c r="E224">
        <v>40</v>
      </c>
      <c r="F224" s="6">
        <v>100000</v>
      </c>
      <c r="G224" t="s">
        <v>1</v>
      </c>
      <c r="H224" s="6">
        <v>6101815</v>
      </c>
      <c r="I224" s="6">
        <v>243488</v>
      </c>
      <c r="J224" s="6">
        <v>0</v>
      </c>
      <c r="K224" s="6">
        <v>0</v>
      </c>
      <c r="L224" s="6">
        <v>253725</v>
      </c>
    </row>
    <row r="225" spans="3:12" x14ac:dyDescent="0.15">
      <c r="C225" t="s">
        <v>17</v>
      </c>
      <c r="D225" t="s">
        <v>7</v>
      </c>
      <c r="E225">
        <v>40</v>
      </c>
      <c r="F225" s="6">
        <v>100000</v>
      </c>
      <c r="G225" t="s">
        <v>2</v>
      </c>
      <c r="H225" s="6">
        <v>458254</v>
      </c>
      <c r="I225" s="6">
        <v>102213</v>
      </c>
      <c r="J225" s="6">
        <v>0</v>
      </c>
      <c r="K225" s="6">
        <v>0</v>
      </c>
      <c r="L225" s="6">
        <v>77134</v>
      </c>
    </row>
    <row r="226" spans="3:12" x14ac:dyDescent="0.15">
      <c r="C226" t="s">
        <v>17</v>
      </c>
      <c r="D226" t="s">
        <v>7</v>
      </c>
      <c r="E226">
        <v>40</v>
      </c>
      <c r="F226" s="6">
        <v>100000</v>
      </c>
      <c r="G226" t="s">
        <v>49</v>
      </c>
      <c r="H226" s="6">
        <v>4</v>
      </c>
      <c r="I226" s="6">
        <v>1</v>
      </c>
      <c r="J226" s="6">
        <v>0</v>
      </c>
      <c r="K226" s="6">
        <v>0</v>
      </c>
      <c r="L226" s="6">
        <v>247</v>
      </c>
    </row>
    <row r="227" spans="3:12" x14ac:dyDescent="0.15">
      <c r="C227" t="s">
        <v>17</v>
      </c>
      <c r="D227" t="s">
        <v>7</v>
      </c>
      <c r="E227">
        <v>40</v>
      </c>
      <c r="F227" s="6">
        <v>100000</v>
      </c>
      <c r="G227" t="s">
        <v>50</v>
      </c>
      <c r="H227" s="6">
        <v>400</v>
      </c>
      <c r="I227" s="6">
        <v>100</v>
      </c>
      <c r="J227" s="6">
        <v>0</v>
      </c>
      <c r="K227" s="6">
        <v>0</v>
      </c>
      <c r="L227" s="6">
        <v>380</v>
      </c>
    </row>
    <row r="228" spans="3:12" x14ac:dyDescent="0.15">
      <c r="C228" t="s">
        <v>17</v>
      </c>
      <c r="D228" t="s">
        <v>5</v>
      </c>
      <c r="E228">
        <v>10</v>
      </c>
      <c r="F228" s="6">
        <v>100000</v>
      </c>
      <c r="G228" t="s">
        <v>44</v>
      </c>
      <c r="H228" s="6">
        <v>2910494</v>
      </c>
      <c r="I228" s="6">
        <v>410844</v>
      </c>
      <c r="J228" s="6">
        <v>51852</v>
      </c>
      <c r="K228" s="6">
        <v>51852</v>
      </c>
      <c r="L228" s="6">
        <v>795676</v>
      </c>
    </row>
    <row r="229" spans="3:12" x14ac:dyDescent="0.15">
      <c r="C229" t="s">
        <v>17</v>
      </c>
      <c r="D229" t="s">
        <v>5</v>
      </c>
      <c r="E229">
        <v>10</v>
      </c>
      <c r="F229" s="6">
        <v>100000</v>
      </c>
      <c r="G229" t="s">
        <v>45</v>
      </c>
      <c r="H229" s="6">
        <v>1000000</v>
      </c>
      <c r="I229" s="6">
        <v>100000</v>
      </c>
      <c r="J229" s="6">
        <v>0</v>
      </c>
      <c r="K229" s="6">
        <v>0</v>
      </c>
      <c r="L229" s="6">
        <v>146639</v>
      </c>
    </row>
    <row r="230" spans="3:12" x14ac:dyDescent="0.15">
      <c r="C230" t="s">
        <v>17</v>
      </c>
      <c r="D230" t="s">
        <v>5</v>
      </c>
      <c r="E230">
        <v>10</v>
      </c>
      <c r="F230" s="6">
        <v>100000</v>
      </c>
      <c r="G230" t="s">
        <v>46</v>
      </c>
      <c r="H230" s="6">
        <v>1000000</v>
      </c>
      <c r="I230" s="6">
        <v>100000</v>
      </c>
      <c r="J230" s="6">
        <v>0</v>
      </c>
      <c r="K230" s="6">
        <v>0</v>
      </c>
      <c r="L230" s="6">
        <v>144134</v>
      </c>
    </row>
    <row r="231" spans="3:12" x14ac:dyDescent="0.15">
      <c r="C231" t="s">
        <v>17</v>
      </c>
      <c r="D231" t="s">
        <v>5</v>
      </c>
      <c r="E231">
        <v>10</v>
      </c>
      <c r="F231" s="6">
        <v>100000</v>
      </c>
      <c r="G231" t="s">
        <v>0</v>
      </c>
      <c r="H231" s="6">
        <v>810560</v>
      </c>
      <c r="I231" s="6">
        <v>203052</v>
      </c>
      <c r="J231" s="6">
        <v>0</v>
      </c>
      <c r="K231" s="6">
        <v>0</v>
      </c>
      <c r="L231" s="6">
        <v>398474</v>
      </c>
    </row>
    <row r="232" spans="3:12" x14ac:dyDescent="0.15">
      <c r="C232" t="s">
        <v>17</v>
      </c>
      <c r="D232" t="s">
        <v>5</v>
      </c>
      <c r="E232">
        <v>10</v>
      </c>
      <c r="F232" s="6">
        <v>100000</v>
      </c>
      <c r="G232" t="s">
        <v>1</v>
      </c>
      <c r="H232" s="6">
        <v>403095</v>
      </c>
      <c r="I232" s="6">
        <v>101019</v>
      </c>
      <c r="J232" s="6">
        <v>0</v>
      </c>
      <c r="K232" s="6">
        <v>0</v>
      </c>
      <c r="L232" s="6">
        <v>210961</v>
      </c>
    </row>
    <row r="233" spans="3:12" x14ac:dyDescent="0.15">
      <c r="C233" t="s">
        <v>17</v>
      </c>
      <c r="D233" t="s">
        <v>5</v>
      </c>
      <c r="E233">
        <v>10</v>
      </c>
      <c r="F233" s="6">
        <v>100000</v>
      </c>
      <c r="G233" t="s">
        <v>2</v>
      </c>
      <c r="H233" s="6">
        <v>402498</v>
      </c>
      <c r="I233" s="6">
        <v>100820</v>
      </c>
      <c r="J233" s="6">
        <v>0</v>
      </c>
      <c r="K233" s="6">
        <v>0</v>
      </c>
      <c r="L233" s="6">
        <v>75211</v>
      </c>
    </row>
    <row r="234" spans="3:12" x14ac:dyDescent="0.15">
      <c r="C234" t="s">
        <v>17</v>
      </c>
      <c r="D234" t="s">
        <v>5</v>
      </c>
      <c r="E234">
        <v>10</v>
      </c>
      <c r="F234" s="6">
        <v>100000</v>
      </c>
      <c r="G234" t="s">
        <v>3</v>
      </c>
      <c r="H234" s="6">
        <v>4</v>
      </c>
      <c r="I234" s="6">
        <v>1</v>
      </c>
      <c r="J234" s="6">
        <v>0</v>
      </c>
      <c r="K234" s="6">
        <v>0</v>
      </c>
      <c r="L234" s="6">
        <v>321</v>
      </c>
    </row>
    <row r="235" spans="3:12" x14ac:dyDescent="0.15">
      <c r="C235" t="s">
        <v>17</v>
      </c>
      <c r="D235" t="s">
        <v>5</v>
      </c>
      <c r="E235">
        <v>10</v>
      </c>
      <c r="F235" s="6">
        <v>100000</v>
      </c>
      <c r="G235" t="s">
        <v>4</v>
      </c>
      <c r="H235" s="6">
        <v>400</v>
      </c>
      <c r="I235" s="6">
        <v>100</v>
      </c>
      <c r="J235" s="6">
        <v>0</v>
      </c>
      <c r="K235" s="6">
        <v>0</v>
      </c>
      <c r="L235" s="6">
        <v>327</v>
      </c>
    </row>
    <row r="236" spans="3:12" x14ac:dyDescent="0.15">
      <c r="C236" t="s">
        <v>17</v>
      </c>
      <c r="D236" t="s">
        <v>5</v>
      </c>
      <c r="E236">
        <v>10</v>
      </c>
      <c r="F236" s="6">
        <v>200000</v>
      </c>
      <c r="G236" t="s">
        <v>44</v>
      </c>
      <c r="H236" s="6">
        <v>5715954</v>
      </c>
      <c r="I236" s="6">
        <v>812662</v>
      </c>
      <c r="J236" s="6">
        <v>51852</v>
      </c>
      <c r="K236" s="6">
        <v>51852</v>
      </c>
      <c r="L236" s="6">
        <v>1435013</v>
      </c>
    </row>
    <row r="237" spans="3:12" x14ac:dyDescent="0.15">
      <c r="C237" t="s">
        <v>17</v>
      </c>
      <c r="D237" t="s">
        <v>5</v>
      </c>
      <c r="E237">
        <v>10</v>
      </c>
      <c r="F237" s="6">
        <v>200000</v>
      </c>
      <c r="G237" t="s">
        <v>45</v>
      </c>
      <c r="H237" s="6">
        <v>2000000</v>
      </c>
      <c r="I237" s="6">
        <v>200000</v>
      </c>
      <c r="J237" s="6">
        <v>0</v>
      </c>
      <c r="K237" s="6">
        <v>0</v>
      </c>
      <c r="L237" s="6">
        <v>272629</v>
      </c>
    </row>
    <row r="238" spans="3:12" x14ac:dyDescent="0.15">
      <c r="C238" t="s">
        <v>17</v>
      </c>
      <c r="D238" t="s">
        <v>5</v>
      </c>
      <c r="E238">
        <v>10</v>
      </c>
      <c r="F238" s="6">
        <v>200000</v>
      </c>
      <c r="G238" t="s">
        <v>46</v>
      </c>
      <c r="H238" s="6">
        <v>2000000</v>
      </c>
      <c r="I238" s="6">
        <v>200000</v>
      </c>
      <c r="J238" s="6">
        <v>0</v>
      </c>
      <c r="K238" s="6">
        <v>0</v>
      </c>
      <c r="L238" s="6">
        <v>269232</v>
      </c>
    </row>
    <row r="239" spans="3:12" x14ac:dyDescent="0.15">
      <c r="C239" t="s">
        <v>17</v>
      </c>
      <c r="D239" t="s">
        <v>5</v>
      </c>
      <c r="E239">
        <v>10</v>
      </c>
      <c r="F239" s="6">
        <v>200000</v>
      </c>
      <c r="G239" t="s">
        <v>0</v>
      </c>
      <c r="H239" s="6">
        <v>1616020</v>
      </c>
      <c r="I239" s="6">
        <v>404870</v>
      </c>
      <c r="J239" s="6">
        <v>0</v>
      </c>
      <c r="K239" s="6">
        <v>0</v>
      </c>
      <c r="L239" s="6">
        <v>1084032</v>
      </c>
    </row>
    <row r="240" spans="3:12" x14ac:dyDescent="0.15">
      <c r="C240" t="s">
        <v>17</v>
      </c>
      <c r="D240" t="s">
        <v>5</v>
      </c>
      <c r="E240">
        <v>10</v>
      </c>
      <c r="F240" s="6">
        <v>200000</v>
      </c>
      <c r="G240" t="s">
        <v>1</v>
      </c>
      <c r="H240" s="6">
        <v>806158</v>
      </c>
      <c r="I240" s="6">
        <v>202039</v>
      </c>
      <c r="J240" s="6">
        <v>0</v>
      </c>
      <c r="K240" s="6">
        <v>0</v>
      </c>
      <c r="L240" s="6">
        <v>452476</v>
      </c>
    </row>
    <row r="241" spans="3:12" x14ac:dyDescent="0.15">
      <c r="C241" t="s">
        <v>17</v>
      </c>
      <c r="D241" t="s">
        <v>5</v>
      </c>
      <c r="E241">
        <v>10</v>
      </c>
      <c r="F241" s="6">
        <v>200000</v>
      </c>
      <c r="G241" t="s">
        <v>2</v>
      </c>
      <c r="H241" s="6">
        <v>804913</v>
      </c>
      <c r="I241" s="6">
        <v>201624</v>
      </c>
      <c r="J241" s="6">
        <v>0</v>
      </c>
      <c r="K241" s="6">
        <v>0</v>
      </c>
      <c r="L241" s="6">
        <v>171650</v>
      </c>
    </row>
    <row r="242" spans="3:12" x14ac:dyDescent="0.15">
      <c r="C242" t="s">
        <v>17</v>
      </c>
      <c r="D242" t="s">
        <v>5</v>
      </c>
      <c r="E242">
        <v>10</v>
      </c>
      <c r="F242" s="6">
        <v>200000</v>
      </c>
      <c r="G242" t="s">
        <v>3</v>
      </c>
      <c r="H242" s="6">
        <v>4</v>
      </c>
      <c r="I242" s="6">
        <v>1</v>
      </c>
      <c r="J242" s="6">
        <v>0</v>
      </c>
      <c r="K242" s="6">
        <v>0</v>
      </c>
      <c r="L242" s="6">
        <v>317</v>
      </c>
    </row>
    <row r="243" spans="3:12" x14ac:dyDescent="0.15">
      <c r="C243" t="s">
        <v>17</v>
      </c>
      <c r="D243" t="s">
        <v>5</v>
      </c>
      <c r="E243">
        <v>10</v>
      </c>
      <c r="F243" s="6">
        <v>200000</v>
      </c>
      <c r="G243" t="s">
        <v>4</v>
      </c>
      <c r="H243" s="6">
        <v>400</v>
      </c>
      <c r="I243" s="6">
        <v>100</v>
      </c>
      <c r="J243" s="6">
        <v>0</v>
      </c>
      <c r="K243" s="6">
        <v>0</v>
      </c>
      <c r="L243" s="6">
        <v>360</v>
      </c>
    </row>
    <row r="244" spans="3:12" x14ac:dyDescent="0.15">
      <c r="C244" t="s">
        <v>17</v>
      </c>
      <c r="D244" t="s">
        <v>5</v>
      </c>
      <c r="E244">
        <v>10</v>
      </c>
      <c r="F244" s="6">
        <v>400000</v>
      </c>
      <c r="G244" t="s">
        <v>44</v>
      </c>
      <c r="H244" s="6">
        <v>11326523</v>
      </c>
      <c r="I244" s="6">
        <v>1616183</v>
      </c>
      <c r="J244" s="6">
        <v>51852</v>
      </c>
      <c r="K244" s="6">
        <v>51852</v>
      </c>
      <c r="L244" s="6">
        <v>4218089</v>
      </c>
    </row>
    <row r="245" spans="3:12" x14ac:dyDescent="0.15">
      <c r="C245" t="s">
        <v>17</v>
      </c>
      <c r="D245" t="s">
        <v>5</v>
      </c>
      <c r="E245">
        <v>10</v>
      </c>
      <c r="F245" s="6">
        <v>400000</v>
      </c>
      <c r="G245" t="s">
        <v>45</v>
      </c>
      <c r="H245" s="6">
        <v>4000000</v>
      </c>
      <c r="I245" s="6">
        <v>400000</v>
      </c>
      <c r="J245" s="6">
        <v>0</v>
      </c>
      <c r="K245" s="6">
        <v>0</v>
      </c>
      <c r="L245" s="6">
        <v>768497</v>
      </c>
    </row>
    <row r="246" spans="3:12" x14ac:dyDescent="0.15">
      <c r="C246" t="s">
        <v>17</v>
      </c>
      <c r="D246" t="s">
        <v>5</v>
      </c>
      <c r="E246">
        <v>10</v>
      </c>
      <c r="F246" s="6">
        <v>400000</v>
      </c>
      <c r="G246" t="s">
        <v>46</v>
      </c>
      <c r="H246" s="6">
        <v>4000000</v>
      </c>
      <c r="I246" s="6">
        <v>400000</v>
      </c>
      <c r="J246" s="6">
        <v>0</v>
      </c>
      <c r="K246" s="6">
        <v>0</v>
      </c>
      <c r="L246" s="6">
        <v>654451</v>
      </c>
    </row>
    <row r="247" spans="3:12" x14ac:dyDescent="0.15">
      <c r="C247" t="s">
        <v>17</v>
      </c>
      <c r="D247" t="s">
        <v>5</v>
      </c>
      <c r="E247">
        <v>10</v>
      </c>
      <c r="F247" s="6">
        <v>400000</v>
      </c>
      <c r="G247" t="s">
        <v>0</v>
      </c>
      <c r="H247" s="6">
        <v>3226589</v>
      </c>
      <c r="I247" s="6">
        <v>808391</v>
      </c>
      <c r="J247" s="6">
        <v>0</v>
      </c>
      <c r="K247" s="6">
        <v>0</v>
      </c>
      <c r="L247" s="6">
        <v>1579068</v>
      </c>
    </row>
    <row r="248" spans="3:12" x14ac:dyDescent="0.15">
      <c r="C248" t="s">
        <v>17</v>
      </c>
      <c r="D248" t="s">
        <v>5</v>
      </c>
      <c r="E248">
        <v>10</v>
      </c>
      <c r="F248" s="6">
        <v>400000</v>
      </c>
      <c r="G248" t="s">
        <v>1</v>
      </c>
      <c r="H248" s="6">
        <v>1612200</v>
      </c>
      <c r="I248" s="6">
        <v>404051</v>
      </c>
      <c r="J248" s="6">
        <v>0</v>
      </c>
      <c r="K248" s="6">
        <v>0</v>
      </c>
      <c r="L248" s="6">
        <v>1011421</v>
      </c>
    </row>
    <row r="249" spans="3:12" x14ac:dyDescent="0.15">
      <c r="C249" t="s">
        <v>17</v>
      </c>
      <c r="D249" t="s">
        <v>5</v>
      </c>
      <c r="E249">
        <v>10</v>
      </c>
      <c r="F249" s="6">
        <v>400000</v>
      </c>
      <c r="G249" t="s">
        <v>2</v>
      </c>
      <c r="H249" s="6">
        <v>1609446</v>
      </c>
      <c r="I249" s="6">
        <v>403135</v>
      </c>
      <c r="J249" s="6">
        <v>0</v>
      </c>
      <c r="K249" s="6">
        <v>0</v>
      </c>
      <c r="L249" s="6">
        <v>386755</v>
      </c>
    </row>
    <row r="250" spans="3:12" x14ac:dyDescent="0.15">
      <c r="C250" t="s">
        <v>17</v>
      </c>
      <c r="D250" t="s">
        <v>5</v>
      </c>
      <c r="E250">
        <v>10</v>
      </c>
      <c r="F250" s="6">
        <v>400000</v>
      </c>
      <c r="G250" t="s">
        <v>3</v>
      </c>
      <c r="H250" s="6">
        <v>4</v>
      </c>
      <c r="I250" s="6">
        <v>1</v>
      </c>
      <c r="J250" s="6">
        <v>0</v>
      </c>
      <c r="K250" s="6">
        <v>0</v>
      </c>
      <c r="L250" s="6">
        <v>373</v>
      </c>
    </row>
    <row r="251" spans="3:12" x14ac:dyDescent="0.15">
      <c r="C251" t="s">
        <v>17</v>
      </c>
      <c r="D251" t="s">
        <v>5</v>
      </c>
      <c r="E251">
        <v>10</v>
      </c>
      <c r="F251" s="6">
        <v>400000</v>
      </c>
      <c r="G251" t="s">
        <v>4</v>
      </c>
      <c r="H251" s="6">
        <v>400</v>
      </c>
      <c r="I251" s="6">
        <v>100</v>
      </c>
      <c r="J251" s="6">
        <v>0</v>
      </c>
      <c r="K251" s="6">
        <v>0</v>
      </c>
      <c r="L251" s="6">
        <v>342</v>
      </c>
    </row>
    <row r="252" spans="3:12" x14ac:dyDescent="0.15">
      <c r="C252" t="s">
        <v>17</v>
      </c>
      <c r="D252" t="s">
        <v>5</v>
      </c>
      <c r="E252">
        <v>20</v>
      </c>
      <c r="F252" s="6">
        <v>100000</v>
      </c>
      <c r="G252" t="s">
        <v>44</v>
      </c>
      <c r="H252" s="6">
        <v>4910441</v>
      </c>
      <c r="I252" s="6">
        <v>410825</v>
      </c>
      <c r="J252" s="6">
        <v>51852</v>
      </c>
      <c r="K252" s="6">
        <v>51852</v>
      </c>
      <c r="L252" s="6">
        <v>762023</v>
      </c>
    </row>
    <row r="253" spans="3:12" x14ac:dyDescent="0.15">
      <c r="C253" t="s">
        <v>17</v>
      </c>
      <c r="D253" t="s">
        <v>5</v>
      </c>
      <c r="E253">
        <v>20</v>
      </c>
      <c r="F253" s="6">
        <v>100000</v>
      </c>
      <c r="G253" t="s">
        <v>45</v>
      </c>
      <c r="H253" s="6">
        <v>2000000</v>
      </c>
      <c r="I253" s="6">
        <v>100000</v>
      </c>
      <c r="J253" s="6">
        <v>0</v>
      </c>
      <c r="K253" s="6">
        <v>0</v>
      </c>
      <c r="L253" s="6">
        <v>122523</v>
      </c>
    </row>
    <row r="254" spans="3:12" x14ac:dyDescent="0.15">
      <c r="C254" t="s">
        <v>17</v>
      </c>
      <c r="D254" t="s">
        <v>5</v>
      </c>
      <c r="E254">
        <v>20</v>
      </c>
      <c r="F254" s="6">
        <v>100000</v>
      </c>
      <c r="G254" t="s">
        <v>46</v>
      </c>
      <c r="H254" s="6">
        <v>2000000</v>
      </c>
      <c r="I254" s="6">
        <v>100000</v>
      </c>
      <c r="J254" s="6">
        <v>0</v>
      </c>
      <c r="K254" s="6">
        <v>0</v>
      </c>
      <c r="L254" s="6">
        <v>120163</v>
      </c>
    </row>
    <row r="255" spans="3:12" x14ac:dyDescent="0.15">
      <c r="C255" t="s">
        <v>17</v>
      </c>
      <c r="D255" t="s">
        <v>5</v>
      </c>
      <c r="E255">
        <v>20</v>
      </c>
      <c r="F255" s="6">
        <v>100000</v>
      </c>
      <c r="G255" t="s">
        <v>0</v>
      </c>
      <c r="H255" s="6">
        <v>810507</v>
      </c>
      <c r="I255" s="6">
        <v>203033</v>
      </c>
      <c r="J255" s="6">
        <v>0</v>
      </c>
      <c r="K255" s="6">
        <v>0</v>
      </c>
      <c r="L255" s="6">
        <v>332903</v>
      </c>
    </row>
    <row r="256" spans="3:12" x14ac:dyDescent="0.15">
      <c r="C256" t="s">
        <v>17</v>
      </c>
      <c r="D256" t="s">
        <v>5</v>
      </c>
      <c r="E256">
        <v>20</v>
      </c>
      <c r="F256" s="6">
        <v>100000</v>
      </c>
      <c r="G256" t="s">
        <v>1</v>
      </c>
      <c r="H256" s="6">
        <v>403065</v>
      </c>
      <c r="I256" s="6">
        <v>101007</v>
      </c>
      <c r="J256" s="6">
        <v>0</v>
      </c>
      <c r="K256" s="6">
        <v>0</v>
      </c>
      <c r="L256" s="6">
        <v>527445</v>
      </c>
    </row>
    <row r="257" spans="3:12" x14ac:dyDescent="0.15">
      <c r="C257" t="s">
        <v>17</v>
      </c>
      <c r="D257" t="s">
        <v>5</v>
      </c>
      <c r="E257">
        <v>20</v>
      </c>
      <c r="F257" s="6">
        <v>100000</v>
      </c>
      <c r="G257" t="s">
        <v>2</v>
      </c>
      <c r="H257" s="6">
        <v>402478</v>
      </c>
      <c r="I257" s="6">
        <v>100814</v>
      </c>
      <c r="J257" s="6">
        <v>0</v>
      </c>
      <c r="K257" s="6">
        <v>0</v>
      </c>
      <c r="L257" s="6">
        <v>82872</v>
      </c>
    </row>
    <row r="258" spans="3:12" x14ac:dyDescent="0.15">
      <c r="C258" t="s">
        <v>17</v>
      </c>
      <c r="D258" t="s">
        <v>5</v>
      </c>
      <c r="E258">
        <v>20</v>
      </c>
      <c r="F258" s="6">
        <v>100000</v>
      </c>
      <c r="G258" t="s">
        <v>47</v>
      </c>
      <c r="H258" s="6">
        <v>4</v>
      </c>
      <c r="I258" s="6">
        <v>1</v>
      </c>
      <c r="J258" s="6">
        <v>0</v>
      </c>
      <c r="K258" s="6">
        <v>0</v>
      </c>
      <c r="L258" s="6">
        <v>288</v>
      </c>
    </row>
    <row r="259" spans="3:12" x14ac:dyDescent="0.15">
      <c r="C259" t="s">
        <v>17</v>
      </c>
      <c r="D259" t="s">
        <v>5</v>
      </c>
      <c r="E259">
        <v>20</v>
      </c>
      <c r="F259" s="6">
        <v>100000</v>
      </c>
      <c r="G259" t="s">
        <v>48</v>
      </c>
      <c r="H259" s="6">
        <v>400</v>
      </c>
      <c r="I259" s="6">
        <v>100</v>
      </c>
      <c r="J259" s="6">
        <v>0</v>
      </c>
      <c r="K259" s="6">
        <v>0</v>
      </c>
      <c r="L259" s="6">
        <v>334</v>
      </c>
    </row>
    <row r="260" spans="3:12" x14ac:dyDescent="0.15">
      <c r="C260" t="s">
        <v>17</v>
      </c>
      <c r="D260" t="s">
        <v>5</v>
      </c>
      <c r="E260">
        <v>40</v>
      </c>
      <c r="F260" s="6">
        <v>100000</v>
      </c>
      <c r="G260" t="s">
        <v>44</v>
      </c>
      <c r="H260" s="6">
        <v>8910423</v>
      </c>
      <c r="I260" s="6">
        <v>410820</v>
      </c>
      <c r="J260" s="6">
        <v>51852</v>
      </c>
      <c r="K260" s="6">
        <v>51852</v>
      </c>
      <c r="L260" s="6">
        <v>841014</v>
      </c>
    </row>
    <row r="261" spans="3:12" x14ac:dyDescent="0.15">
      <c r="C261" t="s">
        <v>17</v>
      </c>
      <c r="D261" t="s">
        <v>5</v>
      </c>
      <c r="E261">
        <v>40</v>
      </c>
      <c r="F261" s="6">
        <v>100000</v>
      </c>
      <c r="G261" t="s">
        <v>45</v>
      </c>
      <c r="H261" s="6">
        <v>4000000</v>
      </c>
      <c r="I261" s="6">
        <v>100000</v>
      </c>
      <c r="J261" s="6">
        <v>0</v>
      </c>
      <c r="K261" s="6">
        <v>0</v>
      </c>
      <c r="L261" s="6">
        <v>435549</v>
      </c>
    </row>
    <row r="262" spans="3:12" x14ac:dyDescent="0.15">
      <c r="C262" t="s">
        <v>17</v>
      </c>
      <c r="D262" t="s">
        <v>5</v>
      </c>
      <c r="E262">
        <v>40</v>
      </c>
      <c r="F262" s="6">
        <v>100000</v>
      </c>
      <c r="G262" t="s">
        <v>46</v>
      </c>
      <c r="H262" s="6">
        <v>4000000</v>
      </c>
      <c r="I262" s="6">
        <v>100000</v>
      </c>
      <c r="J262" s="6">
        <v>0</v>
      </c>
      <c r="K262" s="6">
        <v>0</v>
      </c>
      <c r="L262" s="6">
        <v>130851</v>
      </c>
    </row>
    <row r="263" spans="3:12" x14ac:dyDescent="0.15">
      <c r="C263" t="s">
        <v>17</v>
      </c>
      <c r="D263" t="s">
        <v>5</v>
      </c>
      <c r="E263">
        <v>40</v>
      </c>
      <c r="F263" s="6">
        <v>100000</v>
      </c>
      <c r="G263" t="s">
        <v>0</v>
      </c>
      <c r="H263" s="6">
        <v>810489</v>
      </c>
      <c r="I263" s="6">
        <v>203028</v>
      </c>
      <c r="J263" s="6">
        <v>0</v>
      </c>
      <c r="K263" s="6">
        <v>0</v>
      </c>
      <c r="L263" s="6">
        <v>307344</v>
      </c>
    </row>
    <row r="264" spans="3:12" x14ac:dyDescent="0.15">
      <c r="C264" t="s">
        <v>17</v>
      </c>
      <c r="D264" t="s">
        <v>5</v>
      </c>
      <c r="E264">
        <v>40</v>
      </c>
      <c r="F264" s="6">
        <v>100000</v>
      </c>
      <c r="G264" t="s">
        <v>1</v>
      </c>
      <c r="H264" s="6">
        <v>403063</v>
      </c>
      <c r="I264" s="6">
        <v>101009</v>
      </c>
      <c r="J264" s="6">
        <v>0</v>
      </c>
      <c r="K264" s="6">
        <v>0</v>
      </c>
      <c r="L264" s="6">
        <v>214459</v>
      </c>
    </row>
    <row r="265" spans="3:12" x14ac:dyDescent="0.15">
      <c r="C265" t="s">
        <v>17</v>
      </c>
      <c r="D265" t="s">
        <v>5</v>
      </c>
      <c r="E265">
        <v>40</v>
      </c>
      <c r="F265" s="6">
        <v>100000</v>
      </c>
      <c r="G265" t="s">
        <v>2</v>
      </c>
      <c r="H265" s="6">
        <v>402483</v>
      </c>
      <c r="I265" s="6">
        <v>100814</v>
      </c>
      <c r="J265" s="6">
        <v>0</v>
      </c>
      <c r="K265" s="6">
        <v>0</v>
      </c>
      <c r="L265" s="6">
        <v>78805</v>
      </c>
    </row>
    <row r="266" spans="3:12" x14ac:dyDescent="0.15">
      <c r="C266" t="s">
        <v>17</v>
      </c>
      <c r="D266" t="s">
        <v>5</v>
      </c>
      <c r="E266">
        <v>40</v>
      </c>
      <c r="F266" s="6">
        <v>100000</v>
      </c>
      <c r="G266" t="s">
        <v>49</v>
      </c>
      <c r="H266" s="6">
        <v>4</v>
      </c>
      <c r="I266" s="6">
        <v>1</v>
      </c>
      <c r="J266" s="6">
        <v>0</v>
      </c>
      <c r="K266" s="6">
        <v>0</v>
      </c>
      <c r="L266" s="6">
        <v>401</v>
      </c>
    </row>
    <row r="267" spans="3:12" x14ac:dyDescent="0.15">
      <c r="C267" t="s">
        <v>17</v>
      </c>
      <c r="D267" t="s">
        <v>5</v>
      </c>
      <c r="E267">
        <v>40</v>
      </c>
      <c r="F267" s="6">
        <v>100000</v>
      </c>
      <c r="G267" t="s">
        <v>50</v>
      </c>
      <c r="H267" s="6">
        <v>400</v>
      </c>
      <c r="I267" s="6">
        <v>100</v>
      </c>
      <c r="J267" s="6">
        <v>0</v>
      </c>
      <c r="K267" s="6">
        <v>0</v>
      </c>
      <c r="L267" s="6">
        <v>347</v>
      </c>
    </row>
    <row r="268" spans="3:12" x14ac:dyDescent="0.15">
      <c r="C268" t="s">
        <v>37</v>
      </c>
      <c r="D268" t="s">
        <v>18</v>
      </c>
      <c r="E268">
        <v>10</v>
      </c>
      <c r="F268" s="6">
        <v>100000</v>
      </c>
      <c r="G268" t="s">
        <v>44</v>
      </c>
      <c r="H268" s="6">
        <v>42179842</v>
      </c>
      <c r="I268" s="6">
        <v>201242</v>
      </c>
      <c r="J268" s="6">
        <v>-1</v>
      </c>
      <c r="K268" s="6">
        <v>-1</v>
      </c>
      <c r="L268" s="6">
        <v>937803</v>
      </c>
    </row>
    <row r="269" spans="3:12" x14ac:dyDescent="0.15">
      <c r="C269" t="s">
        <v>37</v>
      </c>
      <c r="D269" t="s">
        <v>18</v>
      </c>
      <c r="E269">
        <v>10</v>
      </c>
      <c r="F269" s="6">
        <v>100000</v>
      </c>
      <c r="G269" t="s">
        <v>45</v>
      </c>
      <c r="H269" s="6">
        <v>20601116</v>
      </c>
      <c r="I269" s="6">
        <v>100001</v>
      </c>
      <c r="J269" s="6">
        <v>-1</v>
      </c>
      <c r="K269" s="6">
        <v>-1</v>
      </c>
      <c r="L269" s="6">
        <v>456236</v>
      </c>
    </row>
    <row r="270" spans="3:12" x14ac:dyDescent="0.15">
      <c r="C270" t="s">
        <v>37</v>
      </c>
      <c r="D270" t="s">
        <v>18</v>
      </c>
      <c r="E270">
        <v>10</v>
      </c>
      <c r="F270" s="6">
        <v>100000</v>
      </c>
      <c r="G270" t="s">
        <v>46</v>
      </c>
      <c r="H270" s="6">
        <v>20601116</v>
      </c>
      <c r="I270" s="6">
        <v>100001</v>
      </c>
      <c r="J270" s="6">
        <v>-1</v>
      </c>
      <c r="K270" s="6">
        <v>-1</v>
      </c>
      <c r="L270" s="6">
        <v>441780</v>
      </c>
    </row>
    <row r="271" spans="3:12" x14ac:dyDescent="0.15">
      <c r="C271" t="s">
        <v>37</v>
      </c>
      <c r="D271" t="s">
        <v>18</v>
      </c>
      <c r="E271">
        <v>10</v>
      </c>
      <c r="F271" s="6">
        <v>100000</v>
      </c>
      <c r="G271" t="s">
        <v>0</v>
      </c>
      <c r="H271" s="6">
        <v>43869</v>
      </c>
      <c r="I271" s="6">
        <v>68</v>
      </c>
      <c r="J271" s="6">
        <v>-1</v>
      </c>
      <c r="K271" s="6">
        <v>-1</v>
      </c>
      <c r="L271" s="6">
        <v>3582</v>
      </c>
    </row>
    <row r="272" spans="3:12" x14ac:dyDescent="0.15">
      <c r="C272" t="s">
        <v>37</v>
      </c>
      <c r="D272" t="s">
        <v>18</v>
      </c>
      <c r="E272">
        <v>10</v>
      </c>
      <c r="F272" s="6">
        <v>100000</v>
      </c>
      <c r="G272" t="s">
        <v>1</v>
      </c>
      <c r="H272" s="6">
        <v>19936</v>
      </c>
      <c r="I272" s="6">
        <v>29</v>
      </c>
      <c r="J272" s="6">
        <v>-1</v>
      </c>
      <c r="K272" s="6">
        <v>-1</v>
      </c>
      <c r="L272" s="6">
        <v>3171</v>
      </c>
    </row>
    <row r="273" spans="3:12" x14ac:dyDescent="0.15">
      <c r="C273" t="s">
        <v>37</v>
      </c>
      <c r="D273" t="s">
        <v>18</v>
      </c>
      <c r="E273">
        <v>10</v>
      </c>
      <c r="F273" s="6">
        <v>100000</v>
      </c>
      <c r="G273" t="s">
        <v>2</v>
      </c>
      <c r="H273" s="6">
        <v>22129</v>
      </c>
      <c r="I273" s="6">
        <v>34</v>
      </c>
      <c r="J273" s="6">
        <v>-1</v>
      </c>
      <c r="K273" s="6">
        <v>-1</v>
      </c>
      <c r="L273" s="6">
        <v>3484</v>
      </c>
    </row>
    <row r="274" spans="3:12" x14ac:dyDescent="0.15">
      <c r="C274" t="s">
        <v>37</v>
      </c>
      <c r="D274" t="s">
        <v>18</v>
      </c>
      <c r="E274">
        <v>10</v>
      </c>
      <c r="F274" s="6">
        <v>100000</v>
      </c>
      <c r="G274" t="s">
        <v>3</v>
      </c>
      <c r="H274" s="6">
        <v>0</v>
      </c>
      <c r="I274" s="6">
        <v>0</v>
      </c>
      <c r="J274" s="6">
        <v>-1</v>
      </c>
      <c r="K274" s="6">
        <v>-1</v>
      </c>
      <c r="L274" s="6">
        <v>2664</v>
      </c>
    </row>
    <row r="275" spans="3:12" x14ac:dyDescent="0.15">
      <c r="C275" t="s">
        <v>37</v>
      </c>
      <c r="D275" t="s">
        <v>18</v>
      </c>
      <c r="E275">
        <v>10</v>
      </c>
      <c r="F275" s="6">
        <v>100000</v>
      </c>
      <c r="G275" t="s">
        <v>4</v>
      </c>
      <c r="H275" s="6">
        <v>0</v>
      </c>
      <c r="I275" s="6">
        <v>0</v>
      </c>
      <c r="J275" s="6">
        <v>-1</v>
      </c>
      <c r="K275" s="6">
        <v>-1</v>
      </c>
      <c r="L275" s="6">
        <v>2407</v>
      </c>
    </row>
    <row r="276" spans="3:12" x14ac:dyDescent="0.15">
      <c r="C276" t="s">
        <v>37</v>
      </c>
      <c r="D276" t="s">
        <v>18</v>
      </c>
      <c r="E276">
        <v>10</v>
      </c>
      <c r="F276" s="6">
        <v>200000</v>
      </c>
      <c r="G276" t="s">
        <v>44</v>
      </c>
      <c r="H276" s="6">
        <v>83402729</v>
      </c>
      <c r="I276" s="6">
        <v>401269</v>
      </c>
      <c r="J276" s="6">
        <v>-1</v>
      </c>
      <c r="K276" s="6">
        <v>-1</v>
      </c>
      <c r="L276" s="6">
        <v>1827031</v>
      </c>
    </row>
    <row r="277" spans="3:12" x14ac:dyDescent="0.15">
      <c r="C277" t="s">
        <v>37</v>
      </c>
      <c r="D277" t="s">
        <v>18</v>
      </c>
      <c r="E277">
        <v>10</v>
      </c>
      <c r="F277" s="6">
        <v>200000</v>
      </c>
      <c r="G277" t="s">
        <v>45</v>
      </c>
      <c r="H277" s="6">
        <v>41202076</v>
      </c>
      <c r="I277" s="6">
        <v>200001</v>
      </c>
      <c r="J277" s="6">
        <v>-1</v>
      </c>
      <c r="K277" s="6">
        <v>-1</v>
      </c>
      <c r="L277" s="6">
        <v>861584</v>
      </c>
    </row>
    <row r="278" spans="3:12" x14ac:dyDescent="0.15">
      <c r="C278" t="s">
        <v>37</v>
      </c>
      <c r="D278" t="s">
        <v>18</v>
      </c>
      <c r="E278">
        <v>10</v>
      </c>
      <c r="F278" s="6">
        <v>200000</v>
      </c>
      <c r="G278" t="s">
        <v>46</v>
      </c>
      <c r="H278" s="6">
        <v>41202076</v>
      </c>
      <c r="I278" s="6">
        <v>200001</v>
      </c>
      <c r="J278" s="6">
        <v>-1</v>
      </c>
      <c r="K278" s="6">
        <v>-1</v>
      </c>
      <c r="L278" s="6">
        <v>898328</v>
      </c>
    </row>
    <row r="279" spans="3:12" x14ac:dyDescent="0.15">
      <c r="C279" t="s">
        <v>37</v>
      </c>
      <c r="D279" t="s">
        <v>18</v>
      </c>
      <c r="E279">
        <v>10</v>
      </c>
      <c r="F279" s="6">
        <v>200000</v>
      </c>
      <c r="G279" t="s">
        <v>0</v>
      </c>
      <c r="H279" s="6">
        <v>63157</v>
      </c>
      <c r="I279" s="6">
        <v>95</v>
      </c>
      <c r="J279" s="6">
        <v>-1</v>
      </c>
      <c r="K279" s="6">
        <v>-1</v>
      </c>
      <c r="L279" s="6">
        <v>4145</v>
      </c>
    </row>
    <row r="280" spans="3:12" x14ac:dyDescent="0.15">
      <c r="C280" t="s">
        <v>37</v>
      </c>
      <c r="D280" t="s">
        <v>18</v>
      </c>
      <c r="E280">
        <v>10</v>
      </c>
      <c r="F280" s="6">
        <v>200000</v>
      </c>
      <c r="G280" t="s">
        <v>1</v>
      </c>
      <c r="H280" s="6">
        <v>38146</v>
      </c>
      <c r="I280" s="6">
        <v>53</v>
      </c>
      <c r="J280" s="6">
        <v>-1</v>
      </c>
      <c r="K280" s="6">
        <v>-1</v>
      </c>
      <c r="L280" s="6">
        <v>3220</v>
      </c>
    </row>
    <row r="281" spans="3:12" x14ac:dyDescent="0.15">
      <c r="C281" t="s">
        <v>37</v>
      </c>
      <c r="D281" t="s">
        <v>18</v>
      </c>
      <c r="E281">
        <v>10</v>
      </c>
      <c r="F281" s="6">
        <v>200000</v>
      </c>
      <c r="G281" t="s">
        <v>2</v>
      </c>
      <c r="H281" s="6">
        <v>23207</v>
      </c>
      <c r="I281" s="6">
        <v>37</v>
      </c>
      <c r="J281" s="6">
        <v>-1</v>
      </c>
      <c r="K281" s="6">
        <v>-1</v>
      </c>
      <c r="L281" s="6">
        <v>3000</v>
      </c>
    </row>
    <row r="282" spans="3:12" x14ac:dyDescent="0.15">
      <c r="C282" t="s">
        <v>37</v>
      </c>
      <c r="D282" t="s">
        <v>18</v>
      </c>
      <c r="E282">
        <v>10</v>
      </c>
      <c r="F282" s="6">
        <v>200000</v>
      </c>
      <c r="G282" t="s">
        <v>3</v>
      </c>
      <c r="H282" s="6">
        <v>0</v>
      </c>
      <c r="I282" s="6">
        <v>0</v>
      </c>
      <c r="J282" s="6">
        <v>-1</v>
      </c>
      <c r="K282" s="6">
        <v>-1</v>
      </c>
      <c r="L282" s="6">
        <v>2502</v>
      </c>
    </row>
    <row r="283" spans="3:12" x14ac:dyDescent="0.15">
      <c r="C283" t="s">
        <v>37</v>
      </c>
      <c r="D283" t="s">
        <v>18</v>
      </c>
      <c r="E283">
        <v>10</v>
      </c>
      <c r="F283" s="6">
        <v>200000</v>
      </c>
      <c r="G283" t="s">
        <v>4</v>
      </c>
      <c r="H283" s="6">
        <v>0</v>
      </c>
      <c r="I283" s="6">
        <v>0</v>
      </c>
      <c r="J283" s="6">
        <v>-1</v>
      </c>
      <c r="K283" s="6">
        <v>-1</v>
      </c>
      <c r="L283" s="6">
        <v>7525</v>
      </c>
    </row>
    <row r="284" spans="3:12" x14ac:dyDescent="0.15">
      <c r="C284" t="s">
        <v>37</v>
      </c>
      <c r="D284" t="s">
        <v>18</v>
      </c>
      <c r="E284">
        <v>10</v>
      </c>
      <c r="F284" s="6">
        <v>400000</v>
      </c>
      <c r="G284" t="s">
        <v>44</v>
      </c>
      <c r="H284" s="6">
        <v>165831889</v>
      </c>
      <c r="I284" s="6">
        <v>801303</v>
      </c>
      <c r="J284" s="6">
        <v>-1</v>
      </c>
      <c r="K284" s="6">
        <v>-1</v>
      </c>
      <c r="L284" s="6">
        <v>3609711</v>
      </c>
    </row>
    <row r="285" spans="3:12" x14ac:dyDescent="0.15">
      <c r="C285" t="s">
        <v>37</v>
      </c>
      <c r="D285" t="s">
        <v>18</v>
      </c>
      <c r="E285">
        <v>10</v>
      </c>
      <c r="F285" s="6">
        <v>400000</v>
      </c>
      <c r="G285" t="s">
        <v>45</v>
      </c>
      <c r="H285" s="6">
        <v>82403951</v>
      </c>
      <c r="I285" s="6">
        <v>400001</v>
      </c>
      <c r="J285" s="6">
        <v>-1</v>
      </c>
      <c r="K285" s="6">
        <v>-1</v>
      </c>
      <c r="L285" s="6">
        <v>1792343</v>
      </c>
    </row>
    <row r="286" spans="3:12" x14ac:dyDescent="0.15">
      <c r="C286" t="s">
        <v>37</v>
      </c>
      <c r="D286" t="s">
        <v>18</v>
      </c>
      <c r="E286">
        <v>10</v>
      </c>
      <c r="F286" s="6">
        <v>400000</v>
      </c>
      <c r="G286" t="s">
        <v>46</v>
      </c>
      <c r="H286" s="6">
        <v>82403996</v>
      </c>
      <c r="I286" s="6">
        <v>400001</v>
      </c>
      <c r="J286" s="6">
        <v>-1</v>
      </c>
      <c r="K286" s="6">
        <v>-1</v>
      </c>
      <c r="L286" s="6">
        <v>1817087</v>
      </c>
    </row>
    <row r="287" spans="3:12" x14ac:dyDescent="0.15">
      <c r="C287" t="s">
        <v>37</v>
      </c>
      <c r="D287" t="s">
        <v>18</v>
      </c>
      <c r="E287">
        <v>10</v>
      </c>
      <c r="F287" s="6">
        <v>400000</v>
      </c>
      <c r="G287" t="s">
        <v>0</v>
      </c>
      <c r="H287" s="6">
        <v>85117</v>
      </c>
      <c r="I287" s="6">
        <v>129</v>
      </c>
      <c r="J287" s="6">
        <v>-1</v>
      </c>
      <c r="K287" s="6">
        <v>-1</v>
      </c>
      <c r="L287" s="6">
        <v>6682</v>
      </c>
    </row>
    <row r="288" spans="3:12" x14ac:dyDescent="0.15">
      <c r="C288" t="s">
        <v>37</v>
      </c>
      <c r="D288" t="s">
        <v>18</v>
      </c>
      <c r="E288">
        <v>10</v>
      </c>
      <c r="F288" s="6">
        <v>400000</v>
      </c>
      <c r="G288" t="s">
        <v>1</v>
      </c>
      <c r="H288" s="6">
        <v>44186</v>
      </c>
      <c r="I288" s="6">
        <v>65</v>
      </c>
      <c r="J288" s="6">
        <v>-1</v>
      </c>
      <c r="K288" s="6">
        <v>-1</v>
      </c>
      <c r="L288" s="6">
        <v>19265</v>
      </c>
    </row>
    <row r="289" spans="3:12" x14ac:dyDescent="0.15">
      <c r="C289" t="s">
        <v>37</v>
      </c>
      <c r="D289" t="s">
        <v>18</v>
      </c>
      <c r="E289">
        <v>10</v>
      </c>
      <c r="F289" s="6">
        <v>400000</v>
      </c>
      <c r="G289" t="s">
        <v>2</v>
      </c>
      <c r="H289" s="6">
        <v>39127</v>
      </c>
      <c r="I289" s="6">
        <v>59</v>
      </c>
      <c r="J289" s="6">
        <v>-1</v>
      </c>
      <c r="K289" s="6">
        <v>-1</v>
      </c>
      <c r="L289" s="6">
        <v>4586</v>
      </c>
    </row>
    <row r="290" spans="3:12" x14ac:dyDescent="0.15">
      <c r="C290" t="s">
        <v>37</v>
      </c>
      <c r="D290" t="s">
        <v>18</v>
      </c>
      <c r="E290">
        <v>10</v>
      </c>
      <c r="F290" s="6">
        <v>400000</v>
      </c>
      <c r="G290" t="s">
        <v>3</v>
      </c>
      <c r="H290" s="6">
        <v>0</v>
      </c>
      <c r="I290" s="6">
        <v>0</v>
      </c>
      <c r="J290" s="6">
        <v>-1</v>
      </c>
      <c r="K290" s="6">
        <v>-1</v>
      </c>
      <c r="L290" s="6">
        <v>2680</v>
      </c>
    </row>
    <row r="291" spans="3:12" x14ac:dyDescent="0.15">
      <c r="C291" t="s">
        <v>37</v>
      </c>
      <c r="D291" t="s">
        <v>18</v>
      </c>
      <c r="E291">
        <v>10</v>
      </c>
      <c r="F291" s="6">
        <v>400000</v>
      </c>
      <c r="G291" t="s">
        <v>4</v>
      </c>
      <c r="H291" s="6">
        <v>0</v>
      </c>
      <c r="I291" s="6">
        <v>0</v>
      </c>
      <c r="J291" s="6">
        <v>-1</v>
      </c>
      <c r="K291" s="6">
        <v>-1</v>
      </c>
      <c r="L291" s="6">
        <v>2705</v>
      </c>
    </row>
    <row r="292" spans="3:12" x14ac:dyDescent="0.15">
      <c r="C292" t="s">
        <v>37</v>
      </c>
      <c r="D292" t="s">
        <v>18</v>
      </c>
      <c r="E292">
        <v>20</v>
      </c>
      <c r="F292" s="6">
        <v>100000</v>
      </c>
      <c r="G292" t="s">
        <v>44</v>
      </c>
      <c r="H292" s="6">
        <v>44180016</v>
      </c>
      <c r="I292" s="6">
        <v>201242</v>
      </c>
      <c r="J292" s="6">
        <v>-1</v>
      </c>
      <c r="K292" s="6">
        <v>-1</v>
      </c>
      <c r="L292" s="6">
        <v>880740</v>
      </c>
    </row>
    <row r="293" spans="3:12" x14ac:dyDescent="0.15">
      <c r="C293" t="s">
        <v>37</v>
      </c>
      <c r="D293" t="s">
        <v>18</v>
      </c>
      <c r="E293">
        <v>20</v>
      </c>
      <c r="F293" s="6">
        <v>100000</v>
      </c>
      <c r="G293" t="s">
        <v>45</v>
      </c>
      <c r="H293" s="6">
        <v>21601116</v>
      </c>
      <c r="I293" s="6">
        <v>100001</v>
      </c>
      <c r="J293" s="6">
        <v>-1</v>
      </c>
      <c r="K293" s="6">
        <v>-1</v>
      </c>
      <c r="L293" s="6">
        <v>427036</v>
      </c>
    </row>
    <row r="294" spans="3:12" x14ac:dyDescent="0.15">
      <c r="C294" t="s">
        <v>37</v>
      </c>
      <c r="D294" t="s">
        <v>18</v>
      </c>
      <c r="E294">
        <v>20</v>
      </c>
      <c r="F294" s="6">
        <v>100000</v>
      </c>
      <c r="G294" t="s">
        <v>46</v>
      </c>
      <c r="H294" s="6">
        <v>21601116</v>
      </c>
      <c r="I294" s="6">
        <v>100001</v>
      </c>
      <c r="J294" s="6">
        <v>-1</v>
      </c>
      <c r="K294" s="6">
        <v>-1</v>
      </c>
      <c r="L294" s="6">
        <v>448255</v>
      </c>
    </row>
    <row r="295" spans="3:12" x14ac:dyDescent="0.15">
      <c r="C295" t="s">
        <v>37</v>
      </c>
      <c r="D295" t="s">
        <v>18</v>
      </c>
      <c r="E295">
        <v>20</v>
      </c>
      <c r="F295" s="6">
        <v>100000</v>
      </c>
      <c r="G295" t="s">
        <v>0</v>
      </c>
      <c r="H295" s="6">
        <v>44043</v>
      </c>
      <c r="I295" s="6">
        <v>68</v>
      </c>
      <c r="J295" s="6">
        <v>-1</v>
      </c>
      <c r="K295" s="6">
        <v>-1</v>
      </c>
      <c r="L295" s="6">
        <v>3867</v>
      </c>
    </row>
    <row r="296" spans="3:12" x14ac:dyDescent="0.15">
      <c r="C296" t="s">
        <v>37</v>
      </c>
      <c r="D296" t="s">
        <v>18</v>
      </c>
      <c r="E296">
        <v>20</v>
      </c>
      <c r="F296" s="6">
        <v>100000</v>
      </c>
      <c r="G296" t="s">
        <v>1</v>
      </c>
      <c r="H296" s="6">
        <v>20110</v>
      </c>
      <c r="I296" s="6">
        <v>29</v>
      </c>
      <c r="J296" s="6">
        <v>-1</v>
      </c>
      <c r="K296" s="6">
        <v>-1</v>
      </c>
      <c r="L296" s="6">
        <v>2805</v>
      </c>
    </row>
    <row r="297" spans="3:12" x14ac:dyDescent="0.15">
      <c r="C297" t="s">
        <v>37</v>
      </c>
      <c r="D297" t="s">
        <v>18</v>
      </c>
      <c r="E297">
        <v>20</v>
      </c>
      <c r="F297" s="6">
        <v>100000</v>
      </c>
      <c r="G297" t="s">
        <v>2</v>
      </c>
      <c r="H297" s="6">
        <v>22129</v>
      </c>
      <c r="I297" s="6">
        <v>34</v>
      </c>
      <c r="J297" s="6">
        <v>-1</v>
      </c>
      <c r="K297" s="6">
        <v>-1</v>
      </c>
      <c r="L297" s="6">
        <v>2869</v>
      </c>
    </row>
    <row r="298" spans="3:12" x14ac:dyDescent="0.15">
      <c r="C298" t="s">
        <v>37</v>
      </c>
      <c r="D298" t="s">
        <v>18</v>
      </c>
      <c r="E298">
        <v>20</v>
      </c>
      <c r="F298" s="6">
        <v>100000</v>
      </c>
      <c r="G298" t="s">
        <v>47</v>
      </c>
      <c r="H298" s="6">
        <v>0</v>
      </c>
      <c r="I298" s="6">
        <v>0</v>
      </c>
      <c r="J298" s="6">
        <v>-1</v>
      </c>
      <c r="K298" s="6">
        <v>-1</v>
      </c>
      <c r="L298" s="6">
        <v>2296</v>
      </c>
    </row>
    <row r="299" spans="3:12" x14ac:dyDescent="0.15">
      <c r="C299" t="s">
        <v>37</v>
      </c>
      <c r="D299" t="s">
        <v>18</v>
      </c>
      <c r="E299">
        <v>20</v>
      </c>
      <c r="F299" s="6">
        <v>100000</v>
      </c>
      <c r="G299" t="s">
        <v>48</v>
      </c>
      <c r="H299" s="6">
        <v>0</v>
      </c>
      <c r="I299" s="6">
        <v>0</v>
      </c>
      <c r="J299" s="6">
        <v>-1</v>
      </c>
      <c r="K299" s="6">
        <v>-1</v>
      </c>
      <c r="L299" s="6">
        <v>19687</v>
      </c>
    </row>
    <row r="300" spans="3:12" x14ac:dyDescent="0.15">
      <c r="C300" t="s">
        <v>37</v>
      </c>
      <c r="D300" t="s">
        <v>18</v>
      </c>
      <c r="E300">
        <v>40</v>
      </c>
      <c r="F300" s="6">
        <v>100000</v>
      </c>
      <c r="G300" t="s">
        <v>44</v>
      </c>
      <c r="H300" s="6">
        <v>48180424</v>
      </c>
      <c r="I300" s="6">
        <v>201242</v>
      </c>
      <c r="J300" s="6">
        <v>-1</v>
      </c>
      <c r="K300" s="6">
        <v>-1</v>
      </c>
      <c r="L300" s="6">
        <v>929741</v>
      </c>
    </row>
    <row r="301" spans="3:12" x14ac:dyDescent="0.15">
      <c r="C301" t="s">
        <v>37</v>
      </c>
      <c r="D301" t="s">
        <v>18</v>
      </c>
      <c r="E301">
        <v>40</v>
      </c>
      <c r="F301" s="6">
        <v>100000</v>
      </c>
      <c r="G301" t="s">
        <v>45</v>
      </c>
      <c r="H301" s="6">
        <v>23601116</v>
      </c>
      <c r="I301" s="6">
        <v>100001</v>
      </c>
      <c r="J301" s="6">
        <v>-1</v>
      </c>
      <c r="K301" s="6">
        <v>-1</v>
      </c>
      <c r="L301" s="6">
        <v>454915</v>
      </c>
    </row>
    <row r="302" spans="3:12" x14ac:dyDescent="0.15">
      <c r="C302" t="s">
        <v>37</v>
      </c>
      <c r="D302" t="s">
        <v>18</v>
      </c>
      <c r="E302">
        <v>40</v>
      </c>
      <c r="F302" s="6">
        <v>100000</v>
      </c>
      <c r="G302" t="s">
        <v>46</v>
      </c>
      <c r="H302" s="6">
        <v>23601116</v>
      </c>
      <c r="I302" s="6">
        <v>100001</v>
      </c>
      <c r="J302" s="6">
        <v>-1</v>
      </c>
      <c r="K302" s="6">
        <v>-1</v>
      </c>
      <c r="L302" s="6">
        <v>455392</v>
      </c>
    </row>
    <row r="303" spans="3:12" x14ac:dyDescent="0.15">
      <c r="C303" t="s">
        <v>37</v>
      </c>
      <c r="D303" t="s">
        <v>18</v>
      </c>
      <c r="E303">
        <v>40</v>
      </c>
      <c r="F303" s="6">
        <v>100000</v>
      </c>
      <c r="G303" t="s">
        <v>0</v>
      </c>
      <c r="H303" s="6">
        <v>44451</v>
      </c>
      <c r="I303" s="6">
        <v>68</v>
      </c>
      <c r="J303" s="6">
        <v>-1</v>
      </c>
      <c r="K303" s="6">
        <v>-1</v>
      </c>
      <c r="L303" s="6">
        <v>22311</v>
      </c>
    </row>
    <row r="304" spans="3:12" x14ac:dyDescent="0.15">
      <c r="C304" t="s">
        <v>37</v>
      </c>
      <c r="D304" t="s">
        <v>18</v>
      </c>
      <c r="E304">
        <v>40</v>
      </c>
      <c r="F304" s="6">
        <v>100000</v>
      </c>
      <c r="G304" t="s">
        <v>1</v>
      </c>
      <c r="H304" s="6">
        <v>20170</v>
      </c>
      <c r="I304" s="6">
        <v>29</v>
      </c>
      <c r="J304" s="6">
        <v>-1</v>
      </c>
      <c r="K304" s="6">
        <v>-1</v>
      </c>
      <c r="L304" s="6">
        <v>19306</v>
      </c>
    </row>
    <row r="305" spans="3:12" x14ac:dyDescent="0.15">
      <c r="C305" t="s">
        <v>37</v>
      </c>
      <c r="D305" t="s">
        <v>18</v>
      </c>
      <c r="E305">
        <v>40</v>
      </c>
      <c r="F305" s="6">
        <v>100000</v>
      </c>
      <c r="G305" t="s">
        <v>2</v>
      </c>
      <c r="H305" s="6">
        <v>22477</v>
      </c>
      <c r="I305" s="6">
        <v>34</v>
      </c>
      <c r="J305" s="6">
        <v>-1</v>
      </c>
      <c r="K305" s="6">
        <v>-1</v>
      </c>
      <c r="L305" s="6">
        <v>3905</v>
      </c>
    </row>
    <row r="306" spans="3:12" x14ac:dyDescent="0.15">
      <c r="C306" t="s">
        <v>37</v>
      </c>
      <c r="D306" t="s">
        <v>18</v>
      </c>
      <c r="E306">
        <v>40</v>
      </c>
      <c r="F306" s="6">
        <v>100000</v>
      </c>
      <c r="G306" t="s">
        <v>49</v>
      </c>
      <c r="H306" s="6">
        <v>0</v>
      </c>
      <c r="I306" s="6">
        <v>0</v>
      </c>
      <c r="J306" s="6">
        <v>-1</v>
      </c>
      <c r="K306" s="6">
        <v>-1</v>
      </c>
      <c r="L306" s="6">
        <v>2459</v>
      </c>
    </row>
    <row r="307" spans="3:12" x14ac:dyDescent="0.15">
      <c r="C307" t="s">
        <v>37</v>
      </c>
      <c r="D307" t="s">
        <v>18</v>
      </c>
      <c r="E307">
        <v>40</v>
      </c>
      <c r="F307" s="6">
        <v>100000</v>
      </c>
      <c r="G307" t="s">
        <v>50</v>
      </c>
      <c r="H307" s="6">
        <v>0</v>
      </c>
      <c r="I307" s="6">
        <v>0</v>
      </c>
      <c r="J307" s="6">
        <v>-1</v>
      </c>
      <c r="K307" s="6">
        <v>-1</v>
      </c>
      <c r="L307" s="6">
        <v>2389</v>
      </c>
    </row>
    <row r="308" spans="3:12" x14ac:dyDescent="0.15">
      <c r="C308" t="s">
        <v>37</v>
      </c>
      <c r="D308" t="s">
        <v>6</v>
      </c>
      <c r="E308">
        <v>10</v>
      </c>
      <c r="F308" s="6">
        <v>100000</v>
      </c>
      <c r="G308" t="s">
        <v>44</v>
      </c>
      <c r="H308" s="6">
        <v>42138098</v>
      </c>
      <c r="I308" s="6">
        <v>201180</v>
      </c>
      <c r="J308" s="6">
        <v>-1</v>
      </c>
      <c r="K308" s="6">
        <v>-1</v>
      </c>
      <c r="L308" s="6">
        <v>938510</v>
      </c>
    </row>
    <row r="309" spans="3:12" x14ac:dyDescent="0.15">
      <c r="C309" t="s">
        <v>37</v>
      </c>
      <c r="D309" t="s">
        <v>6</v>
      </c>
      <c r="E309">
        <v>10</v>
      </c>
      <c r="F309" s="6">
        <v>100000</v>
      </c>
      <c r="G309" t="s">
        <v>45</v>
      </c>
      <c r="H309" s="6">
        <v>20601116</v>
      </c>
      <c r="I309" s="6">
        <v>100001</v>
      </c>
      <c r="J309" s="6">
        <v>-1</v>
      </c>
      <c r="K309" s="6">
        <v>-1</v>
      </c>
      <c r="L309" s="6">
        <v>455325</v>
      </c>
    </row>
    <row r="310" spans="3:12" x14ac:dyDescent="0.15">
      <c r="C310" t="s">
        <v>37</v>
      </c>
      <c r="D310" t="s">
        <v>6</v>
      </c>
      <c r="E310">
        <v>10</v>
      </c>
      <c r="F310" s="6">
        <v>100000</v>
      </c>
      <c r="G310" t="s">
        <v>46</v>
      </c>
      <c r="H310" s="6">
        <v>20601116</v>
      </c>
      <c r="I310" s="6">
        <v>100001</v>
      </c>
      <c r="J310" s="6">
        <v>-1</v>
      </c>
      <c r="K310" s="6">
        <v>-1</v>
      </c>
      <c r="L310" s="6">
        <v>465262</v>
      </c>
    </row>
    <row r="311" spans="3:12" x14ac:dyDescent="0.15">
      <c r="C311" t="s">
        <v>37</v>
      </c>
      <c r="D311" t="s">
        <v>6</v>
      </c>
      <c r="E311">
        <v>10</v>
      </c>
      <c r="F311" s="6">
        <v>100000</v>
      </c>
      <c r="G311" t="s">
        <v>0</v>
      </c>
      <c r="H311" s="6">
        <v>2099</v>
      </c>
      <c r="I311" s="6">
        <v>6</v>
      </c>
      <c r="J311" s="6">
        <v>-1</v>
      </c>
      <c r="K311" s="6">
        <v>-1</v>
      </c>
      <c r="L311" s="6">
        <v>12811</v>
      </c>
    </row>
    <row r="312" spans="3:12" x14ac:dyDescent="0.15">
      <c r="C312" t="s">
        <v>37</v>
      </c>
      <c r="D312" t="s">
        <v>6</v>
      </c>
      <c r="E312">
        <v>10</v>
      </c>
      <c r="F312" s="6">
        <v>100000</v>
      </c>
      <c r="G312" t="s">
        <v>1</v>
      </c>
      <c r="H312" s="6">
        <v>0</v>
      </c>
      <c r="I312" s="6">
        <v>0</v>
      </c>
      <c r="J312" s="6">
        <v>-1</v>
      </c>
      <c r="K312" s="6">
        <v>-1</v>
      </c>
      <c r="L312" s="6">
        <v>18846</v>
      </c>
    </row>
    <row r="313" spans="3:12" x14ac:dyDescent="0.15">
      <c r="C313" t="s">
        <v>37</v>
      </c>
      <c r="D313" t="s">
        <v>6</v>
      </c>
      <c r="E313">
        <v>10</v>
      </c>
      <c r="F313" s="6">
        <v>100000</v>
      </c>
      <c r="G313" t="s">
        <v>2</v>
      </c>
      <c r="H313" s="6">
        <v>0</v>
      </c>
      <c r="I313" s="6">
        <v>0</v>
      </c>
      <c r="J313" s="6">
        <v>-1</v>
      </c>
      <c r="K313" s="6">
        <v>-1</v>
      </c>
      <c r="L313" s="6">
        <v>3291</v>
      </c>
    </row>
    <row r="314" spans="3:12" x14ac:dyDescent="0.15">
      <c r="C314" t="s">
        <v>37</v>
      </c>
      <c r="D314" t="s">
        <v>6</v>
      </c>
      <c r="E314">
        <v>10</v>
      </c>
      <c r="F314" s="6">
        <v>100000</v>
      </c>
      <c r="G314" t="s">
        <v>3</v>
      </c>
      <c r="H314" s="6">
        <v>0</v>
      </c>
      <c r="I314" s="6">
        <v>0</v>
      </c>
      <c r="J314" s="6">
        <v>-1</v>
      </c>
      <c r="K314" s="6">
        <v>-1</v>
      </c>
      <c r="L314" s="6">
        <v>2582</v>
      </c>
    </row>
    <row r="315" spans="3:12" x14ac:dyDescent="0.15">
      <c r="C315" t="s">
        <v>37</v>
      </c>
      <c r="D315" t="s">
        <v>6</v>
      </c>
      <c r="E315">
        <v>10</v>
      </c>
      <c r="F315" s="6">
        <v>100000</v>
      </c>
      <c r="G315" t="s">
        <v>4</v>
      </c>
      <c r="H315" s="6">
        <v>0</v>
      </c>
      <c r="I315" s="6">
        <v>0</v>
      </c>
      <c r="J315" s="6">
        <v>-1</v>
      </c>
      <c r="K315" s="6">
        <v>-1</v>
      </c>
      <c r="L315" s="6">
        <v>2629</v>
      </c>
    </row>
    <row r="316" spans="3:12" x14ac:dyDescent="0.15">
      <c r="C316" t="s">
        <v>37</v>
      </c>
      <c r="D316" t="s">
        <v>6</v>
      </c>
      <c r="E316">
        <v>10</v>
      </c>
      <c r="F316" s="6">
        <v>200000</v>
      </c>
      <c r="G316" t="s">
        <v>44</v>
      </c>
      <c r="H316" s="6">
        <v>83341698</v>
      </c>
      <c r="I316" s="6">
        <v>401180</v>
      </c>
      <c r="J316" s="6">
        <v>-1</v>
      </c>
      <c r="K316" s="6">
        <v>-1</v>
      </c>
      <c r="L316" s="6">
        <v>1831139</v>
      </c>
    </row>
    <row r="317" spans="3:12" x14ac:dyDescent="0.15">
      <c r="C317" t="s">
        <v>37</v>
      </c>
      <c r="D317" t="s">
        <v>6</v>
      </c>
      <c r="E317">
        <v>10</v>
      </c>
      <c r="F317" s="6">
        <v>200000</v>
      </c>
      <c r="G317" t="s">
        <v>45</v>
      </c>
      <c r="H317" s="6">
        <v>41202076</v>
      </c>
      <c r="I317" s="6">
        <v>200001</v>
      </c>
      <c r="J317" s="6">
        <v>-1</v>
      </c>
      <c r="K317" s="6">
        <v>-1</v>
      </c>
      <c r="L317" s="6">
        <v>860139</v>
      </c>
    </row>
    <row r="318" spans="3:12" x14ac:dyDescent="0.15">
      <c r="C318" t="s">
        <v>37</v>
      </c>
      <c r="D318" t="s">
        <v>6</v>
      </c>
      <c r="E318">
        <v>10</v>
      </c>
      <c r="F318" s="6">
        <v>200000</v>
      </c>
      <c r="G318" t="s">
        <v>46</v>
      </c>
      <c r="H318" s="6">
        <v>41202076</v>
      </c>
      <c r="I318" s="6">
        <v>200001</v>
      </c>
      <c r="J318" s="6">
        <v>-1</v>
      </c>
      <c r="K318" s="6">
        <v>-1</v>
      </c>
      <c r="L318" s="6">
        <v>865115</v>
      </c>
    </row>
    <row r="319" spans="3:12" x14ac:dyDescent="0.15">
      <c r="C319" t="s">
        <v>37</v>
      </c>
      <c r="D319" t="s">
        <v>6</v>
      </c>
      <c r="E319">
        <v>10</v>
      </c>
      <c r="F319" s="6">
        <v>200000</v>
      </c>
      <c r="G319" t="s">
        <v>0</v>
      </c>
      <c r="H319" s="6">
        <v>2099</v>
      </c>
      <c r="I319" s="6">
        <v>6</v>
      </c>
      <c r="J319" s="6">
        <v>-1</v>
      </c>
      <c r="K319" s="6">
        <v>-1</v>
      </c>
      <c r="L319" s="6">
        <v>3305</v>
      </c>
    </row>
    <row r="320" spans="3:12" x14ac:dyDescent="0.15">
      <c r="C320" t="s">
        <v>37</v>
      </c>
      <c r="D320" t="s">
        <v>6</v>
      </c>
      <c r="E320">
        <v>10</v>
      </c>
      <c r="F320" s="6">
        <v>200000</v>
      </c>
      <c r="G320" t="s">
        <v>1</v>
      </c>
      <c r="H320" s="6">
        <v>0</v>
      </c>
      <c r="I320" s="6">
        <v>0</v>
      </c>
      <c r="J320" s="6">
        <v>-1</v>
      </c>
      <c r="K320" s="6">
        <v>-1</v>
      </c>
      <c r="L320" s="6">
        <v>3089</v>
      </c>
    </row>
    <row r="321" spans="3:12" x14ac:dyDescent="0.15">
      <c r="C321" t="s">
        <v>37</v>
      </c>
      <c r="D321" t="s">
        <v>6</v>
      </c>
      <c r="E321">
        <v>10</v>
      </c>
      <c r="F321" s="6">
        <v>200000</v>
      </c>
      <c r="G321" t="s">
        <v>2</v>
      </c>
      <c r="H321" s="6">
        <v>0</v>
      </c>
      <c r="I321" s="6">
        <v>0</v>
      </c>
      <c r="J321" s="6">
        <v>-1</v>
      </c>
      <c r="K321" s="6">
        <v>-1</v>
      </c>
      <c r="L321" s="6">
        <v>2709</v>
      </c>
    </row>
    <row r="322" spans="3:12" x14ac:dyDescent="0.15">
      <c r="C322" t="s">
        <v>37</v>
      </c>
      <c r="D322" t="s">
        <v>6</v>
      </c>
      <c r="E322">
        <v>10</v>
      </c>
      <c r="F322" s="6">
        <v>200000</v>
      </c>
      <c r="G322" t="s">
        <v>3</v>
      </c>
      <c r="H322" s="6">
        <v>0</v>
      </c>
      <c r="I322" s="6">
        <v>0</v>
      </c>
      <c r="J322" s="6">
        <v>-1</v>
      </c>
      <c r="K322" s="6">
        <v>-1</v>
      </c>
      <c r="L322" s="6">
        <v>2675</v>
      </c>
    </row>
    <row r="323" spans="3:12" x14ac:dyDescent="0.15">
      <c r="C323" t="s">
        <v>37</v>
      </c>
      <c r="D323" t="s">
        <v>6</v>
      </c>
      <c r="E323">
        <v>10</v>
      </c>
      <c r="F323" s="6">
        <v>200000</v>
      </c>
      <c r="G323" t="s">
        <v>4</v>
      </c>
      <c r="H323" s="6">
        <v>0</v>
      </c>
      <c r="I323" s="6">
        <v>0</v>
      </c>
      <c r="J323" s="6">
        <v>-1</v>
      </c>
      <c r="K323" s="6">
        <v>-1</v>
      </c>
      <c r="L323" s="6">
        <v>2630</v>
      </c>
    </row>
    <row r="324" spans="3:12" x14ac:dyDescent="0.15">
      <c r="C324" t="s">
        <v>37</v>
      </c>
      <c r="D324" t="s">
        <v>6</v>
      </c>
      <c r="E324">
        <v>10</v>
      </c>
      <c r="F324" s="6">
        <v>400000</v>
      </c>
      <c r="G324" t="s">
        <v>44</v>
      </c>
      <c r="H324" s="6">
        <v>165748898</v>
      </c>
      <c r="I324" s="6">
        <v>801180</v>
      </c>
      <c r="J324" s="6">
        <v>-1</v>
      </c>
      <c r="K324" s="6">
        <v>-1</v>
      </c>
      <c r="L324" s="6">
        <v>3508037</v>
      </c>
    </row>
    <row r="325" spans="3:12" x14ac:dyDescent="0.15">
      <c r="C325" t="s">
        <v>37</v>
      </c>
      <c r="D325" t="s">
        <v>6</v>
      </c>
      <c r="E325">
        <v>10</v>
      </c>
      <c r="F325" s="6">
        <v>400000</v>
      </c>
      <c r="G325" t="s">
        <v>45</v>
      </c>
      <c r="H325" s="6">
        <v>82403996</v>
      </c>
      <c r="I325" s="6">
        <v>400001</v>
      </c>
      <c r="J325" s="6">
        <v>-1</v>
      </c>
      <c r="K325" s="6">
        <v>-1</v>
      </c>
      <c r="L325" s="6">
        <v>1698362</v>
      </c>
    </row>
    <row r="326" spans="3:12" x14ac:dyDescent="0.15">
      <c r="C326" t="s">
        <v>37</v>
      </c>
      <c r="D326" t="s">
        <v>6</v>
      </c>
      <c r="E326">
        <v>10</v>
      </c>
      <c r="F326" s="6">
        <v>400000</v>
      </c>
      <c r="G326" t="s">
        <v>46</v>
      </c>
      <c r="H326" s="6">
        <v>82403996</v>
      </c>
      <c r="I326" s="6">
        <v>400001</v>
      </c>
      <c r="J326" s="6">
        <v>-1</v>
      </c>
      <c r="K326" s="6">
        <v>-1</v>
      </c>
      <c r="L326" s="6">
        <v>1764145</v>
      </c>
    </row>
    <row r="327" spans="3:12" x14ac:dyDescent="0.15">
      <c r="C327" t="s">
        <v>37</v>
      </c>
      <c r="D327" t="s">
        <v>6</v>
      </c>
      <c r="E327">
        <v>10</v>
      </c>
      <c r="F327" s="6">
        <v>400000</v>
      </c>
      <c r="G327" t="s">
        <v>0</v>
      </c>
      <c r="H327" s="6">
        <v>2099</v>
      </c>
      <c r="I327" s="6">
        <v>6</v>
      </c>
      <c r="J327" s="6">
        <v>-1</v>
      </c>
      <c r="K327" s="6">
        <v>-1</v>
      </c>
      <c r="L327" s="6">
        <v>4060</v>
      </c>
    </row>
    <row r="328" spans="3:12" x14ac:dyDescent="0.15">
      <c r="C328" t="s">
        <v>37</v>
      </c>
      <c r="D328" t="s">
        <v>6</v>
      </c>
      <c r="E328">
        <v>10</v>
      </c>
      <c r="F328" s="6">
        <v>400000</v>
      </c>
      <c r="G328" t="s">
        <v>1</v>
      </c>
      <c r="H328" s="6">
        <v>0</v>
      </c>
      <c r="I328" s="6">
        <v>0</v>
      </c>
      <c r="J328" s="6">
        <v>-1</v>
      </c>
      <c r="K328" s="6">
        <v>-1</v>
      </c>
      <c r="L328" s="6">
        <v>2485</v>
      </c>
    </row>
    <row r="329" spans="3:12" x14ac:dyDescent="0.15">
      <c r="C329" t="s">
        <v>37</v>
      </c>
      <c r="D329" t="s">
        <v>6</v>
      </c>
      <c r="E329">
        <v>10</v>
      </c>
      <c r="F329" s="6">
        <v>400000</v>
      </c>
      <c r="G329" t="s">
        <v>2</v>
      </c>
      <c r="H329" s="6">
        <v>0</v>
      </c>
      <c r="I329" s="6">
        <v>0</v>
      </c>
      <c r="J329" s="6">
        <v>-1</v>
      </c>
      <c r="K329" s="6">
        <v>-1</v>
      </c>
      <c r="L329" s="6">
        <v>2128</v>
      </c>
    </row>
    <row r="330" spans="3:12" x14ac:dyDescent="0.15">
      <c r="C330" t="s">
        <v>37</v>
      </c>
      <c r="D330" t="s">
        <v>6</v>
      </c>
      <c r="E330">
        <v>10</v>
      </c>
      <c r="F330" s="6">
        <v>400000</v>
      </c>
      <c r="G330" t="s">
        <v>3</v>
      </c>
      <c r="H330" s="6">
        <v>0</v>
      </c>
      <c r="I330" s="6">
        <v>0</v>
      </c>
      <c r="J330" s="6">
        <v>-1</v>
      </c>
      <c r="K330" s="6">
        <v>-1</v>
      </c>
      <c r="L330" s="6">
        <v>2181</v>
      </c>
    </row>
    <row r="331" spans="3:12" x14ac:dyDescent="0.15">
      <c r="C331" t="s">
        <v>37</v>
      </c>
      <c r="D331" t="s">
        <v>6</v>
      </c>
      <c r="E331">
        <v>10</v>
      </c>
      <c r="F331" s="6">
        <v>400000</v>
      </c>
      <c r="G331" t="s">
        <v>4</v>
      </c>
      <c r="H331" s="6">
        <v>0</v>
      </c>
      <c r="I331" s="6">
        <v>0</v>
      </c>
      <c r="J331" s="6">
        <v>-1</v>
      </c>
      <c r="K331" s="6">
        <v>-1</v>
      </c>
      <c r="L331" s="6">
        <v>12935</v>
      </c>
    </row>
    <row r="332" spans="3:12" x14ac:dyDescent="0.15">
      <c r="C332" t="s">
        <v>37</v>
      </c>
      <c r="D332" t="s">
        <v>6</v>
      </c>
      <c r="E332">
        <v>20</v>
      </c>
      <c r="F332" s="6">
        <v>100000</v>
      </c>
      <c r="G332" t="s">
        <v>44</v>
      </c>
      <c r="H332" s="6">
        <v>44138098</v>
      </c>
      <c r="I332" s="6">
        <v>201180</v>
      </c>
      <c r="J332" s="6">
        <v>-1</v>
      </c>
      <c r="K332" s="6">
        <v>-1</v>
      </c>
      <c r="L332" s="6">
        <v>940387</v>
      </c>
    </row>
    <row r="333" spans="3:12" x14ac:dyDescent="0.15">
      <c r="C333" t="s">
        <v>37</v>
      </c>
      <c r="D333" t="s">
        <v>6</v>
      </c>
      <c r="E333">
        <v>20</v>
      </c>
      <c r="F333" s="6">
        <v>100000</v>
      </c>
      <c r="G333" t="s">
        <v>45</v>
      </c>
      <c r="H333" s="6">
        <v>21601116</v>
      </c>
      <c r="I333" s="6">
        <v>100001</v>
      </c>
      <c r="J333" s="6">
        <v>-1</v>
      </c>
      <c r="K333" s="6">
        <v>-1</v>
      </c>
      <c r="L333" s="6">
        <v>451368</v>
      </c>
    </row>
    <row r="334" spans="3:12" x14ac:dyDescent="0.15">
      <c r="C334" t="s">
        <v>37</v>
      </c>
      <c r="D334" t="s">
        <v>6</v>
      </c>
      <c r="E334">
        <v>20</v>
      </c>
      <c r="F334" s="6">
        <v>100000</v>
      </c>
      <c r="G334" t="s">
        <v>46</v>
      </c>
      <c r="H334" s="6">
        <v>21601116</v>
      </c>
      <c r="I334" s="6">
        <v>100001</v>
      </c>
      <c r="J334" s="6">
        <v>-1</v>
      </c>
      <c r="K334" s="6">
        <v>-1</v>
      </c>
      <c r="L334" s="6">
        <v>430419</v>
      </c>
    </row>
    <row r="335" spans="3:12" x14ac:dyDescent="0.15">
      <c r="C335" t="s">
        <v>37</v>
      </c>
      <c r="D335" t="s">
        <v>6</v>
      </c>
      <c r="E335">
        <v>20</v>
      </c>
      <c r="F335" s="6">
        <v>100000</v>
      </c>
      <c r="G335" t="s">
        <v>0</v>
      </c>
      <c r="H335" s="6">
        <v>2099</v>
      </c>
      <c r="I335" s="6">
        <v>6</v>
      </c>
      <c r="J335" s="6">
        <v>-1</v>
      </c>
      <c r="K335" s="6">
        <v>-1</v>
      </c>
      <c r="L335" s="6">
        <v>3155</v>
      </c>
    </row>
    <row r="336" spans="3:12" x14ac:dyDescent="0.15">
      <c r="C336" t="s">
        <v>37</v>
      </c>
      <c r="D336" t="s">
        <v>6</v>
      </c>
      <c r="E336">
        <v>20</v>
      </c>
      <c r="F336" s="6">
        <v>100000</v>
      </c>
      <c r="G336" t="s">
        <v>1</v>
      </c>
      <c r="H336" s="6">
        <v>0</v>
      </c>
      <c r="I336" s="6">
        <v>0</v>
      </c>
      <c r="J336" s="6">
        <v>-1</v>
      </c>
      <c r="K336" s="6">
        <v>-1</v>
      </c>
      <c r="L336" s="6">
        <v>2506</v>
      </c>
    </row>
    <row r="337" spans="3:12" x14ac:dyDescent="0.15">
      <c r="C337" t="s">
        <v>37</v>
      </c>
      <c r="D337" t="s">
        <v>6</v>
      </c>
      <c r="E337">
        <v>20</v>
      </c>
      <c r="F337" s="6">
        <v>100000</v>
      </c>
      <c r="G337" t="s">
        <v>2</v>
      </c>
      <c r="H337" s="6">
        <v>0</v>
      </c>
      <c r="I337" s="6">
        <v>0</v>
      </c>
      <c r="J337" s="6">
        <v>-1</v>
      </c>
      <c r="K337" s="6">
        <v>-1</v>
      </c>
      <c r="L337" s="6">
        <v>9972</v>
      </c>
    </row>
    <row r="338" spans="3:12" x14ac:dyDescent="0.15">
      <c r="C338" t="s">
        <v>37</v>
      </c>
      <c r="D338" t="s">
        <v>6</v>
      </c>
      <c r="E338">
        <v>20</v>
      </c>
      <c r="F338" s="6">
        <v>100000</v>
      </c>
      <c r="G338" t="s">
        <v>47</v>
      </c>
      <c r="H338" s="6">
        <v>0</v>
      </c>
      <c r="I338" s="6">
        <v>0</v>
      </c>
      <c r="J338" s="6">
        <v>-1</v>
      </c>
      <c r="K338" s="6">
        <v>-1</v>
      </c>
      <c r="L338" s="6">
        <v>2925</v>
      </c>
    </row>
    <row r="339" spans="3:12" x14ac:dyDescent="0.15">
      <c r="C339" t="s">
        <v>37</v>
      </c>
      <c r="D339" t="s">
        <v>6</v>
      </c>
      <c r="E339">
        <v>20</v>
      </c>
      <c r="F339" s="6">
        <v>100000</v>
      </c>
      <c r="G339" t="s">
        <v>48</v>
      </c>
      <c r="H339" s="6">
        <v>0</v>
      </c>
      <c r="I339" s="6">
        <v>0</v>
      </c>
      <c r="J339" s="6">
        <v>-1</v>
      </c>
      <c r="K339" s="6">
        <v>-1</v>
      </c>
      <c r="L339" s="6">
        <v>2501</v>
      </c>
    </row>
    <row r="340" spans="3:12" x14ac:dyDescent="0.15">
      <c r="C340" t="s">
        <v>37</v>
      </c>
      <c r="D340" t="s">
        <v>6</v>
      </c>
      <c r="E340">
        <v>40</v>
      </c>
      <c r="F340" s="6">
        <v>100000</v>
      </c>
      <c r="G340" t="s">
        <v>44</v>
      </c>
      <c r="H340" s="6">
        <v>48138098</v>
      </c>
      <c r="I340" s="6">
        <v>201180</v>
      </c>
      <c r="J340" s="6">
        <v>-1</v>
      </c>
      <c r="K340" s="6">
        <v>-1</v>
      </c>
      <c r="L340" s="6">
        <v>950907</v>
      </c>
    </row>
    <row r="341" spans="3:12" x14ac:dyDescent="0.15">
      <c r="C341" t="s">
        <v>37</v>
      </c>
      <c r="D341" t="s">
        <v>6</v>
      </c>
      <c r="E341">
        <v>40</v>
      </c>
      <c r="F341" s="6">
        <v>100000</v>
      </c>
      <c r="G341" t="s">
        <v>45</v>
      </c>
      <c r="H341" s="6">
        <v>23601116</v>
      </c>
      <c r="I341" s="6">
        <v>100001</v>
      </c>
      <c r="J341" s="6">
        <v>-1</v>
      </c>
      <c r="K341" s="6">
        <v>-1</v>
      </c>
      <c r="L341" s="6">
        <v>469516</v>
      </c>
    </row>
    <row r="342" spans="3:12" x14ac:dyDescent="0.15">
      <c r="C342" t="s">
        <v>37</v>
      </c>
      <c r="D342" t="s">
        <v>6</v>
      </c>
      <c r="E342">
        <v>40</v>
      </c>
      <c r="F342" s="6">
        <v>100000</v>
      </c>
      <c r="G342" t="s">
        <v>46</v>
      </c>
      <c r="H342" s="6">
        <v>23601116</v>
      </c>
      <c r="I342" s="6">
        <v>100001</v>
      </c>
      <c r="J342" s="6">
        <v>-1</v>
      </c>
      <c r="K342" s="6">
        <v>-1</v>
      </c>
      <c r="L342" s="6">
        <v>482406</v>
      </c>
    </row>
    <row r="343" spans="3:12" x14ac:dyDescent="0.15">
      <c r="C343" t="s">
        <v>37</v>
      </c>
      <c r="D343" t="s">
        <v>6</v>
      </c>
      <c r="E343">
        <v>40</v>
      </c>
      <c r="F343" s="6">
        <v>100000</v>
      </c>
      <c r="G343" t="s">
        <v>0</v>
      </c>
      <c r="H343" s="6">
        <v>2099</v>
      </c>
      <c r="I343" s="6">
        <v>6</v>
      </c>
      <c r="J343" s="6">
        <v>-1</v>
      </c>
      <c r="K343" s="6">
        <v>-1</v>
      </c>
      <c r="L343" s="6">
        <v>3177</v>
      </c>
    </row>
    <row r="344" spans="3:12" x14ac:dyDescent="0.15">
      <c r="C344" t="s">
        <v>37</v>
      </c>
      <c r="D344" t="s">
        <v>6</v>
      </c>
      <c r="E344">
        <v>40</v>
      </c>
      <c r="F344" s="6">
        <v>100000</v>
      </c>
      <c r="G344" t="s">
        <v>1</v>
      </c>
      <c r="H344" s="6">
        <v>0</v>
      </c>
      <c r="I344" s="6">
        <v>0</v>
      </c>
      <c r="J344" s="6">
        <v>-1</v>
      </c>
      <c r="K344" s="6">
        <v>-1</v>
      </c>
      <c r="L344" s="6">
        <v>2167</v>
      </c>
    </row>
    <row r="345" spans="3:12" x14ac:dyDescent="0.15">
      <c r="C345" t="s">
        <v>37</v>
      </c>
      <c r="D345" t="s">
        <v>6</v>
      </c>
      <c r="E345">
        <v>40</v>
      </c>
      <c r="F345" s="6">
        <v>100000</v>
      </c>
      <c r="G345" t="s">
        <v>2</v>
      </c>
      <c r="H345" s="6">
        <v>0</v>
      </c>
      <c r="I345" s="6">
        <v>0</v>
      </c>
      <c r="J345" s="6">
        <v>-1</v>
      </c>
      <c r="K345" s="6">
        <v>-1</v>
      </c>
      <c r="L345" s="6">
        <v>2040</v>
      </c>
    </row>
    <row r="346" spans="3:12" x14ac:dyDescent="0.15">
      <c r="C346" t="s">
        <v>37</v>
      </c>
      <c r="D346" t="s">
        <v>6</v>
      </c>
      <c r="E346">
        <v>40</v>
      </c>
      <c r="F346" s="6">
        <v>100000</v>
      </c>
      <c r="G346" t="s">
        <v>49</v>
      </c>
      <c r="H346" s="6">
        <v>0</v>
      </c>
      <c r="I346" s="6">
        <v>0</v>
      </c>
      <c r="J346" s="6">
        <v>-1</v>
      </c>
      <c r="K346" s="6">
        <v>-1</v>
      </c>
      <c r="L346" s="6">
        <v>2416</v>
      </c>
    </row>
    <row r="347" spans="3:12" x14ac:dyDescent="0.15">
      <c r="C347" t="s">
        <v>37</v>
      </c>
      <c r="D347" t="s">
        <v>6</v>
      </c>
      <c r="E347">
        <v>40</v>
      </c>
      <c r="F347" s="6">
        <v>100000</v>
      </c>
      <c r="G347" t="s">
        <v>50</v>
      </c>
      <c r="H347" s="6">
        <v>0</v>
      </c>
      <c r="I347" s="6">
        <v>0</v>
      </c>
      <c r="J347" s="6">
        <v>-1</v>
      </c>
      <c r="K347" s="6">
        <v>-1</v>
      </c>
      <c r="L347" s="6">
        <v>7940</v>
      </c>
    </row>
    <row r="348" spans="3:12" x14ac:dyDescent="0.15">
      <c r="C348" t="s">
        <v>37</v>
      </c>
      <c r="D348" t="s">
        <v>7</v>
      </c>
      <c r="E348">
        <v>10</v>
      </c>
      <c r="F348" s="6">
        <v>100000</v>
      </c>
      <c r="G348" t="s">
        <v>44</v>
      </c>
      <c r="H348" s="6">
        <v>133857635</v>
      </c>
      <c r="I348" s="6">
        <v>605383</v>
      </c>
      <c r="J348" s="6">
        <v>-1</v>
      </c>
      <c r="K348" s="6">
        <v>-1</v>
      </c>
      <c r="L348" s="6">
        <v>2663681</v>
      </c>
    </row>
    <row r="349" spans="3:12" x14ac:dyDescent="0.15">
      <c r="C349" t="s">
        <v>37</v>
      </c>
      <c r="D349" t="s">
        <v>7</v>
      </c>
      <c r="E349">
        <v>10</v>
      </c>
      <c r="F349" s="6">
        <v>100000</v>
      </c>
      <c r="G349" t="s">
        <v>45</v>
      </c>
      <c r="H349" s="6">
        <v>20601071</v>
      </c>
      <c r="I349" s="6">
        <v>100001</v>
      </c>
      <c r="J349" s="6">
        <v>-1</v>
      </c>
      <c r="K349" s="6">
        <v>-1</v>
      </c>
      <c r="L349" s="6">
        <v>453125</v>
      </c>
    </row>
    <row r="350" spans="3:12" x14ac:dyDescent="0.15">
      <c r="C350" t="s">
        <v>37</v>
      </c>
      <c r="D350" t="s">
        <v>7</v>
      </c>
      <c r="E350">
        <v>10</v>
      </c>
      <c r="F350" s="6">
        <v>100000</v>
      </c>
      <c r="G350" t="s">
        <v>46</v>
      </c>
      <c r="H350" s="6">
        <v>20601071</v>
      </c>
      <c r="I350" s="6">
        <v>100001</v>
      </c>
      <c r="J350" s="6">
        <v>-1</v>
      </c>
      <c r="K350" s="6">
        <v>-1</v>
      </c>
      <c r="L350" s="6">
        <v>529501</v>
      </c>
    </row>
    <row r="351" spans="3:12" x14ac:dyDescent="0.15">
      <c r="C351" t="s">
        <v>37</v>
      </c>
      <c r="D351" t="s">
        <v>7</v>
      </c>
      <c r="E351">
        <v>10</v>
      </c>
      <c r="F351" s="6">
        <v>100000</v>
      </c>
      <c r="G351" t="s">
        <v>0</v>
      </c>
      <c r="H351" s="6">
        <v>91717436</v>
      </c>
      <c r="I351" s="6">
        <v>404209</v>
      </c>
      <c r="J351" s="6">
        <v>-1</v>
      </c>
      <c r="K351" s="6">
        <v>-1</v>
      </c>
      <c r="L351" s="6">
        <v>1927963</v>
      </c>
    </row>
    <row r="352" spans="3:12" x14ac:dyDescent="0.15">
      <c r="C352" t="s">
        <v>37</v>
      </c>
      <c r="D352" t="s">
        <v>7</v>
      </c>
      <c r="E352">
        <v>10</v>
      </c>
      <c r="F352" s="6">
        <v>100000</v>
      </c>
      <c r="G352" t="s">
        <v>1</v>
      </c>
      <c r="H352" s="6">
        <v>66868250</v>
      </c>
      <c r="I352" s="6">
        <v>300003</v>
      </c>
      <c r="J352" s="6">
        <v>-1</v>
      </c>
      <c r="K352" s="6">
        <v>-1</v>
      </c>
      <c r="L352" s="6">
        <v>1417337</v>
      </c>
    </row>
    <row r="353" spans="3:12" x14ac:dyDescent="0.15">
      <c r="C353" t="s">
        <v>37</v>
      </c>
      <c r="D353" t="s">
        <v>7</v>
      </c>
      <c r="E353">
        <v>10</v>
      </c>
      <c r="F353" s="6">
        <v>100000</v>
      </c>
      <c r="G353" t="s">
        <v>2</v>
      </c>
      <c r="H353" s="6">
        <v>24222115</v>
      </c>
      <c r="I353" s="6">
        <v>102003</v>
      </c>
      <c r="J353" s="6">
        <v>-1</v>
      </c>
      <c r="K353" s="6">
        <v>-1</v>
      </c>
      <c r="L353" s="6">
        <v>461450</v>
      </c>
    </row>
    <row r="354" spans="3:12" x14ac:dyDescent="0.15">
      <c r="C354" t="s">
        <v>37</v>
      </c>
      <c r="D354" t="s">
        <v>7</v>
      </c>
      <c r="E354">
        <v>10</v>
      </c>
      <c r="F354" s="6">
        <v>100000</v>
      </c>
      <c r="G354" t="s">
        <v>3</v>
      </c>
      <c r="H354" s="6">
        <v>426</v>
      </c>
      <c r="I354" s="6">
        <v>2</v>
      </c>
      <c r="J354" s="6">
        <v>-1</v>
      </c>
      <c r="K354" s="6">
        <v>-1</v>
      </c>
      <c r="L354" s="6">
        <v>2930</v>
      </c>
    </row>
    <row r="355" spans="3:12" x14ac:dyDescent="0.15">
      <c r="C355" t="s">
        <v>37</v>
      </c>
      <c r="D355" t="s">
        <v>7</v>
      </c>
      <c r="E355">
        <v>10</v>
      </c>
      <c r="F355" s="6">
        <v>100000</v>
      </c>
      <c r="G355" t="s">
        <v>4</v>
      </c>
      <c r="H355" s="6">
        <v>23898</v>
      </c>
      <c r="I355" s="6">
        <v>101</v>
      </c>
      <c r="J355" s="6">
        <v>-1</v>
      </c>
      <c r="K355" s="6">
        <v>-1</v>
      </c>
      <c r="L355" s="6">
        <v>6794</v>
      </c>
    </row>
    <row r="356" spans="3:12" x14ac:dyDescent="0.15">
      <c r="C356" t="s">
        <v>37</v>
      </c>
      <c r="D356" t="s">
        <v>7</v>
      </c>
      <c r="E356">
        <v>10</v>
      </c>
      <c r="F356" s="6">
        <v>200000</v>
      </c>
      <c r="G356" t="s">
        <v>44</v>
      </c>
      <c r="H356" s="6">
        <v>267099448</v>
      </c>
      <c r="I356" s="6">
        <v>1207383</v>
      </c>
      <c r="J356" s="6">
        <v>-1</v>
      </c>
      <c r="K356" s="6">
        <v>-1</v>
      </c>
      <c r="L356" s="6">
        <v>5568627</v>
      </c>
    </row>
    <row r="357" spans="3:12" x14ac:dyDescent="0.15">
      <c r="C357" t="s">
        <v>37</v>
      </c>
      <c r="D357" t="s">
        <v>7</v>
      </c>
      <c r="E357">
        <v>10</v>
      </c>
      <c r="F357" s="6">
        <v>200000</v>
      </c>
      <c r="G357" t="s">
        <v>45</v>
      </c>
      <c r="H357" s="6">
        <v>41202031</v>
      </c>
      <c r="I357" s="6">
        <v>200001</v>
      </c>
      <c r="J357" s="6">
        <v>-1</v>
      </c>
      <c r="K357" s="6">
        <v>-1</v>
      </c>
      <c r="L357" s="6">
        <v>904137</v>
      </c>
    </row>
    <row r="358" spans="3:12" x14ac:dyDescent="0.15">
      <c r="C358" t="s">
        <v>37</v>
      </c>
      <c r="D358" t="s">
        <v>7</v>
      </c>
      <c r="E358">
        <v>10</v>
      </c>
      <c r="F358" s="6">
        <v>200000</v>
      </c>
      <c r="G358" t="s">
        <v>46</v>
      </c>
      <c r="H358" s="6">
        <v>41202031</v>
      </c>
      <c r="I358" s="6">
        <v>200001</v>
      </c>
      <c r="J358" s="6">
        <v>-1</v>
      </c>
      <c r="K358" s="6">
        <v>-1</v>
      </c>
      <c r="L358" s="6">
        <v>894753</v>
      </c>
    </row>
    <row r="359" spans="3:12" x14ac:dyDescent="0.15">
      <c r="C359" t="s">
        <v>37</v>
      </c>
      <c r="D359" t="s">
        <v>7</v>
      </c>
      <c r="E359">
        <v>10</v>
      </c>
      <c r="F359" s="6">
        <v>200000</v>
      </c>
      <c r="G359" t="s">
        <v>0</v>
      </c>
      <c r="H359" s="6">
        <v>183756990</v>
      </c>
      <c r="I359" s="6">
        <v>806209</v>
      </c>
      <c r="J359" s="6">
        <v>-1</v>
      </c>
      <c r="K359" s="6">
        <v>-1</v>
      </c>
      <c r="L359" s="6">
        <v>3592851</v>
      </c>
    </row>
    <row r="360" spans="3:12" x14ac:dyDescent="0.15">
      <c r="C360" t="s">
        <v>37</v>
      </c>
      <c r="D360" t="s">
        <v>7</v>
      </c>
      <c r="E360">
        <v>10</v>
      </c>
      <c r="F360" s="6">
        <v>200000</v>
      </c>
      <c r="G360" t="s">
        <v>1</v>
      </c>
      <c r="H360" s="6">
        <v>133744685</v>
      </c>
      <c r="I360" s="6">
        <v>600003</v>
      </c>
      <c r="J360" s="6">
        <v>-1</v>
      </c>
      <c r="K360" s="6">
        <v>-1</v>
      </c>
      <c r="L360" s="6">
        <v>2616108</v>
      </c>
    </row>
    <row r="361" spans="3:12" x14ac:dyDescent="0.15">
      <c r="C361" t="s">
        <v>37</v>
      </c>
      <c r="D361" t="s">
        <v>7</v>
      </c>
      <c r="E361">
        <v>10</v>
      </c>
      <c r="F361" s="6">
        <v>200000</v>
      </c>
      <c r="G361" t="s">
        <v>2</v>
      </c>
      <c r="H361" s="6">
        <v>49385224</v>
      </c>
      <c r="I361" s="6">
        <v>204003</v>
      </c>
      <c r="J361" s="6">
        <v>-1</v>
      </c>
      <c r="K361" s="6">
        <v>-1</v>
      </c>
      <c r="L361" s="6">
        <v>946019</v>
      </c>
    </row>
    <row r="362" spans="3:12" x14ac:dyDescent="0.15">
      <c r="C362" t="s">
        <v>37</v>
      </c>
      <c r="D362" t="s">
        <v>7</v>
      </c>
      <c r="E362">
        <v>10</v>
      </c>
      <c r="F362" s="6">
        <v>200000</v>
      </c>
      <c r="G362" t="s">
        <v>3</v>
      </c>
      <c r="H362" s="6">
        <v>426</v>
      </c>
      <c r="I362" s="6">
        <v>2</v>
      </c>
      <c r="J362" s="6">
        <v>-1</v>
      </c>
      <c r="K362" s="6">
        <v>-1</v>
      </c>
      <c r="L362" s="6">
        <v>3136</v>
      </c>
    </row>
    <row r="363" spans="3:12" x14ac:dyDescent="0.15">
      <c r="C363" t="s">
        <v>37</v>
      </c>
      <c r="D363" t="s">
        <v>7</v>
      </c>
      <c r="E363">
        <v>10</v>
      </c>
      <c r="F363" s="6">
        <v>200000</v>
      </c>
      <c r="G363" t="s">
        <v>4</v>
      </c>
      <c r="H363" s="6">
        <v>24378</v>
      </c>
      <c r="I363" s="6">
        <v>101</v>
      </c>
      <c r="J363" s="6">
        <v>-1</v>
      </c>
      <c r="K363" s="6">
        <v>-1</v>
      </c>
      <c r="L363" s="6">
        <v>3202</v>
      </c>
    </row>
    <row r="364" spans="3:12" x14ac:dyDescent="0.15">
      <c r="C364" t="s">
        <v>37</v>
      </c>
      <c r="D364" t="s">
        <v>7</v>
      </c>
      <c r="E364">
        <v>10</v>
      </c>
      <c r="F364" s="6">
        <v>400000</v>
      </c>
      <c r="G364" t="s">
        <v>44</v>
      </c>
      <c r="H364" s="6">
        <v>536403802</v>
      </c>
      <c r="I364" s="6">
        <v>2411383</v>
      </c>
      <c r="J364" s="6">
        <v>-1</v>
      </c>
      <c r="K364" s="6">
        <v>-1</v>
      </c>
      <c r="L364" s="6">
        <v>11087947</v>
      </c>
    </row>
    <row r="365" spans="3:12" x14ac:dyDescent="0.15">
      <c r="C365" t="s">
        <v>37</v>
      </c>
      <c r="D365" t="s">
        <v>7</v>
      </c>
      <c r="E365">
        <v>10</v>
      </c>
      <c r="F365" s="6">
        <v>400000</v>
      </c>
      <c r="G365" t="s">
        <v>45</v>
      </c>
      <c r="H365" s="6">
        <v>82403951</v>
      </c>
      <c r="I365" s="6">
        <v>400001</v>
      </c>
      <c r="J365" s="6">
        <v>-1</v>
      </c>
      <c r="K365" s="6">
        <v>-1</v>
      </c>
      <c r="L365" s="6">
        <v>1790782</v>
      </c>
    </row>
    <row r="366" spans="3:12" x14ac:dyDescent="0.15">
      <c r="C366" t="s">
        <v>37</v>
      </c>
      <c r="D366" t="s">
        <v>7</v>
      </c>
      <c r="E366">
        <v>10</v>
      </c>
      <c r="F366" s="6">
        <v>400000</v>
      </c>
      <c r="G366" t="s">
        <v>46</v>
      </c>
      <c r="H366" s="6">
        <v>82403951</v>
      </c>
      <c r="I366" s="6">
        <v>400001</v>
      </c>
      <c r="J366" s="6">
        <v>-1</v>
      </c>
      <c r="K366" s="6">
        <v>-1</v>
      </c>
      <c r="L366" s="6">
        <v>1810755</v>
      </c>
    </row>
    <row r="367" spans="3:12" x14ac:dyDescent="0.15">
      <c r="C367" t="s">
        <v>37</v>
      </c>
      <c r="D367" t="s">
        <v>7</v>
      </c>
      <c r="E367">
        <v>10</v>
      </c>
      <c r="F367" s="6">
        <v>400000</v>
      </c>
      <c r="G367" t="s">
        <v>0</v>
      </c>
      <c r="H367" s="6">
        <v>370639985</v>
      </c>
      <c r="I367" s="6">
        <v>1610209</v>
      </c>
      <c r="J367" s="6">
        <v>-1</v>
      </c>
      <c r="K367" s="6">
        <v>-1</v>
      </c>
      <c r="L367" s="6">
        <v>7503492</v>
      </c>
    </row>
    <row r="368" spans="3:12" x14ac:dyDescent="0.15">
      <c r="C368" t="s">
        <v>37</v>
      </c>
      <c r="D368" t="s">
        <v>7</v>
      </c>
      <c r="E368">
        <v>10</v>
      </c>
      <c r="F368" s="6">
        <v>400000</v>
      </c>
      <c r="G368" t="s">
        <v>1</v>
      </c>
      <c r="H368" s="6">
        <v>267484647</v>
      </c>
      <c r="I368" s="6">
        <v>1200003</v>
      </c>
      <c r="J368" s="6">
        <v>-1</v>
      </c>
      <c r="K368" s="6">
        <v>-1</v>
      </c>
      <c r="L368" s="6">
        <v>5461388</v>
      </c>
    </row>
    <row r="369" spans="3:12" x14ac:dyDescent="0.15">
      <c r="C369" t="s">
        <v>37</v>
      </c>
      <c r="D369" t="s">
        <v>7</v>
      </c>
      <c r="E369">
        <v>10</v>
      </c>
      <c r="F369" s="6">
        <v>400000</v>
      </c>
      <c r="G369" t="s">
        <v>2</v>
      </c>
      <c r="H369" s="6">
        <v>102527969</v>
      </c>
      <c r="I369" s="6">
        <v>408003</v>
      </c>
      <c r="J369" s="6">
        <v>-1</v>
      </c>
      <c r="K369" s="6">
        <v>-1</v>
      </c>
      <c r="L369" s="6">
        <v>1946431</v>
      </c>
    </row>
    <row r="370" spans="3:12" x14ac:dyDescent="0.15">
      <c r="C370" t="s">
        <v>37</v>
      </c>
      <c r="D370" t="s">
        <v>7</v>
      </c>
      <c r="E370">
        <v>10</v>
      </c>
      <c r="F370" s="6">
        <v>400000</v>
      </c>
      <c r="G370" t="s">
        <v>3</v>
      </c>
      <c r="H370" s="6">
        <v>426</v>
      </c>
      <c r="I370" s="6">
        <v>2</v>
      </c>
      <c r="J370" s="6">
        <v>-1</v>
      </c>
      <c r="K370" s="6">
        <v>-1</v>
      </c>
      <c r="L370" s="6">
        <v>7946</v>
      </c>
    </row>
    <row r="371" spans="3:12" x14ac:dyDescent="0.15">
      <c r="C371" t="s">
        <v>37</v>
      </c>
      <c r="D371" t="s">
        <v>7</v>
      </c>
      <c r="E371">
        <v>10</v>
      </c>
      <c r="F371" s="6">
        <v>400000</v>
      </c>
      <c r="G371" t="s">
        <v>4</v>
      </c>
      <c r="H371" s="6">
        <v>25314</v>
      </c>
      <c r="I371" s="6">
        <v>101</v>
      </c>
      <c r="J371" s="6">
        <v>-1</v>
      </c>
      <c r="K371" s="6">
        <v>-1</v>
      </c>
      <c r="L371" s="6">
        <v>16739</v>
      </c>
    </row>
    <row r="372" spans="3:12" x14ac:dyDescent="0.15">
      <c r="C372" t="s">
        <v>37</v>
      </c>
      <c r="D372" t="s">
        <v>7</v>
      </c>
      <c r="E372">
        <v>20</v>
      </c>
      <c r="F372" s="6">
        <v>100000</v>
      </c>
      <c r="G372" t="s">
        <v>44</v>
      </c>
      <c r="H372" s="6">
        <v>141338466</v>
      </c>
      <c r="I372" s="6">
        <v>605383</v>
      </c>
      <c r="J372" s="6">
        <v>-1</v>
      </c>
      <c r="K372" s="6">
        <v>-1</v>
      </c>
      <c r="L372" s="6">
        <v>2838236</v>
      </c>
    </row>
    <row r="373" spans="3:12" x14ac:dyDescent="0.15">
      <c r="C373" t="s">
        <v>37</v>
      </c>
      <c r="D373" t="s">
        <v>7</v>
      </c>
      <c r="E373">
        <v>20</v>
      </c>
      <c r="F373" s="6">
        <v>100000</v>
      </c>
      <c r="G373" t="s">
        <v>45</v>
      </c>
      <c r="H373" s="6">
        <v>21601071</v>
      </c>
      <c r="I373" s="6">
        <v>100001</v>
      </c>
      <c r="J373" s="6">
        <v>-1</v>
      </c>
      <c r="K373" s="6">
        <v>-1</v>
      </c>
      <c r="L373" s="6">
        <v>456888</v>
      </c>
    </row>
    <row r="374" spans="3:12" x14ac:dyDescent="0.15">
      <c r="C374" t="s">
        <v>37</v>
      </c>
      <c r="D374" t="s">
        <v>7</v>
      </c>
      <c r="E374">
        <v>20</v>
      </c>
      <c r="F374" s="6">
        <v>100000</v>
      </c>
      <c r="G374" t="s">
        <v>46</v>
      </c>
      <c r="H374" s="6">
        <v>21601071</v>
      </c>
      <c r="I374" s="6">
        <v>100001</v>
      </c>
      <c r="J374" s="6">
        <v>-1</v>
      </c>
      <c r="K374" s="6">
        <v>-1</v>
      </c>
      <c r="L374" s="6">
        <v>452413</v>
      </c>
    </row>
    <row r="375" spans="3:12" x14ac:dyDescent="0.15">
      <c r="C375" t="s">
        <v>37</v>
      </c>
      <c r="D375" t="s">
        <v>7</v>
      </c>
      <c r="E375">
        <v>20</v>
      </c>
      <c r="F375" s="6">
        <v>100000</v>
      </c>
      <c r="G375" t="s">
        <v>0</v>
      </c>
      <c r="H375" s="6">
        <v>97203668</v>
      </c>
      <c r="I375" s="6">
        <v>404209</v>
      </c>
      <c r="J375" s="6">
        <v>-1</v>
      </c>
      <c r="K375" s="6">
        <v>-1</v>
      </c>
      <c r="L375" s="6">
        <v>1834138</v>
      </c>
    </row>
    <row r="376" spans="3:12" x14ac:dyDescent="0.15">
      <c r="C376" t="s">
        <v>37</v>
      </c>
      <c r="D376" t="s">
        <v>7</v>
      </c>
      <c r="E376">
        <v>20</v>
      </c>
      <c r="F376" s="6">
        <v>100000</v>
      </c>
      <c r="G376" t="s">
        <v>1</v>
      </c>
      <c r="H376" s="6">
        <v>71316561</v>
      </c>
      <c r="I376" s="6">
        <v>300003</v>
      </c>
      <c r="J376" s="6">
        <v>-1</v>
      </c>
      <c r="K376" s="6">
        <v>-1</v>
      </c>
      <c r="L376" s="6">
        <v>1382409</v>
      </c>
    </row>
    <row r="377" spans="3:12" x14ac:dyDescent="0.15">
      <c r="C377" t="s">
        <v>37</v>
      </c>
      <c r="D377" t="s">
        <v>7</v>
      </c>
      <c r="E377">
        <v>20</v>
      </c>
      <c r="F377" s="6">
        <v>100000</v>
      </c>
      <c r="G377" t="s">
        <v>2</v>
      </c>
      <c r="H377" s="6">
        <v>25259849</v>
      </c>
      <c r="I377" s="6">
        <v>102003</v>
      </c>
      <c r="J377" s="6">
        <v>-1</v>
      </c>
      <c r="K377" s="6">
        <v>-1</v>
      </c>
      <c r="L377" s="6">
        <v>482195</v>
      </c>
    </row>
    <row r="378" spans="3:12" x14ac:dyDescent="0.15">
      <c r="C378" t="s">
        <v>37</v>
      </c>
      <c r="D378" t="s">
        <v>7</v>
      </c>
      <c r="E378">
        <v>20</v>
      </c>
      <c r="F378" s="6">
        <v>100000</v>
      </c>
      <c r="G378" t="s">
        <v>47</v>
      </c>
      <c r="H378" s="6">
        <v>446</v>
      </c>
      <c r="I378" s="6">
        <v>2</v>
      </c>
      <c r="J378" s="6">
        <v>-1</v>
      </c>
      <c r="K378" s="6">
        <v>-1</v>
      </c>
      <c r="L378" s="6">
        <v>3044</v>
      </c>
    </row>
    <row r="379" spans="3:12" x14ac:dyDescent="0.15">
      <c r="C379" t="s">
        <v>37</v>
      </c>
      <c r="D379" t="s">
        <v>7</v>
      </c>
      <c r="E379">
        <v>20</v>
      </c>
      <c r="F379" s="6">
        <v>100000</v>
      </c>
      <c r="G379" t="s">
        <v>48</v>
      </c>
      <c r="H379" s="6">
        <v>24908</v>
      </c>
      <c r="I379" s="6">
        <v>101</v>
      </c>
      <c r="J379" s="6">
        <v>-1</v>
      </c>
      <c r="K379" s="6">
        <v>-1</v>
      </c>
      <c r="L379" s="6">
        <v>3156</v>
      </c>
    </row>
    <row r="380" spans="3:12" x14ac:dyDescent="0.15">
      <c r="C380" t="s">
        <v>37</v>
      </c>
      <c r="D380" t="s">
        <v>7</v>
      </c>
      <c r="E380">
        <v>40</v>
      </c>
      <c r="F380" s="6">
        <v>100000</v>
      </c>
      <c r="G380" t="s">
        <v>44</v>
      </c>
      <c r="H380" s="6">
        <v>156292676</v>
      </c>
      <c r="I380" s="6">
        <v>605383</v>
      </c>
      <c r="J380" s="6">
        <v>-1</v>
      </c>
      <c r="K380" s="6">
        <v>-1</v>
      </c>
      <c r="L380" s="6">
        <v>2843468</v>
      </c>
    </row>
    <row r="381" spans="3:12" x14ac:dyDescent="0.15">
      <c r="C381" t="s">
        <v>37</v>
      </c>
      <c r="D381" t="s">
        <v>7</v>
      </c>
      <c r="E381">
        <v>40</v>
      </c>
      <c r="F381" s="6">
        <v>100000</v>
      </c>
      <c r="G381" t="s">
        <v>45</v>
      </c>
      <c r="H381" s="6">
        <v>23601071</v>
      </c>
      <c r="I381" s="6">
        <v>100001</v>
      </c>
      <c r="J381" s="6">
        <v>-1</v>
      </c>
      <c r="K381" s="6">
        <v>-1</v>
      </c>
      <c r="L381" s="6">
        <v>490642</v>
      </c>
    </row>
    <row r="382" spans="3:12" x14ac:dyDescent="0.15">
      <c r="C382" t="s">
        <v>37</v>
      </c>
      <c r="D382" t="s">
        <v>7</v>
      </c>
      <c r="E382">
        <v>40</v>
      </c>
      <c r="F382" s="6">
        <v>100000</v>
      </c>
      <c r="G382" t="s">
        <v>46</v>
      </c>
      <c r="H382" s="6">
        <v>23601071</v>
      </c>
      <c r="I382" s="6">
        <v>100001</v>
      </c>
      <c r="J382" s="6">
        <v>-1</v>
      </c>
      <c r="K382" s="6">
        <v>-1</v>
      </c>
      <c r="L382" s="6">
        <v>460732</v>
      </c>
    </row>
    <row r="383" spans="3:12" x14ac:dyDescent="0.15">
      <c r="C383" t="s">
        <v>37</v>
      </c>
      <c r="D383" t="s">
        <v>7</v>
      </c>
      <c r="E383">
        <v>40</v>
      </c>
      <c r="F383" s="6">
        <v>100000</v>
      </c>
      <c r="G383" t="s">
        <v>0</v>
      </c>
      <c r="H383" s="6">
        <v>108157878</v>
      </c>
      <c r="I383" s="6">
        <v>404209</v>
      </c>
      <c r="J383" s="6">
        <v>-1</v>
      </c>
      <c r="K383" s="6">
        <v>-1</v>
      </c>
      <c r="L383" s="6">
        <v>1929924</v>
      </c>
    </row>
    <row r="384" spans="3:12" x14ac:dyDescent="0.15">
      <c r="C384" t="s">
        <v>37</v>
      </c>
      <c r="D384" t="s">
        <v>7</v>
      </c>
      <c r="E384">
        <v>40</v>
      </c>
      <c r="F384" s="6">
        <v>100000</v>
      </c>
      <c r="G384" t="s">
        <v>1</v>
      </c>
      <c r="H384" s="6">
        <v>80204709</v>
      </c>
      <c r="I384" s="6">
        <v>300003</v>
      </c>
      <c r="J384" s="6">
        <v>-1</v>
      </c>
      <c r="K384" s="6">
        <v>-1</v>
      </c>
      <c r="L384" s="6">
        <v>1417403</v>
      </c>
    </row>
    <row r="385" spans="3:12" x14ac:dyDescent="0.15">
      <c r="C385" t="s">
        <v>37</v>
      </c>
      <c r="D385" t="s">
        <v>7</v>
      </c>
      <c r="E385">
        <v>40</v>
      </c>
      <c r="F385" s="6">
        <v>100000</v>
      </c>
      <c r="G385" t="s">
        <v>2</v>
      </c>
      <c r="H385" s="6">
        <v>27325931</v>
      </c>
      <c r="I385" s="6">
        <v>102003</v>
      </c>
      <c r="J385" s="6">
        <v>-1</v>
      </c>
      <c r="K385" s="6">
        <v>-1</v>
      </c>
      <c r="L385" s="6">
        <v>493451</v>
      </c>
    </row>
    <row r="386" spans="3:12" x14ac:dyDescent="0.15">
      <c r="C386" t="s">
        <v>37</v>
      </c>
      <c r="D386" t="s">
        <v>7</v>
      </c>
      <c r="E386">
        <v>40</v>
      </c>
      <c r="F386" s="6">
        <v>100000</v>
      </c>
      <c r="G386" t="s">
        <v>49</v>
      </c>
      <c r="H386" s="6">
        <v>486</v>
      </c>
      <c r="I386" s="6">
        <v>2</v>
      </c>
      <c r="J386" s="6">
        <v>-1</v>
      </c>
      <c r="K386" s="6">
        <v>-1</v>
      </c>
      <c r="L386" s="6">
        <v>2841</v>
      </c>
    </row>
    <row r="387" spans="3:12" x14ac:dyDescent="0.15">
      <c r="C387" t="s">
        <v>37</v>
      </c>
      <c r="D387" t="s">
        <v>7</v>
      </c>
      <c r="E387">
        <v>40</v>
      </c>
      <c r="F387" s="6">
        <v>100000</v>
      </c>
      <c r="G387" t="s">
        <v>50</v>
      </c>
      <c r="H387" s="6">
        <v>26928</v>
      </c>
      <c r="I387" s="6">
        <v>101</v>
      </c>
      <c r="J387" s="6">
        <v>-1</v>
      </c>
      <c r="K387" s="6">
        <v>-1</v>
      </c>
      <c r="L387" s="6">
        <v>15634</v>
      </c>
    </row>
    <row r="388" spans="3:12" x14ac:dyDescent="0.15">
      <c r="C388" t="s">
        <v>37</v>
      </c>
      <c r="D388" t="s">
        <v>5</v>
      </c>
      <c r="E388">
        <v>10</v>
      </c>
      <c r="F388" s="6">
        <v>100000</v>
      </c>
      <c r="G388" t="s">
        <v>44</v>
      </c>
      <c r="H388" s="6">
        <v>128300419</v>
      </c>
      <c r="I388" s="6">
        <v>605381</v>
      </c>
      <c r="J388" s="6">
        <v>-1</v>
      </c>
      <c r="K388" s="6">
        <v>-1</v>
      </c>
      <c r="L388" s="6">
        <v>2784717</v>
      </c>
    </row>
    <row r="389" spans="3:12" x14ac:dyDescent="0.15">
      <c r="C389" t="s">
        <v>37</v>
      </c>
      <c r="D389" t="s">
        <v>5</v>
      </c>
      <c r="E389">
        <v>10</v>
      </c>
      <c r="F389" s="6">
        <v>100000</v>
      </c>
      <c r="G389" t="s">
        <v>45</v>
      </c>
      <c r="H389" s="6">
        <v>20601071</v>
      </c>
      <c r="I389" s="6">
        <v>100001</v>
      </c>
      <c r="J389" s="6">
        <v>-1</v>
      </c>
      <c r="K389" s="6">
        <v>-1</v>
      </c>
      <c r="L389" s="6">
        <v>448561</v>
      </c>
    </row>
    <row r="390" spans="3:12" x14ac:dyDescent="0.15">
      <c r="C390" t="s">
        <v>37</v>
      </c>
      <c r="D390" t="s">
        <v>5</v>
      </c>
      <c r="E390">
        <v>10</v>
      </c>
      <c r="F390" s="6">
        <v>100000</v>
      </c>
      <c r="G390" t="s">
        <v>46</v>
      </c>
      <c r="H390" s="6">
        <v>20601116</v>
      </c>
      <c r="I390" s="6">
        <v>100001</v>
      </c>
      <c r="J390" s="6">
        <v>-1</v>
      </c>
      <c r="K390" s="6">
        <v>-1</v>
      </c>
      <c r="L390" s="6">
        <v>447508</v>
      </c>
    </row>
    <row r="391" spans="3:12" x14ac:dyDescent="0.15">
      <c r="C391" t="s">
        <v>37</v>
      </c>
      <c r="D391" t="s">
        <v>5</v>
      </c>
      <c r="E391">
        <v>10</v>
      </c>
      <c r="F391" s="6">
        <v>100000</v>
      </c>
      <c r="G391" t="s">
        <v>0</v>
      </c>
      <c r="H391" s="6">
        <v>86171804</v>
      </c>
      <c r="I391" s="6">
        <v>404207</v>
      </c>
      <c r="J391" s="6">
        <v>-1</v>
      </c>
      <c r="K391" s="6">
        <v>-1</v>
      </c>
      <c r="L391" s="6">
        <v>1785606</v>
      </c>
    </row>
    <row r="392" spans="3:12" x14ac:dyDescent="0.15">
      <c r="C392" t="s">
        <v>37</v>
      </c>
      <c r="D392" t="s">
        <v>5</v>
      </c>
      <c r="E392">
        <v>10</v>
      </c>
      <c r="F392" s="6">
        <v>100000</v>
      </c>
      <c r="G392" t="s">
        <v>1</v>
      </c>
      <c r="H392" s="6">
        <v>61382084</v>
      </c>
      <c r="I392" s="6">
        <v>300002</v>
      </c>
      <c r="J392" s="6">
        <v>-1</v>
      </c>
      <c r="K392" s="6">
        <v>-1</v>
      </c>
      <c r="L392" s="6">
        <v>1373578</v>
      </c>
    </row>
    <row r="393" spans="3:12" x14ac:dyDescent="0.15">
      <c r="C393" t="s">
        <v>37</v>
      </c>
      <c r="D393" t="s">
        <v>5</v>
      </c>
      <c r="E393">
        <v>10</v>
      </c>
      <c r="F393" s="6">
        <v>100000</v>
      </c>
      <c r="G393" t="s">
        <v>2</v>
      </c>
      <c r="H393" s="6">
        <v>24162538</v>
      </c>
      <c r="I393" s="6">
        <v>102002</v>
      </c>
      <c r="J393" s="6">
        <v>-1</v>
      </c>
      <c r="K393" s="6">
        <v>-1</v>
      </c>
      <c r="L393" s="6">
        <v>474397</v>
      </c>
    </row>
    <row r="394" spans="3:12" x14ac:dyDescent="0.15">
      <c r="C394" t="s">
        <v>37</v>
      </c>
      <c r="D394" t="s">
        <v>5</v>
      </c>
      <c r="E394">
        <v>10</v>
      </c>
      <c r="F394" s="6">
        <v>100000</v>
      </c>
      <c r="G394" t="s">
        <v>3</v>
      </c>
      <c r="H394" s="6">
        <v>426</v>
      </c>
      <c r="I394" s="6">
        <v>2</v>
      </c>
      <c r="J394" s="6">
        <v>-1</v>
      </c>
      <c r="K394" s="6">
        <v>-1</v>
      </c>
      <c r="L394" s="6">
        <v>8440</v>
      </c>
    </row>
    <row r="395" spans="3:12" x14ac:dyDescent="0.15">
      <c r="C395" t="s">
        <v>37</v>
      </c>
      <c r="D395" t="s">
        <v>5</v>
      </c>
      <c r="E395">
        <v>10</v>
      </c>
      <c r="F395" s="6">
        <v>100000</v>
      </c>
      <c r="G395" t="s">
        <v>4</v>
      </c>
      <c r="H395" s="6">
        <v>23874</v>
      </c>
      <c r="I395" s="6">
        <v>101</v>
      </c>
      <c r="J395" s="6">
        <v>-1</v>
      </c>
      <c r="K395" s="6">
        <v>-1</v>
      </c>
      <c r="L395" s="6">
        <v>13915</v>
      </c>
    </row>
    <row r="396" spans="3:12" x14ac:dyDescent="0.15">
      <c r="C396" t="s">
        <v>37</v>
      </c>
      <c r="D396" t="s">
        <v>5</v>
      </c>
      <c r="E396">
        <v>10</v>
      </c>
      <c r="F396" s="6">
        <v>200000</v>
      </c>
      <c r="G396" t="s">
        <v>44</v>
      </c>
      <c r="H396" s="6">
        <v>255977900</v>
      </c>
      <c r="I396" s="6">
        <v>1207381</v>
      </c>
      <c r="J396" s="6">
        <v>-1</v>
      </c>
      <c r="K396" s="6">
        <v>-1</v>
      </c>
      <c r="L396" s="6">
        <v>5352458</v>
      </c>
    </row>
    <row r="397" spans="3:12" x14ac:dyDescent="0.15">
      <c r="C397" t="s">
        <v>37</v>
      </c>
      <c r="D397" t="s">
        <v>5</v>
      </c>
      <c r="E397">
        <v>10</v>
      </c>
      <c r="F397" s="6">
        <v>200000</v>
      </c>
      <c r="G397" t="s">
        <v>45</v>
      </c>
      <c r="H397" s="6">
        <v>41202031</v>
      </c>
      <c r="I397" s="6">
        <v>200001</v>
      </c>
      <c r="J397" s="6">
        <v>-1</v>
      </c>
      <c r="K397" s="6">
        <v>-1</v>
      </c>
      <c r="L397" s="6">
        <v>877151</v>
      </c>
    </row>
    <row r="398" spans="3:12" x14ac:dyDescent="0.15">
      <c r="C398" t="s">
        <v>37</v>
      </c>
      <c r="D398" t="s">
        <v>5</v>
      </c>
      <c r="E398">
        <v>10</v>
      </c>
      <c r="F398" s="6">
        <v>200000</v>
      </c>
      <c r="G398" t="s">
        <v>46</v>
      </c>
      <c r="H398" s="6">
        <v>41202031</v>
      </c>
      <c r="I398" s="6">
        <v>200001</v>
      </c>
      <c r="J398" s="6">
        <v>-1</v>
      </c>
      <c r="K398" s="6">
        <v>-1</v>
      </c>
      <c r="L398" s="6">
        <v>867661</v>
      </c>
    </row>
    <row r="399" spans="3:12" x14ac:dyDescent="0.15">
      <c r="C399" t="s">
        <v>37</v>
      </c>
      <c r="D399" t="s">
        <v>5</v>
      </c>
      <c r="E399">
        <v>10</v>
      </c>
      <c r="F399" s="6">
        <v>200000</v>
      </c>
      <c r="G399" t="s">
        <v>0</v>
      </c>
      <c r="H399" s="6">
        <v>172636010</v>
      </c>
      <c r="I399" s="6">
        <v>806207</v>
      </c>
      <c r="J399" s="6">
        <v>-1</v>
      </c>
      <c r="K399" s="6">
        <v>-1</v>
      </c>
      <c r="L399" s="6">
        <v>3509161</v>
      </c>
    </row>
    <row r="400" spans="3:12" x14ac:dyDescent="0.15">
      <c r="C400" t="s">
        <v>37</v>
      </c>
      <c r="D400" t="s">
        <v>5</v>
      </c>
      <c r="E400">
        <v>10</v>
      </c>
      <c r="F400" s="6">
        <v>200000</v>
      </c>
      <c r="G400" t="s">
        <v>1</v>
      </c>
      <c r="H400" s="6">
        <v>122759033</v>
      </c>
      <c r="I400" s="6">
        <v>600002</v>
      </c>
      <c r="J400" s="6">
        <v>-1</v>
      </c>
      <c r="K400" s="6">
        <v>-1</v>
      </c>
      <c r="L400" s="6">
        <v>2741744</v>
      </c>
    </row>
    <row r="401" spans="3:12" x14ac:dyDescent="0.15">
      <c r="C401" t="s">
        <v>37</v>
      </c>
      <c r="D401" t="s">
        <v>5</v>
      </c>
      <c r="E401">
        <v>10</v>
      </c>
      <c r="F401" s="6">
        <v>200000</v>
      </c>
      <c r="G401" t="s">
        <v>2</v>
      </c>
      <c r="H401" s="6">
        <v>49249598</v>
      </c>
      <c r="I401" s="6">
        <v>204002</v>
      </c>
      <c r="J401" s="6">
        <v>-1</v>
      </c>
      <c r="K401" s="6">
        <v>-1</v>
      </c>
      <c r="L401" s="6">
        <v>896499</v>
      </c>
    </row>
    <row r="402" spans="3:12" x14ac:dyDescent="0.15">
      <c r="C402" t="s">
        <v>37</v>
      </c>
      <c r="D402" t="s">
        <v>5</v>
      </c>
      <c r="E402">
        <v>10</v>
      </c>
      <c r="F402" s="6">
        <v>200000</v>
      </c>
      <c r="G402" t="s">
        <v>3</v>
      </c>
      <c r="H402" s="6">
        <v>426</v>
      </c>
      <c r="I402" s="6">
        <v>2</v>
      </c>
      <c r="J402" s="6">
        <v>-1</v>
      </c>
      <c r="K402" s="6">
        <v>-1</v>
      </c>
      <c r="L402" s="6">
        <v>3222</v>
      </c>
    </row>
    <row r="403" spans="3:12" x14ac:dyDescent="0.15">
      <c r="C403" t="s">
        <v>37</v>
      </c>
      <c r="D403" t="s">
        <v>5</v>
      </c>
      <c r="E403">
        <v>10</v>
      </c>
      <c r="F403" s="6">
        <v>200000</v>
      </c>
      <c r="G403" t="s">
        <v>4</v>
      </c>
      <c r="H403" s="6">
        <v>24354</v>
      </c>
      <c r="I403" s="6">
        <v>101</v>
      </c>
      <c r="J403" s="6">
        <v>-1</v>
      </c>
      <c r="K403" s="6">
        <v>-1</v>
      </c>
      <c r="L403" s="6">
        <v>3358</v>
      </c>
    </row>
    <row r="404" spans="3:12" x14ac:dyDescent="0.15">
      <c r="C404" t="s">
        <v>37</v>
      </c>
      <c r="D404" t="s">
        <v>5</v>
      </c>
      <c r="E404">
        <v>10</v>
      </c>
      <c r="F404" s="6">
        <v>400000</v>
      </c>
      <c r="G404" t="s">
        <v>44</v>
      </c>
      <c r="H404" s="6">
        <v>514196316</v>
      </c>
      <c r="I404" s="6">
        <v>2411381</v>
      </c>
      <c r="J404" s="6">
        <v>-1</v>
      </c>
      <c r="K404" s="6">
        <v>-1</v>
      </c>
      <c r="L404" s="6">
        <v>11068681</v>
      </c>
    </row>
    <row r="405" spans="3:12" x14ac:dyDescent="0.15">
      <c r="C405" t="s">
        <v>37</v>
      </c>
      <c r="D405" t="s">
        <v>5</v>
      </c>
      <c r="E405">
        <v>10</v>
      </c>
      <c r="F405" s="6">
        <v>400000</v>
      </c>
      <c r="G405" t="s">
        <v>45</v>
      </c>
      <c r="H405" s="6">
        <v>82403951</v>
      </c>
      <c r="I405" s="6">
        <v>400001</v>
      </c>
      <c r="J405" s="6">
        <v>-1</v>
      </c>
      <c r="K405" s="6">
        <v>-1</v>
      </c>
      <c r="L405" s="6">
        <v>1806294</v>
      </c>
    </row>
    <row r="406" spans="3:12" x14ac:dyDescent="0.15">
      <c r="C406" t="s">
        <v>37</v>
      </c>
      <c r="D406" t="s">
        <v>5</v>
      </c>
      <c r="E406">
        <v>10</v>
      </c>
      <c r="F406" s="6">
        <v>400000</v>
      </c>
      <c r="G406" t="s">
        <v>46</v>
      </c>
      <c r="H406" s="6">
        <v>82403951</v>
      </c>
      <c r="I406" s="6">
        <v>400001</v>
      </c>
      <c r="J406" s="6">
        <v>-1</v>
      </c>
      <c r="K406" s="6">
        <v>-1</v>
      </c>
      <c r="L406" s="6">
        <v>1728892</v>
      </c>
    </row>
    <row r="407" spans="3:12" x14ac:dyDescent="0.15">
      <c r="C407" t="s">
        <v>37</v>
      </c>
      <c r="D407" t="s">
        <v>5</v>
      </c>
      <c r="E407">
        <v>10</v>
      </c>
      <c r="F407" s="6">
        <v>400000</v>
      </c>
      <c r="G407" t="s">
        <v>0</v>
      </c>
      <c r="H407" s="6">
        <v>348442061</v>
      </c>
      <c r="I407" s="6">
        <v>1610207</v>
      </c>
      <c r="J407" s="6">
        <v>-1</v>
      </c>
      <c r="K407" s="6">
        <v>-1</v>
      </c>
      <c r="L407" s="6">
        <v>7179998</v>
      </c>
    </row>
    <row r="408" spans="3:12" x14ac:dyDescent="0.15">
      <c r="C408" t="s">
        <v>37</v>
      </c>
      <c r="D408" t="s">
        <v>5</v>
      </c>
      <c r="E408">
        <v>10</v>
      </c>
      <c r="F408" s="6">
        <v>400000</v>
      </c>
      <c r="G408" t="s">
        <v>1</v>
      </c>
      <c r="H408" s="6">
        <v>245517746</v>
      </c>
      <c r="I408" s="6">
        <v>1200002</v>
      </c>
      <c r="J408" s="6">
        <v>-1</v>
      </c>
      <c r="K408" s="6">
        <v>-1</v>
      </c>
      <c r="L408" s="6">
        <v>5417770</v>
      </c>
    </row>
    <row r="409" spans="3:12" x14ac:dyDescent="0.15">
      <c r="C409" t="s">
        <v>37</v>
      </c>
      <c r="D409" t="s">
        <v>5</v>
      </c>
      <c r="E409">
        <v>10</v>
      </c>
      <c r="F409" s="6">
        <v>400000</v>
      </c>
      <c r="G409" t="s">
        <v>2</v>
      </c>
      <c r="H409" s="6">
        <v>102294552</v>
      </c>
      <c r="I409" s="6">
        <v>408002</v>
      </c>
      <c r="J409" s="6">
        <v>-1</v>
      </c>
      <c r="K409" s="6">
        <v>-1</v>
      </c>
      <c r="L409" s="6">
        <v>1914780</v>
      </c>
    </row>
    <row r="410" spans="3:12" x14ac:dyDescent="0.15">
      <c r="C410" t="s">
        <v>37</v>
      </c>
      <c r="D410" t="s">
        <v>5</v>
      </c>
      <c r="E410">
        <v>10</v>
      </c>
      <c r="F410" s="6">
        <v>400000</v>
      </c>
      <c r="G410" t="s">
        <v>3</v>
      </c>
      <c r="H410" s="6">
        <v>426</v>
      </c>
      <c r="I410" s="6">
        <v>2</v>
      </c>
      <c r="J410" s="6">
        <v>-1</v>
      </c>
      <c r="K410" s="6">
        <v>-1</v>
      </c>
      <c r="L410" s="6">
        <v>3029</v>
      </c>
    </row>
    <row r="411" spans="3:12" x14ac:dyDescent="0.15">
      <c r="C411" t="s">
        <v>37</v>
      </c>
      <c r="D411" t="s">
        <v>5</v>
      </c>
      <c r="E411">
        <v>10</v>
      </c>
      <c r="F411" s="6">
        <v>400000</v>
      </c>
      <c r="G411" t="s">
        <v>4</v>
      </c>
      <c r="H411" s="6">
        <v>25314</v>
      </c>
      <c r="I411" s="6">
        <v>101</v>
      </c>
      <c r="J411" s="6">
        <v>-1</v>
      </c>
      <c r="K411" s="6">
        <v>-1</v>
      </c>
      <c r="L411" s="6">
        <v>3199</v>
      </c>
    </row>
    <row r="412" spans="3:12" x14ac:dyDescent="0.15">
      <c r="C412" t="s">
        <v>37</v>
      </c>
      <c r="D412" t="s">
        <v>5</v>
      </c>
      <c r="E412">
        <v>20</v>
      </c>
      <c r="F412" s="6">
        <v>100000</v>
      </c>
      <c r="G412" t="s">
        <v>44</v>
      </c>
      <c r="H412" s="6">
        <v>134316180</v>
      </c>
      <c r="I412" s="6">
        <v>605381</v>
      </c>
      <c r="J412" s="6">
        <v>-1</v>
      </c>
      <c r="K412" s="6">
        <v>-1</v>
      </c>
      <c r="L412" s="6">
        <v>2676080</v>
      </c>
    </row>
    <row r="413" spans="3:12" x14ac:dyDescent="0.15">
      <c r="C413" t="s">
        <v>37</v>
      </c>
      <c r="D413" t="s">
        <v>5</v>
      </c>
      <c r="E413">
        <v>20</v>
      </c>
      <c r="F413" s="6">
        <v>100000</v>
      </c>
      <c r="G413" t="s">
        <v>45</v>
      </c>
      <c r="H413" s="6">
        <v>21601071</v>
      </c>
      <c r="I413" s="6">
        <v>100001</v>
      </c>
      <c r="J413" s="6">
        <v>-1</v>
      </c>
      <c r="K413" s="6">
        <v>-1</v>
      </c>
      <c r="L413" s="6">
        <v>454168</v>
      </c>
    </row>
    <row r="414" spans="3:12" x14ac:dyDescent="0.15">
      <c r="C414" t="s">
        <v>37</v>
      </c>
      <c r="D414" t="s">
        <v>5</v>
      </c>
      <c r="E414">
        <v>20</v>
      </c>
      <c r="F414" s="6">
        <v>100000</v>
      </c>
      <c r="G414" t="s">
        <v>46</v>
      </c>
      <c r="H414" s="6">
        <v>21601071</v>
      </c>
      <c r="I414" s="6">
        <v>100001</v>
      </c>
      <c r="J414" s="6">
        <v>-1</v>
      </c>
      <c r="K414" s="6">
        <v>-1</v>
      </c>
      <c r="L414" s="6">
        <v>459577</v>
      </c>
    </row>
    <row r="415" spans="3:12" x14ac:dyDescent="0.15">
      <c r="C415" t="s">
        <v>37</v>
      </c>
      <c r="D415" t="s">
        <v>5</v>
      </c>
      <c r="E415">
        <v>20</v>
      </c>
      <c r="F415" s="6">
        <v>100000</v>
      </c>
      <c r="G415" t="s">
        <v>0</v>
      </c>
      <c r="H415" s="6">
        <v>90181625</v>
      </c>
      <c r="I415" s="6">
        <v>404207</v>
      </c>
      <c r="J415" s="6">
        <v>-1</v>
      </c>
      <c r="K415" s="6">
        <v>-1</v>
      </c>
      <c r="L415" s="6">
        <v>1875864</v>
      </c>
    </row>
    <row r="416" spans="3:12" x14ac:dyDescent="0.15">
      <c r="C416" t="s">
        <v>37</v>
      </c>
      <c r="D416" t="s">
        <v>5</v>
      </c>
      <c r="E416">
        <v>20</v>
      </c>
      <c r="F416" s="6">
        <v>100000</v>
      </c>
      <c r="G416" t="s">
        <v>1</v>
      </c>
      <c r="H416" s="6">
        <v>64380363</v>
      </c>
      <c r="I416" s="6">
        <v>300002</v>
      </c>
      <c r="J416" s="6">
        <v>-1</v>
      </c>
      <c r="K416" s="6">
        <v>-1</v>
      </c>
      <c r="L416" s="6">
        <v>1410597</v>
      </c>
    </row>
    <row r="417" spans="3:12" x14ac:dyDescent="0.15">
      <c r="C417" t="s">
        <v>37</v>
      </c>
      <c r="D417" t="s">
        <v>5</v>
      </c>
      <c r="E417">
        <v>20</v>
      </c>
      <c r="F417" s="6">
        <v>100000</v>
      </c>
      <c r="G417" t="s">
        <v>2</v>
      </c>
      <c r="H417" s="6">
        <v>25179555</v>
      </c>
      <c r="I417" s="6">
        <v>102002</v>
      </c>
      <c r="J417" s="6">
        <v>-1</v>
      </c>
      <c r="K417" s="6">
        <v>-1</v>
      </c>
      <c r="L417" s="6">
        <v>470785</v>
      </c>
    </row>
    <row r="418" spans="3:12" x14ac:dyDescent="0.15">
      <c r="C418" t="s">
        <v>37</v>
      </c>
      <c r="D418" t="s">
        <v>5</v>
      </c>
      <c r="E418">
        <v>20</v>
      </c>
      <c r="F418" s="6">
        <v>100000</v>
      </c>
      <c r="G418" t="s">
        <v>47</v>
      </c>
      <c r="H418" s="6">
        <v>446</v>
      </c>
      <c r="I418" s="6">
        <v>2</v>
      </c>
      <c r="J418" s="6">
        <v>-1</v>
      </c>
      <c r="K418" s="6">
        <v>-1</v>
      </c>
      <c r="L418" s="6">
        <v>3174</v>
      </c>
    </row>
    <row r="419" spans="3:12" x14ac:dyDescent="0.15">
      <c r="C419" t="s">
        <v>37</v>
      </c>
      <c r="D419" t="s">
        <v>5</v>
      </c>
      <c r="E419">
        <v>20</v>
      </c>
      <c r="F419" s="6">
        <v>100000</v>
      </c>
      <c r="G419" t="s">
        <v>48</v>
      </c>
      <c r="H419" s="6">
        <v>24884</v>
      </c>
      <c r="I419" s="6">
        <v>101</v>
      </c>
      <c r="J419" s="6">
        <v>-1</v>
      </c>
      <c r="K419" s="6">
        <v>-1</v>
      </c>
      <c r="L419" s="6">
        <v>3146</v>
      </c>
    </row>
    <row r="420" spans="3:12" x14ac:dyDescent="0.15">
      <c r="C420" t="s">
        <v>37</v>
      </c>
      <c r="D420" t="s">
        <v>5</v>
      </c>
      <c r="E420">
        <v>40</v>
      </c>
      <c r="F420" s="6">
        <v>100000</v>
      </c>
      <c r="G420" t="s">
        <v>44</v>
      </c>
      <c r="H420" s="6">
        <v>146355427</v>
      </c>
      <c r="I420" s="6">
        <v>605381</v>
      </c>
      <c r="J420" s="6">
        <v>-1</v>
      </c>
      <c r="K420" s="6">
        <v>-1</v>
      </c>
      <c r="L420" s="6">
        <v>2888367</v>
      </c>
    </row>
    <row r="421" spans="3:12" x14ac:dyDescent="0.15">
      <c r="C421" t="s">
        <v>37</v>
      </c>
      <c r="D421" t="s">
        <v>5</v>
      </c>
      <c r="E421">
        <v>40</v>
      </c>
      <c r="F421" s="6">
        <v>100000</v>
      </c>
      <c r="G421" t="s">
        <v>45</v>
      </c>
      <c r="H421" s="6">
        <v>23601071</v>
      </c>
      <c r="I421" s="6">
        <v>100001</v>
      </c>
      <c r="J421" s="6">
        <v>-1</v>
      </c>
      <c r="K421" s="6">
        <v>-1</v>
      </c>
      <c r="L421" s="6">
        <v>442798</v>
      </c>
    </row>
    <row r="422" spans="3:12" x14ac:dyDescent="0.15">
      <c r="C422" t="s">
        <v>37</v>
      </c>
      <c r="D422" t="s">
        <v>5</v>
      </c>
      <c r="E422">
        <v>40</v>
      </c>
      <c r="F422" s="6">
        <v>100000</v>
      </c>
      <c r="G422" t="s">
        <v>46</v>
      </c>
      <c r="H422" s="6">
        <v>23601071</v>
      </c>
      <c r="I422" s="6">
        <v>100001</v>
      </c>
      <c r="J422" s="6">
        <v>-1</v>
      </c>
      <c r="K422" s="6">
        <v>-1</v>
      </c>
      <c r="L422" s="6">
        <v>450300</v>
      </c>
    </row>
    <row r="423" spans="3:12" x14ac:dyDescent="0.15">
      <c r="C423" t="s">
        <v>37</v>
      </c>
      <c r="D423" t="s">
        <v>5</v>
      </c>
      <c r="E423">
        <v>40</v>
      </c>
      <c r="F423" s="6">
        <v>100000</v>
      </c>
      <c r="G423" t="s">
        <v>0</v>
      </c>
      <c r="H423" s="6">
        <v>98221052</v>
      </c>
      <c r="I423" s="6">
        <v>404207</v>
      </c>
      <c r="J423" s="6">
        <v>-1</v>
      </c>
      <c r="K423" s="6">
        <v>-1</v>
      </c>
      <c r="L423" s="6">
        <v>1794098</v>
      </c>
    </row>
    <row r="424" spans="3:12" x14ac:dyDescent="0.15">
      <c r="C424" t="s">
        <v>37</v>
      </c>
      <c r="D424" t="s">
        <v>5</v>
      </c>
      <c r="E424">
        <v>40</v>
      </c>
      <c r="F424" s="6">
        <v>100000</v>
      </c>
      <c r="G424" t="s">
        <v>1</v>
      </c>
      <c r="H424" s="6">
        <v>70379859</v>
      </c>
      <c r="I424" s="6">
        <v>300002</v>
      </c>
      <c r="J424" s="6">
        <v>-1</v>
      </c>
      <c r="K424" s="6">
        <v>-1</v>
      </c>
      <c r="L424" s="6">
        <v>1396465</v>
      </c>
    </row>
    <row r="425" spans="3:12" x14ac:dyDescent="0.15">
      <c r="C425" t="s">
        <v>37</v>
      </c>
      <c r="D425" t="s">
        <v>5</v>
      </c>
      <c r="E425">
        <v>40</v>
      </c>
      <c r="F425" s="6">
        <v>100000</v>
      </c>
      <c r="G425" t="s">
        <v>2</v>
      </c>
      <c r="H425" s="6">
        <v>27214239</v>
      </c>
      <c r="I425" s="6">
        <v>102002</v>
      </c>
      <c r="J425" s="6">
        <v>-1</v>
      </c>
      <c r="K425" s="6">
        <v>-1</v>
      </c>
      <c r="L425" s="6">
        <v>476840</v>
      </c>
    </row>
    <row r="426" spans="3:12" x14ac:dyDescent="0.15">
      <c r="C426" t="s">
        <v>37</v>
      </c>
      <c r="D426" t="s">
        <v>5</v>
      </c>
      <c r="E426">
        <v>40</v>
      </c>
      <c r="F426" s="6">
        <v>100000</v>
      </c>
      <c r="G426" t="s">
        <v>49</v>
      </c>
      <c r="H426" s="6">
        <v>486</v>
      </c>
      <c r="I426" s="6">
        <v>2</v>
      </c>
      <c r="J426" s="6">
        <v>-1</v>
      </c>
      <c r="K426" s="6">
        <v>-1</v>
      </c>
      <c r="L426" s="6">
        <v>6457</v>
      </c>
    </row>
    <row r="427" spans="3:12" x14ac:dyDescent="0.15">
      <c r="C427" t="s">
        <v>37</v>
      </c>
      <c r="D427" t="s">
        <v>5</v>
      </c>
      <c r="E427">
        <v>40</v>
      </c>
      <c r="F427" s="6">
        <v>100000</v>
      </c>
      <c r="G427" t="s">
        <v>50</v>
      </c>
      <c r="H427" s="6">
        <v>26904</v>
      </c>
      <c r="I427" s="6">
        <v>101</v>
      </c>
      <c r="J427" s="6">
        <v>-1</v>
      </c>
      <c r="K427" s="6">
        <v>-1</v>
      </c>
      <c r="L427" s="6">
        <v>3282</v>
      </c>
    </row>
  </sheetData>
  <phoneticPr fontId="1"/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showGridLines="0" workbookViewId="0">
      <selection activeCell="M68" sqref="M68"/>
    </sheetView>
  </sheetViews>
  <sheetFormatPr defaultRowHeight="13.5" x14ac:dyDescent="0.15"/>
  <cols>
    <col min="1" max="2" width="2.625" customWidth="1"/>
    <col min="7" max="7" width="18.125" bestFit="1" customWidth="1"/>
    <col min="11" max="11" width="22.625" customWidth="1"/>
    <col min="12" max="12" width="19.625" customWidth="1"/>
    <col min="13" max="13" width="1.125" customWidth="1"/>
    <col min="14" max="14" width="11.375" bestFit="1" customWidth="1"/>
  </cols>
  <sheetData>
    <row r="1" spans="1:12" x14ac:dyDescent="0.15">
      <c r="A1" t="s">
        <v>105</v>
      </c>
    </row>
    <row r="2" spans="1:12" x14ac:dyDescent="0.15">
      <c r="B2" t="s">
        <v>108</v>
      </c>
    </row>
    <row r="3" spans="1:12" x14ac:dyDescent="0.15">
      <c r="C3" t="s">
        <v>116</v>
      </c>
    </row>
    <row r="4" spans="1:12" x14ac:dyDescent="0.15">
      <c r="C4" t="s">
        <v>133</v>
      </c>
    </row>
    <row r="5" spans="1:12" x14ac:dyDescent="0.15">
      <c r="C5" t="s">
        <v>110</v>
      </c>
    </row>
    <row r="7" spans="1:12" x14ac:dyDescent="0.15">
      <c r="K7" s="2" t="s">
        <v>10</v>
      </c>
      <c r="L7" t="s">
        <v>37</v>
      </c>
    </row>
    <row r="8" spans="1:12" x14ac:dyDescent="0.15">
      <c r="K8" s="2" t="s">
        <v>12</v>
      </c>
      <c r="L8" s="3">
        <v>10</v>
      </c>
    </row>
    <row r="9" spans="1:12" x14ac:dyDescent="0.15">
      <c r="K9" s="2" t="s">
        <v>39</v>
      </c>
      <c r="L9" t="s">
        <v>1</v>
      </c>
    </row>
    <row r="11" spans="1:12" x14ac:dyDescent="0.15">
      <c r="J11">
        <f>AVERAGE(J12:J14)</f>
        <v>158.87871999999996</v>
      </c>
      <c r="K11" s="2" t="s">
        <v>9</v>
      </c>
      <c r="L11" t="s">
        <v>51</v>
      </c>
    </row>
    <row r="12" spans="1:12" x14ac:dyDescent="0.15">
      <c r="J12">
        <f>GETPIVOTDATA("ノードサイズ",$K$11,"投入件数",100000)/K12</f>
        <v>146.65727999999999</v>
      </c>
      <c r="K12" s="5">
        <v>100000</v>
      </c>
      <c r="L12" s="4">
        <v>14665728</v>
      </c>
    </row>
    <row r="13" spans="1:12" x14ac:dyDescent="0.15">
      <c r="J13">
        <f>GETPIVOTDATA("ノードサイズ",$K$11,"投入件数",200000)/K13</f>
        <v>199.03487999999999</v>
      </c>
      <c r="K13" s="5">
        <v>200000</v>
      </c>
      <c r="L13" s="4">
        <v>39806976</v>
      </c>
    </row>
    <row r="14" spans="1:12" x14ac:dyDescent="0.15">
      <c r="J14">
        <f>GETPIVOTDATA("ノードサイズ",$K$11,"投入件数",400000)/K14</f>
        <v>130.94399999999999</v>
      </c>
      <c r="K14" s="5">
        <v>400000</v>
      </c>
      <c r="L14" s="4">
        <v>52377600</v>
      </c>
    </row>
    <row r="24" spans="1:12" x14ac:dyDescent="0.15">
      <c r="A24" t="s">
        <v>111</v>
      </c>
    </row>
    <row r="25" spans="1:12" x14ac:dyDescent="0.15">
      <c r="C25" t="s">
        <v>116</v>
      </c>
    </row>
    <row r="26" spans="1:12" x14ac:dyDescent="0.15">
      <c r="C26" t="s">
        <v>132</v>
      </c>
    </row>
    <row r="27" spans="1:12" x14ac:dyDescent="0.15">
      <c r="C27" t="s">
        <v>117</v>
      </c>
    </row>
    <row r="29" spans="1:12" x14ac:dyDescent="0.15">
      <c r="K29" s="2" t="s">
        <v>10</v>
      </c>
      <c r="L29" t="s">
        <v>37</v>
      </c>
    </row>
    <row r="30" spans="1:12" x14ac:dyDescent="0.15">
      <c r="K30" s="2" t="s">
        <v>13</v>
      </c>
      <c r="L30" s="5">
        <v>100000</v>
      </c>
    </row>
    <row r="31" spans="1:12" x14ac:dyDescent="0.15">
      <c r="K31" s="2" t="s">
        <v>39</v>
      </c>
      <c r="L31" t="s">
        <v>1</v>
      </c>
    </row>
    <row r="33" spans="1:12" x14ac:dyDescent="0.15">
      <c r="J33">
        <f>AVERAGE(J34:J36)</f>
        <v>8.5550079999999991</v>
      </c>
      <c r="K33" s="2" t="s">
        <v>9</v>
      </c>
      <c r="L33" t="s">
        <v>51</v>
      </c>
    </row>
    <row r="34" spans="1:12" x14ac:dyDescent="0.15">
      <c r="J34">
        <f>GETPIVOTDATA("ノードサイズ",$K$33,"プロパティデータ長",10)/$L$30/K34</f>
        <v>14.665727999999998</v>
      </c>
      <c r="K34" s="3">
        <v>10</v>
      </c>
      <c r="L34" s="4">
        <v>14665728</v>
      </c>
    </row>
    <row r="35" spans="1:12" x14ac:dyDescent="0.15">
      <c r="J35">
        <f>GETPIVOTDATA("ノードサイズ",$K$33,"プロパティデータ長",10)/$L$30/K35</f>
        <v>7.3328639999999989</v>
      </c>
      <c r="K35" s="3">
        <v>20</v>
      </c>
      <c r="L35" s="4">
        <v>14665728</v>
      </c>
    </row>
    <row r="36" spans="1:12" x14ac:dyDescent="0.15">
      <c r="J36">
        <f>GETPIVOTDATA("ノードサイズ",$K$33,"プロパティデータ長",10)/$L$30/K36</f>
        <v>3.6664319999999995</v>
      </c>
      <c r="K36" s="3">
        <v>40</v>
      </c>
      <c r="L36" s="4">
        <v>17808384</v>
      </c>
    </row>
    <row r="46" spans="1:12" x14ac:dyDescent="0.15">
      <c r="A46" t="s">
        <v>112</v>
      </c>
    </row>
    <row r="47" spans="1:12" x14ac:dyDescent="0.15">
      <c r="B47" t="s">
        <v>108</v>
      </c>
      <c r="F47" t="s">
        <v>114</v>
      </c>
    </row>
    <row r="48" spans="1:12" x14ac:dyDescent="0.15">
      <c r="C48" t="s">
        <v>107</v>
      </c>
    </row>
    <row r="49" spans="3:12" x14ac:dyDescent="0.15">
      <c r="C49" t="s">
        <v>113</v>
      </c>
    </row>
    <row r="50" spans="3:12" x14ac:dyDescent="0.15">
      <c r="C50" t="s">
        <v>118</v>
      </c>
    </row>
    <row r="52" spans="3:12" x14ac:dyDescent="0.15">
      <c r="K52" s="2" t="s">
        <v>10</v>
      </c>
      <c r="L52" t="s">
        <v>37</v>
      </c>
    </row>
    <row r="53" spans="3:12" x14ac:dyDescent="0.15">
      <c r="K53" s="2" t="s">
        <v>12</v>
      </c>
      <c r="L53" s="3">
        <v>10</v>
      </c>
    </row>
    <row r="55" spans="3:12" x14ac:dyDescent="0.15">
      <c r="K55" s="2" t="s">
        <v>9</v>
      </c>
      <c r="L55" t="s">
        <v>51</v>
      </c>
    </row>
    <row r="56" spans="3:12" x14ac:dyDescent="0.15">
      <c r="K56" s="5">
        <v>100000</v>
      </c>
      <c r="L56" s="4">
        <v>41902080</v>
      </c>
    </row>
    <row r="57" spans="3:12" x14ac:dyDescent="0.15">
      <c r="K57" s="9" t="s">
        <v>1</v>
      </c>
      <c r="L57" s="4">
        <v>14665728</v>
      </c>
    </row>
    <row r="58" spans="3:12" x14ac:dyDescent="0.15">
      <c r="K58" s="9" t="s">
        <v>2</v>
      </c>
      <c r="L58" s="4">
        <v>27236352</v>
      </c>
    </row>
    <row r="59" spans="3:12" x14ac:dyDescent="0.15">
      <c r="K59" s="5">
        <v>200000</v>
      </c>
      <c r="L59" s="4">
        <v>67043328</v>
      </c>
    </row>
    <row r="60" spans="3:12" x14ac:dyDescent="0.15">
      <c r="K60" s="9" t="s">
        <v>1</v>
      </c>
      <c r="L60" s="4">
        <v>39806976</v>
      </c>
    </row>
    <row r="61" spans="3:12" x14ac:dyDescent="0.15">
      <c r="K61" s="9" t="s">
        <v>2</v>
      </c>
      <c r="L61" s="4">
        <v>27236352</v>
      </c>
    </row>
    <row r="62" spans="3:12" x14ac:dyDescent="0.15">
      <c r="K62" s="5">
        <v>400000</v>
      </c>
      <c r="L62" s="4">
        <v>102660096</v>
      </c>
    </row>
    <row r="63" spans="3:12" x14ac:dyDescent="0.15">
      <c r="K63" s="9" t="s">
        <v>1</v>
      </c>
      <c r="L63" s="4">
        <v>52377600</v>
      </c>
    </row>
    <row r="64" spans="3:12" x14ac:dyDescent="0.15">
      <c r="K64" s="9" t="s">
        <v>2</v>
      </c>
      <c r="L64" s="4">
        <v>50282496</v>
      </c>
    </row>
    <row r="74" spans="3:9" x14ac:dyDescent="0.15">
      <c r="C74" t="s">
        <v>10</v>
      </c>
      <c r="D74" t="s">
        <v>11</v>
      </c>
      <c r="E74" t="s">
        <v>12</v>
      </c>
      <c r="F74" t="s">
        <v>13</v>
      </c>
      <c r="G74" t="s">
        <v>39</v>
      </c>
      <c r="H74" t="s">
        <v>40</v>
      </c>
      <c r="I74" t="s">
        <v>16</v>
      </c>
    </row>
    <row r="75" spans="3:9" x14ac:dyDescent="0.15">
      <c r="C75" t="s">
        <v>37</v>
      </c>
      <c r="D75" t="s">
        <v>18</v>
      </c>
      <c r="E75">
        <v>10</v>
      </c>
      <c r="F75">
        <v>100000</v>
      </c>
      <c r="G75" t="s">
        <v>1</v>
      </c>
      <c r="H75">
        <v>14665728</v>
      </c>
      <c r="I75">
        <v>758</v>
      </c>
    </row>
    <row r="76" spans="3:9" x14ac:dyDescent="0.15">
      <c r="C76" t="s">
        <v>37</v>
      </c>
      <c r="D76" t="s">
        <v>18</v>
      </c>
      <c r="E76">
        <v>10</v>
      </c>
      <c r="F76">
        <v>100000</v>
      </c>
      <c r="G76" t="s">
        <v>2</v>
      </c>
      <c r="H76">
        <v>27236352</v>
      </c>
      <c r="I76">
        <v>164</v>
      </c>
    </row>
    <row r="77" spans="3:9" x14ac:dyDescent="0.15">
      <c r="C77" t="s">
        <v>37</v>
      </c>
      <c r="D77" t="s">
        <v>18</v>
      </c>
      <c r="E77">
        <v>10</v>
      </c>
      <c r="F77">
        <v>200000</v>
      </c>
      <c r="G77" t="s">
        <v>1</v>
      </c>
      <c r="H77">
        <v>39806976</v>
      </c>
      <c r="I77">
        <v>856</v>
      </c>
    </row>
    <row r="78" spans="3:9" x14ac:dyDescent="0.15">
      <c r="C78" t="s">
        <v>37</v>
      </c>
      <c r="D78" t="s">
        <v>18</v>
      </c>
      <c r="E78">
        <v>10</v>
      </c>
      <c r="F78">
        <v>200000</v>
      </c>
      <c r="G78" t="s">
        <v>2</v>
      </c>
      <c r="H78">
        <v>27236352</v>
      </c>
      <c r="I78">
        <v>194</v>
      </c>
    </row>
    <row r="79" spans="3:9" x14ac:dyDescent="0.15">
      <c r="C79" t="s">
        <v>37</v>
      </c>
      <c r="D79" t="s">
        <v>18</v>
      </c>
      <c r="E79">
        <v>10</v>
      </c>
      <c r="F79">
        <v>400000</v>
      </c>
      <c r="G79" t="s">
        <v>1</v>
      </c>
      <c r="H79">
        <v>52377600</v>
      </c>
      <c r="I79">
        <v>772</v>
      </c>
    </row>
    <row r="80" spans="3:9" x14ac:dyDescent="0.15">
      <c r="C80" t="s">
        <v>37</v>
      </c>
      <c r="D80" t="s">
        <v>18</v>
      </c>
      <c r="E80">
        <v>10</v>
      </c>
      <c r="F80">
        <v>400000</v>
      </c>
      <c r="G80" t="s">
        <v>2</v>
      </c>
      <c r="H80">
        <v>50282496</v>
      </c>
      <c r="I80">
        <v>241</v>
      </c>
    </row>
    <row r="81" spans="3:9" x14ac:dyDescent="0.15">
      <c r="C81" t="s">
        <v>37</v>
      </c>
      <c r="D81" t="s">
        <v>18</v>
      </c>
      <c r="E81">
        <v>20</v>
      </c>
      <c r="F81">
        <v>100000</v>
      </c>
      <c r="G81" t="s">
        <v>1</v>
      </c>
      <c r="H81">
        <v>14665728</v>
      </c>
      <c r="I81">
        <v>699</v>
      </c>
    </row>
    <row r="82" spans="3:9" x14ac:dyDescent="0.15">
      <c r="C82" t="s">
        <v>37</v>
      </c>
      <c r="D82" t="s">
        <v>18</v>
      </c>
      <c r="E82">
        <v>20</v>
      </c>
      <c r="F82">
        <v>100000</v>
      </c>
      <c r="G82" t="s">
        <v>2</v>
      </c>
      <c r="H82">
        <v>27236352</v>
      </c>
      <c r="I82">
        <v>192</v>
      </c>
    </row>
    <row r="83" spans="3:9" x14ac:dyDescent="0.15">
      <c r="C83" t="s">
        <v>37</v>
      </c>
      <c r="D83" t="s">
        <v>18</v>
      </c>
      <c r="E83">
        <v>40</v>
      </c>
      <c r="F83">
        <v>100000</v>
      </c>
      <c r="G83" t="s">
        <v>1</v>
      </c>
      <c r="H83">
        <v>17808384</v>
      </c>
      <c r="I83">
        <v>783</v>
      </c>
    </row>
    <row r="84" spans="3:9" x14ac:dyDescent="0.15">
      <c r="C84" t="s">
        <v>37</v>
      </c>
      <c r="D84" t="s">
        <v>18</v>
      </c>
      <c r="E84">
        <v>40</v>
      </c>
      <c r="F84">
        <v>100000</v>
      </c>
      <c r="G84" t="s">
        <v>2</v>
      </c>
      <c r="H84">
        <v>27236352</v>
      </c>
      <c r="I84">
        <v>282</v>
      </c>
    </row>
  </sheetData>
  <phoneticPr fontId="1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wk(テストケース)</vt:lpstr>
      <vt:lpstr>queryStats</vt:lpstr>
      <vt:lpstr>loadStats</vt:lpstr>
      <vt:lpstr>nodeStats</vt:lpstr>
      <vt:lpstr>blobStats</vt:lpstr>
      <vt:lpstr>loadStats!all_loadStats</vt:lpstr>
      <vt:lpstr>nodeStats!all_nodeStats</vt:lpstr>
      <vt:lpstr>nodeStats!all_nodeStats_1</vt:lpstr>
      <vt:lpstr>queryStats!all_queryStats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2015-02-09T11:06:30Z</dcterms:modified>
</cp:coreProperties>
</file>