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5480" windowHeight="11235" tabRatio="643" activeTab="7"/>
  </bookViews>
  <sheets>
    <sheet name="详细步骤" sheetId="2" r:id="rId1"/>
    <sheet name="核心系统" sheetId="4" r:id="rId2"/>
    <sheet name="设备列表" sheetId="3" r:id="rId3"/>
    <sheet name="人员安排" sheetId="5" r:id="rId4"/>
    <sheet name="核心简要步骤" sheetId="6" r:id="rId5"/>
    <sheet name="Sheet1" sheetId="7" r:id="rId6"/>
    <sheet name="Sheet2" sheetId="8" r:id="rId7"/>
    <sheet name="Sheet3" sheetId="9" r:id="rId8"/>
  </sheets>
  <definedNames>
    <definedName name="_Toc406770979" localSheetId="0">详细步骤!#REF!</definedName>
    <definedName name="_Toc406770980" localSheetId="0">详细步骤!#REF!</definedName>
    <definedName name="_Toc406770981" localSheetId="0">详细步骤!#REF!</definedName>
    <definedName name="_Toc406770982" localSheetId="0">详细步骤!#REF!</definedName>
    <definedName name="_Toc406770983" localSheetId="0">详细步骤!#REF!</definedName>
    <definedName name="_Toc408500355" localSheetId="0">详细步骤!#REF!</definedName>
    <definedName name="_Toc408500356" localSheetId="0">详细步骤!#REF!</definedName>
  </definedNames>
  <calcPr calcId="144525"/>
</workbook>
</file>

<file path=xl/calcChain.xml><?xml version="1.0" encoding="utf-8"?>
<calcChain xmlns="http://schemas.openxmlformats.org/spreadsheetml/2006/main">
  <c r="A14" i="9" l="1"/>
  <c r="A15" i="9"/>
  <c r="A4" i="9"/>
  <c r="C5" i="9" s="1"/>
  <c r="C7" i="9"/>
  <c r="A16" i="9"/>
  <c r="C14" i="9"/>
  <c r="C6" i="9"/>
  <c r="C15" i="9"/>
  <c r="C4" i="9"/>
  <c r="A5" i="9"/>
  <c r="A6" i="9" s="1"/>
  <c r="A7" i="9"/>
  <c r="C17" i="9"/>
  <c r="A8" i="9"/>
  <c r="C8" i="9"/>
  <c r="C9" i="9"/>
  <c r="A9" i="9"/>
  <c r="A10" i="9"/>
  <c r="C10" i="9"/>
  <c r="A11" i="9"/>
  <c r="C11" i="9"/>
  <c r="C12" i="9"/>
  <c r="A12" i="9"/>
  <c r="H44" i="2" l="1"/>
  <c r="A17" i="9"/>
  <c r="C16" i="9"/>
  <c r="C18" i="9"/>
  <c r="A18" i="9"/>
  <c r="C20" i="9"/>
  <c r="C19" i="9"/>
  <c r="A19" i="9"/>
  <c r="H20" i="2" l="1"/>
  <c r="A21" i="2"/>
  <c r="A32" i="2"/>
  <c r="A20" i="9"/>
  <c r="G81" i="2"/>
  <c r="A21" i="9"/>
  <c r="C21" i="9"/>
  <c r="C22" i="9"/>
  <c r="A22" i="9"/>
  <c r="C23" i="9"/>
  <c r="A23" i="9"/>
  <c r="C24" i="9"/>
  <c r="H31" i="2" l="1"/>
  <c r="C23" i="2"/>
  <c r="C22" i="2"/>
  <c r="C24" i="2"/>
  <c r="A24" i="9"/>
  <c r="F21" i="2"/>
  <c r="A22" i="2"/>
  <c r="A33" i="2"/>
  <c r="H21" i="2" l="1"/>
  <c r="A23" i="2"/>
  <c r="F24" i="2"/>
  <c r="F23" i="2"/>
  <c r="F22" i="2"/>
  <c r="A34" i="2"/>
  <c r="H22" i="2" l="1"/>
  <c r="H23" i="2"/>
  <c r="H24" i="2"/>
  <c r="A35" i="2"/>
  <c r="A24" i="2"/>
  <c r="A36" i="2"/>
  <c r="A37" i="2"/>
  <c r="A38" i="2" s="1"/>
  <c r="A39" i="2" s="1"/>
  <c r="A40" i="2" s="1"/>
  <c r="C41" i="2"/>
  <c r="A25" i="2"/>
  <c r="A41" i="2"/>
  <c r="A26" i="2"/>
  <c r="C27" i="2"/>
  <c r="A27" i="2"/>
  <c r="C28" i="2"/>
  <c r="A28" i="2"/>
  <c r="A29" i="2"/>
  <c r="F32" i="2" s="1"/>
  <c r="C29" i="2"/>
  <c r="H32" i="2" l="1"/>
  <c r="C26" i="2"/>
  <c r="F35" i="2"/>
  <c r="F33" i="2"/>
  <c r="C25" i="2"/>
  <c r="F25" i="2" s="1"/>
  <c r="F34" i="2"/>
  <c r="A42" i="2"/>
  <c r="F81" i="2" s="1"/>
  <c r="H25" i="2" l="1"/>
  <c r="H34" i="2"/>
  <c r="H33" i="2"/>
  <c r="H35" i="2"/>
  <c r="F26" i="2"/>
  <c r="F36" i="2"/>
  <c r="H26" i="2" l="1"/>
  <c r="H36" i="2"/>
  <c r="F38" i="2"/>
  <c r="F27" i="2"/>
  <c r="F37" i="2"/>
  <c r="H27" i="2" l="1"/>
  <c r="H38" i="2"/>
  <c r="H37" i="2"/>
  <c r="F28" i="2"/>
  <c r="F39" i="2"/>
  <c r="H28" i="2" l="1"/>
  <c r="H39" i="2"/>
  <c r="F29" i="2"/>
  <c r="F40" i="2"/>
  <c r="H29" i="2" l="1"/>
  <c r="H40" i="2"/>
  <c r="F42" i="2"/>
  <c r="F41" i="2"/>
  <c r="H42" i="2" l="1"/>
  <c r="H41" i="2"/>
</calcChain>
</file>

<file path=xl/sharedStrings.xml><?xml version="1.0" encoding="utf-8"?>
<sst xmlns="http://schemas.openxmlformats.org/spreadsheetml/2006/main" count="1456" uniqueCount="726">
  <si>
    <t>事项</t>
  </si>
  <si>
    <t>责任人</t>
  </si>
  <si>
    <t>完成情况跟踪</t>
  </si>
  <si>
    <t>序号</t>
  </si>
  <si>
    <t>前置事项</t>
  </si>
  <si>
    <t>眼同人</t>
  </si>
  <si>
    <t>开始时间</t>
  </si>
  <si>
    <t>计划时长</t>
  </si>
  <si>
    <t>完成时间</t>
  </si>
  <si>
    <t>备注</t>
  </si>
  <si>
    <t>47,44</t>
  </si>
  <si>
    <t>EXCEL说明</t>
    <phoneticPr fontId="22" type="noConversion"/>
  </si>
  <si>
    <t>上一行或几行的A列值</t>
    <phoneticPr fontId="22" type="noConversion"/>
  </si>
  <si>
    <t>本行F列值加上G列值（转成时间格式）</t>
    <phoneticPr fontId="22" type="noConversion"/>
  </si>
  <si>
    <t>本行C列头两位数等于A列的某行，这一行的H列值</t>
    <phoneticPr fontId="22" type="noConversion"/>
  </si>
  <si>
    <t>类似自增长，为上一行A列值+1，若遇日切，则为上一行A列值+2</t>
    <phoneticPr fontId="22" type="noConversion"/>
  </si>
  <si>
    <r>
      <t>e</t>
    </r>
    <r>
      <rPr>
        <sz val="11"/>
        <color indexed="8"/>
        <rFont val="宋体"/>
        <family val="3"/>
        <charset val="134"/>
      </rPr>
      <t>.g.</t>
    </r>
    <phoneticPr fontId="22" type="noConversion"/>
  </si>
  <si>
    <t>已完成</t>
    <phoneticPr fontId="22" type="noConversion"/>
  </si>
  <si>
    <t>傅建翀</t>
    <phoneticPr fontId="22" type="noConversion"/>
  </si>
  <si>
    <t>跟踪</t>
    <phoneticPr fontId="22" type="noConversion"/>
  </si>
  <si>
    <r>
      <t>4月21</t>
    </r>
    <r>
      <rPr>
        <sz val="11"/>
        <color indexed="8"/>
        <rFont val="宋体"/>
        <family val="3"/>
        <charset val="134"/>
      </rPr>
      <t>日前准备工作</t>
    </r>
    <phoneticPr fontId="22" type="noConversion"/>
  </si>
  <si>
    <t>网络准备，配置汉口和光谷中心的预备网段</t>
    <phoneticPr fontId="22" type="noConversion"/>
  </si>
  <si>
    <t>压力测试终测、出具报告</t>
    <phoneticPr fontId="22" type="noConversion"/>
  </si>
  <si>
    <t>王创</t>
    <phoneticPr fontId="22" type="noConversion"/>
  </si>
  <si>
    <t>执行计划收集</t>
    <phoneticPr fontId="22" type="noConversion"/>
  </si>
  <si>
    <t>王扬</t>
    <phoneticPr fontId="22" type="noConversion"/>
  </si>
  <si>
    <t>鲁雄锋</t>
    <phoneticPr fontId="22" type="noConversion"/>
  </si>
  <si>
    <t>停数据库，重启服务器</t>
    <phoneticPr fontId="22" type="noConversion"/>
  </si>
  <si>
    <t>刘晖</t>
    <phoneticPr fontId="22" type="noConversion"/>
  </si>
  <si>
    <t>数据库配置检查</t>
    <phoneticPr fontId="22" type="noConversion"/>
  </si>
  <si>
    <t>王伟</t>
    <phoneticPr fontId="22" type="noConversion"/>
  </si>
  <si>
    <t>数据库DG搭建</t>
    <phoneticPr fontId="22" type="noConversion"/>
  </si>
  <si>
    <t>徐扬</t>
    <phoneticPr fontId="22" type="noConversion"/>
  </si>
  <si>
    <t>鲁雄锋</t>
    <phoneticPr fontId="26" type="noConversion"/>
  </si>
  <si>
    <t>清理测试数据</t>
    <phoneticPr fontId="22" type="noConversion"/>
  </si>
  <si>
    <t>停原数据库，导出数据，传至堡垒机</t>
    <phoneticPr fontId="22" type="noConversion"/>
  </si>
  <si>
    <t>启用NTP</t>
    <phoneticPr fontId="22" type="noConversion"/>
  </si>
  <si>
    <t>鲁雄锋</t>
    <phoneticPr fontId="22" type="noConversion"/>
  </si>
  <si>
    <t>启动应用</t>
    <phoneticPr fontId="22" type="noConversion"/>
  </si>
  <si>
    <t>VCS切换验证</t>
    <phoneticPr fontId="22" type="noConversion"/>
  </si>
  <si>
    <t>数据导入</t>
    <phoneticPr fontId="22" type="noConversion"/>
  </si>
  <si>
    <t>恢复抽数，抽数测试</t>
    <phoneticPr fontId="22" type="noConversion"/>
  </si>
  <si>
    <t>刘刚</t>
    <phoneticPr fontId="22" type="noConversion"/>
  </si>
  <si>
    <t>张婷</t>
    <phoneticPr fontId="22" type="noConversion"/>
  </si>
  <si>
    <t>集中提入、流程银行系统切换计划</t>
    <phoneticPr fontId="22" type="noConversion"/>
  </si>
  <si>
    <t>业务测试准备，确认测试范围、做测试准备</t>
    <phoneticPr fontId="22" type="noConversion"/>
  </si>
  <si>
    <t>配置NTP，启动流程银行及CM的DB的NTP</t>
    <phoneticPr fontId="22" type="noConversion"/>
  </si>
  <si>
    <t>日志备份空间需求提交（流程银行）</t>
    <phoneticPr fontId="22" type="noConversion"/>
  </si>
  <si>
    <t>胡斌</t>
  </si>
  <si>
    <t>停止应用</t>
    <phoneticPr fontId="22" type="noConversion"/>
  </si>
  <si>
    <t>恢复抽数，抽数测试</t>
    <phoneticPr fontId="22" type="noConversion"/>
  </si>
  <si>
    <t>4月21日-集中提入</t>
    <phoneticPr fontId="22" type="noConversion"/>
  </si>
  <si>
    <t>集中提入服务器配置检查，清理日志和测试数据</t>
    <phoneticPr fontId="22" type="noConversion"/>
  </si>
  <si>
    <t>4月21日-流程银行</t>
    <phoneticPr fontId="22" type="noConversion"/>
  </si>
  <si>
    <t>做数据复制的准备（上传FEIQ软件）</t>
    <phoneticPr fontId="22" type="noConversion"/>
  </si>
  <si>
    <t>修改原APP服务器地址为临时地址200.0.198.202</t>
    <phoneticPr fontId="22" type="noConversion"/>
  </si>
  <si>
    <t>剩余影像文件复制</t>
    <phoneticPr fontId="22" type="noConversion"/>
  </si>
  <si>
    <t>本月应用影像文件复制</t>
    <phoneticPr fontId="22" type="noConversion"/>
  </si>
  <si>
    <t>流程银行服务器配置检查(hosts、路由、自动任务、用户、密码等)</t>
    <phoneticPr fontId="22" type="noConversion"/>
  </si>
  <si>
    <t>确认业务已终止，电话通知科技部</t>
    <phoneticPr fontId="22" type="noConversion"/>
  </si>
  <si>
    <t>吴娟</t>
    <phoneticPr fontId="22" type="noConversion"/>
  </si>
  <si>
    <t>营业部扎帐，终了当日业务</t>
    <phoneticPr fontId="22" type="noConversion"/>
  </si>
  <si>
    <t>通知营业部、营运部测试，进行测试验证</t>
    <phoneticPr fontId="22" type="noConversion"/>
  </si>
  <si>
    <t>吴波</t>
    <phoneticPr fontId="22" type="noConversion"/>
  </si>
  <si>
    <t>张婷、吴娟、吴波</t>
    <phoneticPr fontId="22" type="noConversion"/>
  </si>
  <si>
    <t>通知支行5:30后不再发起流程银行业务</t>
    <phoneticPr fontId="22" type="noConversion"/>
  </si>
  <si>
    <t>处理完当日所有业务，通知科技部准备停机</t>
    <phoneticPr fontId="22" type="noConversion"/>
  </si>
  <si>
    <t>王伟、张桦</t>
    <phoneticPr fontId="22" type="noConversion"/>
  </si>
  <si>
    <t>王伟</t>
    <phoneticPr fontId="22" type="noConversion"/>
  </si>
  <si>
    <t>4月21日-流程银行历史数据复制</t>
    <phoneticPr fontId="22" type="noConversion"/>
  </si>
  <si>
    <t>HOST_FLOWBANK_DB1</t>
    <phoneticPr fontId="28" type="noConversion"/>
  </si>
  <si>
    <t>流程银行内容管理平台数据库服务器2</t>
    <phoneticPr fontId="26" type="noConversion"/>
  </si>
  <si>
    <t>AIX6.1</t>
    <phoneticPr fontId="26" type="noConversion"/>
  </si>
  <si>
    <t>实体机</t>
    <phoneticPr fontId="26" type="noConversion"/>
  </si>
  <si>
    <t>200.0.198.119/120/123</t>
    <phoneticPr fontId="28" type="noConversion"/>
  </si>
  <si>
    <t>胡斌</t>
    <phoneticPr fontId="26" type="noConversion"/>
  </si>
  <si>
    <t>HOST_FLOWBANK_DB2</t>
    <phoneticPr fontId="28" type="noConversion"/>
  </si>
  <si>
    <t>流程银行数据库服务器2</t>
    <phoneticPr fontId="26" type="noConversion"/>
  </si>
  <si>
    <t>200.0.198.121/122/123</t>
    <phoneticPr fontId="28" type="noConversion"/>
  </si>
  <si>
    <t>HOST_FLOWCM_DB1</t>
    <phoneticPr fontId="28" type="noConversion"/>
  </si>
  <si>
    <t>流程银行内容管理平台数据库服务器1</t>
    <phoneticPr fontId="26" type="noConversion"/>
  </si>
  <si>
    <t>200.0.198.130/131/134</t>
    <phoneticPr fontId="28" type="noConversion"/>
  </si>
  <si>
    <t>张桦</t>
    <phoneticPr fontId="26" type="noConversion"/>
  </si>
  <si>
    <t>HOST_FLOWCM_DB2</t>
    <phoneticPr fontId="28" type="noConversion"/>
  </si>
  <si>
    <t>200.0.198.132/133/134</t>
    <phoneticPr fontId="28" type="noConversion"/>
  </si>
  <si>
    <t>HOST_FLOWDS_APP1</t>
    <phoneticPr fontId="28" type="noConversion"/>
  </si>
  <si>
    <t>200.0.198.115</t>
    <phoneticPr fontId="28" type="noConversion"/>
  </si>
  <si>
    <t>汉口切出，光谷切入</t>
    <phoneticPr fontId="26" type="noConversion"/>
  </si>
  <si>
    <t>HOST_FLOWDS_APP2</t>
    <phoneticPr fontId="28" type="noConversion"/>
  </si>
  <si>
    <t>200.0.198.116</t>
    <phoneticPr fontId="28" type="noConversion"/>
  </si>
  <si>
    <t>HOST_FLOWCPS_APP1</t>
    <phoneticPr fontId="28" type="noConversion"/>
  </si>
  <si>
    <t>200.0.198.117</t>
    <phoneticPr fontId="28" type="noConversion"/>
  </si>
  <si>
    <t>HOST_FLOWCPS_APP2</t>
    <phoneticPr fontId="28" type="noConversion"/>
  </si>
  <si>
    <t>200.0.198.118</t>
    <phoneticPr fontId="28" type="noConversion"/>
  </si>
  <si>
    <t>HOST_FLOWCM_APP1</t>
    <phoneticPr fontId="28" type="noConversion"/>
  </si>
  <si>
    <t>200.0.198.136</t>
    <phoneticPr fontId="28" type="noConversion"/>
  </si>
  <si>
    <t>HOST_FLOWCM_APP2</t>
    <phoneticPr fontId="28" type="noConversion"/>
  </si>
  <si>
    <t>200.0.198.135</t>
    <phoneticPr fontId="28" type="noConversion"/>
  </si>
  <si>
    <t>流程银行加签解签服务器</t>
    <phoneticPr fontId="26" type="noConversion"/>
  </si>
  <si>
    <t>200.0.198.129</t>
    <phoneticPr fontId="26" type="noConversion"/>
  </si>
  <si>
    <t>虚拟机</t>
    <phoneticPr fontId="26" type="noConversion"/>
  </si>
  <si>
    <t>流程银行内容管理平台ECM应用1</t>
    <phoneticPr fontId="26" type="noConversion"/>
  </si>
  <si>
    <t>200.0.198.137</t>
    <phoneticPr fontId="26" type="noConversion"/>
  </si>
  <si>
    <t>流程银行内容管理平台ECM应用2</t>
    <phoneticPr fontId="26" type="noConversion"/>
  </si>
  <si>
    <t>200.0.198.138</t>
    <phoneticPr fontId="26" type="noConversion"/>
  </si>
  <si>
    <t>邮件内网前端</t>
    <phoneticPr fontId="26" type="noConversion"/>
  </si>
  <si>
    <t>192.168.5.135</t>
  </si>
  <si>
    <t>付廷伟</t>
    <phoneticPr fontId="26" type="noConversion"/>
  </si>
  <si>
    <t>邮件内网后端</t>
    <phoneticPr fontId="26" type="noConversion"/>
  </si>
  <si>
    <t>192.168.104.1</t>
  </si>
  <si>
    <t>邮件内网归档</t>
    <phoneticPr fontId="26" type="noConversion"/>
  </si>
  <si>
    <t>192.168.104.2</t>
  </si>
  <si>
    <t>邮件外网归档</t>
    <phoneticPr fontId="26" type="noConversion"/>
  </si>
  <si>
    <t>219.140.73.250</t>
  </si>
  <si>
    <t>制度系统</t>
    <phoneticPr fontId="26" type="noConversion"/>
  </si>
  <si>
    <t>192.168.5.105</t>
  </si>
  <si>
    <t>OA数据库</t>
    <phoneticPr fontId="26" type="noConversion"/>
  </si>
  <si>
    <t>192.168.5.150</t>
    <phoneticPr fontId="26" type="noConversion"/>
  </si>
  <si>
    <t>OA专题网站应用</t>
    <phoneticPr fontId="26" type="noConversion"/>
  </si>
  <si>
    <t>192.168.5.37</t>
    <phoneticPr fontId="26" type="noConversion"/>
  </si>
  <si>
    <t>OA专题网站数据库</t>
    <phoneticPr fontId="26" type="noConversion"/>
  </si>
  <si>
    <t>192.168.5.148</t>
    <phoneticPr fontId="26" type="noConversion"/>
  </si>
  <si>
    <t>考试系统</t>
    <phoneticPr fontId="26" type="noConversion"/>
  </si>
  <si>
    <t>192.168.5.149</t>
    <phoneticPr fontId="26" type="noConversion"/>
  </si>
  <si>
    <t>OA</t>
    <phoneticPr fontId="26" type="noConversion"/>
  </si>
  <si>
    <t>192.168.57</t>
    <phoneticPr fontId="26" type="noConversion"/>
  </si>
  <si>
    <t>虚拟化</t>
    <phoneticPr fontId="26" type="noConversion"/>
  </si>
  <si>
    <t>老报表系统（虚拟化）</t>
    <phoneticPr fontId="26" type="noConversion"/>
  </si>
  <si>
    <t>192.168.5.19</t>
    <phoneticPr fontId="26" type="noConversion"/>
  </si>
  <si>
    <t>殷永强</t>
    <phoneticPr fontId="26" type="noConversion"/>
  </si>
  <si>
    <t>浪潮查询机P端服务器</t>
  </si>
  <si>
    <t>SOC506</t>
    <phoneticPr fontId="26" type="noConversion"/>
  </si>
  <si>
    <t>200.0.1.120</t>
    <phoneticPr fontId="26" type="noConversion"/>
  </si>
  <si>
    <t>虚拟机</t>
    <phoneticPr fontId="26" type="noConversion"/>
  </si>
  <si>
    <t>丁璐</t>
    <phoneticPr fontId="26" type="noConversion"/>
  </si>
  <si>
    <t>浪潮查询机管理台服务器</t>
    <phoneticPr fontId="26" type="noConversion"/>
  </si>
  <si>
    <t>Win2003x86</t>
    <phoneticPr fontId="26" type="noConversion"/>
  </si>
  <si>
    <t>200.0.1.119</t>
    <phoneticPr fontId="26" type="noConversion"/>
  </si>
  <si>
    <t>中小企业融资网</t>
    <phoneticPr fontId="26" type="noConversion"/>
  </si>
  <si>
    <t>Linux</t>
    <phoneticPr fontId="26" type="noConversion"/>
  </si>
  <si>
    <t>Windows2003</t>
    <phoneticPr fontId="26" type="noConversion"/>
  </si>
  <si>
    <t>王伟、张桦</t>
    <phoneticPr fontId="22" type="noConversion"/>
  </si>
  <si>
    <t>姚勇、张桦、王伟</t>
    <phoneticPr fontId="22" type="noConversion"/>
  </si>
  <si>
    <t>相关虚拟机迁移</t>
    <phoneticPr fontId="22" type="noConversion"/>
  </si>
  <si>
    <t>其他虚拟机复制</t>
    <phoneticPr fontId="22" type="noConversion"/>
  </si>
  <si>
    <t>待确认</t>
    <phoneticPr fontId="27" type="noConversion"/>
  </si>
  <si>
    <t>Windows2003</t>
    <phoneticPr fontId="26" type="noConversion"/>
  </si>
  <si>
    <t>流程银行数据库服务器1</t>
    <phoneticPr fontId="26" type="noConversion"/>
  </si>
  <si>
    <t>流程银行数据库DG</t>
    <phoneticPr fontId="27" type="noConversion"/>
  </si>
  <si>
    <t>流程银行内容管理平台数据库DG</t>
    <phoneticPr fontId="27" type="noConversion"/>
  </si>
  <si>
    <t>AIX6.1</t>
  </si>
  <si>
    <t>汉口切入</t>
    <phoneticPr fontId="27" type="noConversion"/>
  </si>
  <si>
    <t>4月21日系统切换演练计划</t>
    <phoneticPr fontId="28" type="noConversion"/>
  </si>
  <si>
    <t>序号</t>
    <phoneticPr fontId="28" type="noConversion"/>
  </si>
  <si>
    <t>工作事项</t>
    <phoneticPr fontId="28" type="noConversion"/>
  </si>
  <si>
    <t>操作流程/说明</t>
    <phoneticPr fontId="28" type="noConversion"/>
  </si>
  <si>
    <t>操作人</t>
    <phoneticPr fontId="28" type="noConversion"/>
  </si>
  <si>
    <t>复核人</t>
    <phoneticPr fontId="28" type="noConversion"/>
  </si>
  <si>
    <t>计划开始时间</t>
    <phoneticPr fontId="22" type="noConversion"/>
  </si>
  <si>
    <t>计划结束时间</t>
    <phoneticPr fontId="22" type="noConversion"/>
  </si>
  <si>
    <t>备注</t>
    <phoneticPr fontId="22" type="noConversion"/>
  </si>
  <si>
    <t>4月21日前需完成的准备事项</t>
    <phoneticPr fontId="26" type="noConversion"/>
  </si>
  <si>
    <t>前提条件：完成7.1到6.1的测试</t>
    <phoneticPr fontId="28" type="noConversion"/>
  </si>
  <si>
    <t>预上线成功</t>
    <phoneticPr fontId="28" type="noConversion"/>
  </si>
  <si>
    <t>MIMIX备份程序改造完成并已上线</t>
    <phoneticPr fontId="28" type="noConversion"/>
  </si>
  <si>
    <t>MIMIX与OMS并行无问题</t>
    <phoneticPr fontId="28" type="noConversion"/>
  </si>
  <si>
    <t>4月21日晚-4月22日凌晨 切换演练</t>
    <phoneticPr fontId="28" type="noConversion"/>
  </si>
  <si>
    <t>系统环境切换前检查</t>
    <phoneticPr fontId="28" type="noConversion"/>
  </si>
  <si>
    <t>王海星</t>
    <phoneticPr fontId="28" type="noConversion"/>
  </si>
  <si>
    <t>胡斌、同天</t>
    <phoneticPr fontId="28" type="noConversion"/>
  </si>
  <si>
    <t>检查MIMIX数据组工作状态</t>
    <phoneticPr fontId="28" type="noConversion"/>
  </si>
  <si>
    <t>检查audit审计结果</t>
    <phoneticPr fontId="28" type="noConversion"/>
  </si>
  <si>
    <t>在I770GGPR，执行MIMIX7/WRKDG，F7=Audits，查看数据组P2H、P2B各数据组的各项Rule审计结果；</t>
    <phoneticPr fontId="28" type="noConversion"/>
  </si>
  <si>
    <t>检查静态数据组状态</t>
    <phoneticPr fontId="28" type="noConversion"/>
  </si>
  <si>
    <t>在I770GGPR上，检查静态数据组P2X状态是否正常，检查OBJ Entry、File Entry是否有遗漏，如有遗漏手工添加，或者选择F19-LOAD 以*UPPADD状态重新Load一遍file entry</t>
    <phoneticPr fontId="28" type="noConversion"/>
  </si>
  <si>
    <t>检查敏感文件数据内容的一致性</t>
    <phoneticPr fontId="28" type="noConversion"/>
  </si>
  <si>
    <t>检查其它应用库文件及目标的一致性</t>
    <phoneticPr fontId="28" type="noConversion"/>
  </si>
  <si>
    <t>在I770GGPR上使用CHGCMDDFT命令修改SAVOBJ命令默认参数</t>
    <phoneticPr fontId="28" type="noConversion"/>
  </si>
  <si>
    <t>1.7</t>
    <phoneticPr fontId="28" type="noConversion"/>
  </si>
  <si>
    <t>督促个贷签退</t>
    <phoneticPr fontId="28" type="noConversion"/>
  </si>
  <si>
    <t>市场金融部</t>
    <phoneticPr fontId="28" type="noConversion"/>
  </si>
  <si>
    <t>1.8</t>
    <phoneticPr fontId="28" type="noConversion"/>
  </si>
  <si>
    <t>督促核心签退</t>
    <phoneticPr fontId="28" type="noConversion"/>
  </si>
  <si>
    <t>会计结算部</t>
    <phoneticPr fontId="28" type="noConversion"/>
  </si>
  <si>
    <t>1.9</t>
    <phoneticPr fontId="28" type="noConversion"/>
  </si>
  <si>
    <t>督促网点签退</t>
    <phoneticPr fontId="28" type="noConversion"/>
  </si>
  <si>
    <t>机房值班人员</t>
    <phoneticPr fontId="28" type="noConversion"/>
  </si>
  <si>
    <t>22：00前</t>
    <phoneticPr fontId="28" type="noConversion"/>
  </si>
  <si>
    <t>1.10</t>
    <phoneticPr fontId="28" type="noConversion"/>
  </si>
  <si>
    <t>个贷系统日终</t>
    <phoneticPr fontId="28" type="noConversion"/>
  </si>
  <si>
    <t>蔡诗
康尚俊</t>
    <phoneticPr fontId="28" type="noConversion"/>
  </si>
  <si>
    <t>1.11</t>
    <phoneticPr fontId="28" type="noConversion"/>
  </si>
  <si>
    <t>理财资管系统日终</t>
    <phoneticPr fontId="28" type="noConversion"/>
  </si>
  <si>
    <t>金融市场部</t>
    <phoneticPr fontId="28" type="noConversion"/>
  </si>
  <si>
    <t>陶伟</t>
    <phoneticPr fontId="28" type="noConversion"/>
  </si>
  <si>
    <t>1.12</t>
    <phoneticPr fontId="28" type="noConversion"/>
  </si>
  <si>
    <t>表外融资日终处理</t>
    <phoneticPr fontId="28" type="noConversion"/>
  </si>
  <si>
    <t>张亮</t>
    <phoneticPr fontId="28" type="noConversion"/>
  </si>
  <si>
    <t>1.13</t>
    <phoneticPr fontId="28" type="noConversion"/>
  </si>
  <si>
    <t>现金管理平台日终</t>
    <phoneticPr fontId="28" type="noConversion"/>
  </si>
  <si>
    <t>2</t>
    <phoneticPr fontId="28" type="noConversion"/>
  </si>
  <si>
    <t>日终跑批</t>
    <phoneticPr fontId="28" type="noConversion"/>
  </si>
  <si>
    <t>先完成现金平台及个贷系统日终</t>
    <phoneticPr fontId="28" type="noConversion"/>
  </si>
  <si>
    <t>2.1</t>
    <phoneticPr fontId="28" type="noConversion"/>
  </si>
  <si>
    <t>修改磁带备份次数为1次</t>
    <phoneticPr fontId="28" type="noConversion"/>
  </si>
  <si>
    <t>徐鸿飞</t>
    <phoneticPr fontId="28" type="noConversion"/>
  </si>
  <si>
    <t>陈蒙</t>
    <phoneticPr fontId="28" type="noConversion"/>
  </si>
  <si>
    <t>2.2</t>
    <phoneticPr fontId="28" type="noConversion"/>
  </si>
  <si>
    <t>日终磁带备份</t>
    <phoneticPr fontId="28" type="noConversion"/>
  </si>
  <si>
    <t>2.3</t>
    <phoneticPr fontId="28" type="noConversion"/>
  </si>
  <si>
    <t>检查磁带备份</t>
    <phoneticPr fontId="28" type="noConversion"/>
  </si>
  <si>
    <t>检查备机磁带备份完成，此时不停cdc实时导数，等待主机子系统停之后再停</t>
    <phoneticPr fontId="28" type="noConversion"/>
  </si>
  <si>
    <t>胡斌</t>
    <phoneticPr fontId="28" type="noConversion"/>
  </si>
  <si>
    <t>2.4</t>
    <phoneticPr fontId="28" type="noConversion"/>
  </si>
  <si>
    <t>手工提交数据对比确认I770PRD和I770GGPR数据一致性</t>
    <phoneticPr fontId="28" type="noConversion"/>
  </si>
  <si>
    <t>3</t>
    <phoneticPr fontId="28" type="noConversion"/>
  </si>
  <si>
    <t>停止应用</t>
    <phoneticPr fontId="28" type="noConversion"/>
  </si>
  <si>
    <t>各应用负责人</t>
    <phoneticPr fontId="28" type="noConversion"/>
  </si>
  <si>
    <t>3.1</t>
    <phoneticPr fontId="28" type="noConversion"/>
  </si>
  <si>
    <t>停止外围渠道类系统应用</t>
    <phoneticPr fontId="28" type="noConversion"/>
  </si>
  <si>
    <t>丁璐、张薇</t>
    <phoneticPr fontId="28" type="noConversion"/>
  </si>
  <si>
    <t>3.2</t>
    <phoneticPr fontId="28" type="noConversion"/>
  </si>
  <si>
    <t>确认基础数据平台导数完成</t>
    <phoneticPr fontId="28" type="noConversion"/>
  </si>
  <si>
    <t>刘刚</t>
    <phoneticPr fontId="28" type="noConversion"/>
  </si>
  <si>
    <t>张桦</t>
    <phoneticPr fontId="28" type="noConversion"/>
  </si>
  <si>
    <t>3.3</t>
    <phoneticPr fontId="28" type="noConversion"/>
  </si>
  <si>
    <t>停止核心应用</t>
    <phoneticPr fontId="28" type="noConversion"/>
  </si>
  <si>
    <t>停核心应用，在cdc管理机上停止cdc复制，停止cdc子系统。检查用户都退出。</t>
    <phoneticPr fontId="28" type="noConversion"/>
  </si>
  <si>
    <t>停止cdc</t>
    <phoneticPr fontId="28" type="noConversion"/>
  </si>
  <si>
    <t>3.4</t>
    <phoneticPr fontId="28" type="noConversion"/>
  </si>
  <si>
    <t>检查</t>
    <phoneticPr fontId="28" type="noConversion"/>
  </si>
  <si>
    <t>主机停子系统后，查询并记录最大主机流水号。</t>
    <phoneticPr fontId="28" type="noConversion"/>
  </si>
  <si>
    <t>4</t>
    <phoneticPr fontId="28" type="noConversion"/>
  </si>
  <si>
    <t>计划性切换P2H数据组（应用系统从I770PRD切换到I770GGPR）</t>
    <phoneticPr fontId="28" type="noConversion"/>
  </si>
  <si>
    <t>胡斌，同天</t>
    <phoneticPr fontId="28" type="noConversion"/>
  </si>
  <si>
    <t>4.1</t>
    <phoneticPr fontId="28" type="noConversion"/>
  </si>
  <si>
    <t>停止MIMIX相关数据组</t>
    <phoneticPr fontId="28" type="noConversion"/>
  </si>
  <si>
    <t>4.2</t>
    <phoneticPr fontId="28" type="noConversion"/>
  </si>
  <si>
    <t>在生产机I770PRD，执行MIMIX7/WRKDG-10，以*CNTRLD、ENDRJLNK *yes方式，停止P2H各数据组MIMIX作业</t>
    <phoneticPr fontId="28" type="noConversion"/>
  </si>
  <si>
    <t>4.3</t>
    <phoneticPr fontId="28" type="noConversion"/>
  </si>
  <si>
    <t>再次执行MIMIX7/WRKDG-8，观察P2H数据组状态，检查各个作业是否处于Inactive状态，6个apply作业是否停在一个日志点上</t>
    <phoneticPr fontId="28" type="noConversion"/>
  </si>
  <si>
    <t>4.4</t>
    <phoneticPr fontId="28" type="noConversion"/>
  </si>
  <si>
    <t>如果6个apply作业没有停在一个日志点上，或者在一个日志点上但有未Inactive的apply作业，再确定opne commit为*NO的情况下，可以以*immed的方式再次停止P2H数据组</t>
    <phoneticPr fontId="28" type="noConversion"/>
  </si>
  <si>
    <t>4.5</t>
    <phoneticPr fontId="28" type="noConversion"/>
  </si>
  <si>
    <t>切换数据组方向</t>
    <phoneticPr fontId="28" type="noConversion"/>
  </si>
  <si>
    <t>4.6</t>
    <phoneticPr fontId="28" type="noConversion"/>
  </si>
  <si>
    <t>4.7</t>
    <phoneticPr fontId="28" type="noConversion"/>
  </si>
  <si>
    <t>在I770GGPR记录切换断点</t>
    <phoneticPr fontId="28" type="noConversion"/>
  </si>
  <si>
    <t>4.8</t>
    <phoneticPr fontId="28" type="noConversion"/>
  </si>
  <si>
    <t>确认切换成功</t>
    <phoneticPr fontId="28" type="noConversion"/>
  </si>
  <si>
    <t>4.9</t>
    <phoneticPr fontId="28" type="noConversion"/>
  </si>
  <si>
    <t>应用人员检查数据一致性</t>
    <phoneticPr fontId="28" type="noConversion"/>
  </si>
  <si>
    <t>抽查一些重要表，检查数据一致</t>
    <phoneticPr fontId="28" type="noConversion"/>
  </si>
  <si>
    <t>5</t>
    <phoneticPr fontId="28" type="noConversion"/>
  </si>
  <si>
    <t>进行网络调整</t>
    <phoneticPr fontId="28" type="noConversion"/>
  </si>
  <si>
    <t>5.1</t>
    <phoneticPr fontId="28" type="noConversion"/>
  </si>
  <si>
    <t>关闭I770PRD生产IP地址</t>
    <phoneticPr fontId="28" type="noConversion"/>
  </si>
  <si>
    <t>使用GGPR备用IP：200.0.200.120登录到GGPR上，然后使用MIMIX专用IP：200.0.201.8，telnet到770PRD上</t>
    <phoneticPr fontId="28" type="noConversion"/>
  </si>
  <si>
    <t>在生产机I770PRD，执行CFGTCP-1-10，停止生产IP地址200.0.200.20，确认生产IP地址已经处于Inactive状态，启动备份ip：200.0.200.25，确认active后，退出</t>
    <phoneticPr fontId="28" type="noConversion"/>
  </si>
  <si>
    <t>5.2</t>
    <phoneticPr fontId="28" type="noConversion"/>
  </si>
  <si>
    <t>启用I770GGPR生产IP</t>
    <phoneticPr fontId="28" type="noConversion"/>
  </si>
  <si>
    <t>使用I770PRD备用IP：200.0.200.25登录I770PRD。在I770PRD上使用MIMIX专用IP：200.0.201.10，telnet到I770GGPR</t>
    <phoneticPr fontId="28" type="noConversion"/>
  </si>
  <si>
    <t>在原备份机I770GGPR上执行CFGTCP-1-10停用备用IP：200.0.200.120，确认备用IP处于inactive后，启动生产IP：200.0.200.20，确认处于active状态后，退出。</t>
    <phoneticPr fontId="28" type="noConversion"/>
  </si>
  <si>
    <t>5.3</t>
    <phoneticPr fontId="28" type="noConversion"/>
  </si>
  <si>
    <t>启用I570PRD备用IP</t>
    <phoneticPr fontId="28" type="noConversion"/>
  </si>
  <si>
    <t>使用生产IP：200.0.200.20登录I770GGPR后，使用OMS专用IP：200.0.201.22telnet到I570PRD</t>
    <phoneticPr fontId="28" type="noConversion"/>
  </si>
  <si>
    <t>在I570PRD上执行CFGTCP-1-10停用备用IP：200.0.200.22，确认备用IP处于inactive后，启用另一个备用IP:200.0.200.27，确认200.27处于active状态后，退出</t>
    <phoneticPr fontId="28" type="noConversion"/>
  </si>
  <si>
    <t>5.4</t>
    <phoneticPr fontId="28" type="noConversion"/>
  </si>
  <si>
    <t>启用I770GGBK备用IP</t>
    <phoneticPr fontId="28" type="noConversion"/>
  </si>
  <si>
    <t>使用生产IP：200.0.200.20登录I770GGPR后，使用MIMIX专用IP：200.0.201.11telnet到I770GGBK</t>
    <phoneticPr fontId="28" type="noConversion"/>
  </si>
  <si>
    <t>在I770GGBK上执行CFGTCP-1-10停用备用IP：200.0.200.122，确认备用IP处于inactive后，启用另一个备用IP:200.0.200.22，确认200.22处于active状态后，退出</t>
    <phoneticPr fontId="28" type="noConversion"/>
  </si>
  <si>
    <t>6</t>
    <phoneticPr fontId="28" type="noConversion"/>
  </si>
  <si>
    <t>启动MIMIX数据组作业（光谷至香港路复制）</t>
    <phoneticPr fontId="28" type="noConversion"/>
  </si>
  <si>
    <t>6.1</t>
    <phoneticPr fontId="28" type="noConversion"/>
  </si>
  <si>
    <t>启动I770GGPR到I770PRD的RJ Link</t>
    <phoneticPr fontId="28" type="noConversion"/>
  </si>
  <si>
    <t>在P2H数据组前选择44 RJ links，在TGT System为I770GGPR的日志前选择9-F4，在starting journal receiver处填上6.4中记录的usrjrn的RCV，然后回车启动RJ links的传输</t>
    <phoneticPr fontId="28" type="noConversion"/>
  </si>
  <si>
    <t>6.2</t>
    <phoneticPr fontId="28" type="noConversion"/>
  </si>
  <si>
    <t>启动P2H数据组作业（I770GGPR&gt;I770PRD）</t>
    <phoneticPr fontId="28" type="noConversion"/>
  </si>
  <si>
    <t>6.3</t>
    <phoneticPr fontId="28" type="noConversion"/>
  </si>
  <si>
    <t>7</t>
    <phoneticPr fontId="28" type="noConversion"/>
  </si>
  <si>
    <t>启动核心应用系统进行验证</t>
    <phoneticPr fontId="28" type="noConversion"/>
  </si>
  <si>
    <t>7.1</t>
    <phoneticPr fontId="28" type="noConversion"/>
  </si>
  <si>
    <t>启动核心应用</t>
    <phoneticPr fontId="28" type="noConversion"/>
  </si>
  <si>
    <t>7.2</t>
    <phoneticPr fontId="28" type="noConversion"/>
  </si>
  <si>
    <t>启动cdc</t>
    <phoneticPr fontId="28" type="noConversion"/>
  </si>
  <si>
    <t>做技术验证</t>
    <phoneticPr fontId="28" type="noConversion"/>
  </si>
  <si>
    <t>7.3</t>
    <phoneticPr fontId="28" type="noConversion"/>
  </si>
  <si>
    <t>启动ATM</t>
    <phoneticPr fontId="28" type="noConversion"/>
  </si>
  <si>
    <t>单启动一台营业部ATM</t>
    <phoneticPr fontId="28" type="noConversion"/>
  </si>
  <si>
    <t>丁璐</t>
    <phoneticPr fontId="28" type="noConversion"/>
  </si>
  <si>
    <t>7.4</t>
    <phoneticPr fontId="28" type="noConversion"/>
  </si>
  <si>
    <t>ATM验证</t>
    <phoneticPr fontId="28" type="noConversion"/>
  </si>
  <si>
    <t>营业部ATM验证</t>
    <phoneticPr fontId="28" type="noConversion"/>
  </si>
  <si>
    <r>
      <t>7.6</t>
    </r>
    <r>
      <rPr>
        <sz val="11"/>
        <color indexed="8"/>
        <rFont val="宋体"/>
        <family val="3"/>
        <charset val="134"/>
      </rPr>
      <t>.1</t>
    </r>
    <phoneticPr fontId="28" type="noConversion"/>
  </si>
  <si>
    <t>线路连通性验证（ping 200.0.200.20和200.0.200.22）</t>
    <phoneticPr fontId="28" type="noConversion"/>
  </si>
  <si>
    <t xml:space="preserve">192.168.5.18  外币汇率实时数据数据库
</t>
    <phoneticPr fontId="28" type="noConversion"/>
  </si>
  <si>
    <t xml:space="preserve"> 刘刚    </t>
    <phoneticPr fontId="28" type="noConversion"/>
  </si>
  <si>
    <r>
      <t>7.6</t>
    </r>
    <r>
      <rPr>
        <sz val="11"/>
        <color indexed="8"/>
        <rFont val="宋体"/>
        <family val="3"/>
        <charset val="134"/>
      </rPr>
      <t>.2</t>
    </r>
    <phoneticPr fontId="28" type="noConversion"/>
  </si>
  <si>
    <t>192.168.5.96 MIS系统</t>
    <phoneticPr fontId="28" type="noConversion"/>
  </si>
  <si>
    <t>尚志刚</t>
    <phoneticPr fontId="28" type="noConversion"/>
  </si>
  <si>
    <r>
      <t>7.6</t>
    </r>
    <r>
      <rPr>
        <sz val="11"/>
        <color indexed="8"/>
        <rFont val="宋体"/>
        <family val="3"/>
        <charset val="134"/>
      </rPr>
      <t>.3</t>
    </r>
    <r>
      <rPr>
        <sz val="11"/>
        <color theme="1"/>
        <rFont val="宋体"/>
        <family val="2"/>
        <charset val="134"/>
        <scheme val="minor"/>
      </rPr>
      <t/>
    </r>
  </si>
  <si>
    <t>200.0.198.31  验印生产机</t>
    <phoneticPr fontId="28" type="noConversion"/>
  </si>
  <si>
    <t>姚勇</t>
    <phoneticPr fontId="28" type="noConversion"/>
  </si>
  <si>
    <r>
      <t>7.6</t>
    </r>
    <r>
      <rPr>
        <sz val="11"/>
        <color indexed="8"/>
        <rFont val="宋体"/>
        <family val="3"/>
        <charset val="134"/>
      </rPr>
      <t>.4</t>
    </r>
    <r>
      <rPr>
        <sz val="11"/>
        <color theme="1"/>
        <rFont val="宋体"/>
        <family val="2"/>
        <charset val="134"/>
        <scheme val="minor"/>
      </rPr>
      <t/>
    </r>
  </si>
  <si>
    <t>200.0.198.*   网点前置
200.0.201.* 本地OMS备份线路
200.1.201.* 西安异地OMS备份线路</t>
    <phoneticPr fontId="28" type="noConversion"/>
  </si>
  <si>
    <r>
      <t>7.6</t>
    </r>
    <r>
      <rPr>
        <sz val="11"/>
        <color indexed="8"/>
        <rFont val="宋体"/>
        <family val="3"/>
        <charset val="134"/>
      </rPr>
      <t>.5</t>
    </r>
    <r>
      <rPr>
        <sz val="11"/>
        <color theme="1"/>
        <rFont val="宋体"/>
        <family val="2"/>
        <charset val="134"/>
        <scheme val="minor"/>
      </rPr>
      <t/>
    </r>
  </si>
  <si>
    <t>200.0.1.218   综合前置
200.0.3.* esb</t>
    <phoneticPr fontId="28" type="noConversion"/>
  </si>
  <si>
    <t>7.7</t>
    <phoneticPr fontId="28" type="noConversion"/>
  </si>
  <si>
    <t>信贷系统验证</t>
    <phoneticPr fontId="28" type="noConversion"/>
  </si>
  <si>
    <t>查询客户保证金余额是否正常</t>
    <phoneticPr fontId="28" type="noConversion"/>
  </si>
  <si>
    <t>7.11</t>
    <phoneticPr fontId="28" type="noConversion"/>
  </si>
  <si>
    <t>基础数据平台抽数验证</t>
    <phoneticPr fontId="28" type="noConversion"/>
  </si>
  <si>
    <t>9</t>
    <phoneticPr fontId="28" type="noConversion"/>
  </si>
  <si>
    <t>停止外围渠道类应用系统</t>
    <phoneticPr fontId="28" type="noConversion"/>
  </si>
  <si>
    <t>9.1</t>
    <phoneticPr fontId="28" type="noConversion"/>
  </si>
  <si>
    <t>10</t>
    <phoneticPr fontId="28" type="noConversion"/>
  </si>
  <si>
    <t>停止核心应用系统</t>
    <phoneticPr fontId="28" type="noConversion"/>
  </si>
  <si>
    <t>10.1</t>
    <phoneticPr fontId="28" type="noConversion"/>
  </si>
  <si>
    <t>10.2</t>
    <phoneticPr fontId="28" type="noConversion"/>
  </si>
  <si>
    <t>10.3</t>
    <phoneticPr fontId="28" type="noConversion"/>
  </si>
  <si>
    <t>主机停子系统后，查询并记录最大主机流水号,主备机是否一致。</t>
    <phoneticPr fontId="28" type="noConversion"/>
  </si>
  <si>
    <t>11</t>
    <phoneticPr fontId="28" type="noConversion"/>
  </si>
  <si>
    <t>回切P2H数据组（应用系统从I770GGPR切换到I770PRD）</t>
    <phoneticPr fontId="28" type="noConversion"/>
  </si>
  <si>
    <t>11.1</t>
    <phoneticPr fontId="28" type="noConversion"/>
  </si>
  <si>
    <t>在生产机I770GGPR，执行MIMIX7/WRKDG-8，按F8，观察P2H各数据组日志接收器顺序号不再变化，数据已追平</t>
    <phoneticPr fontId="28" type="noConversion"/>
  </si>
  <si>
    <t>11.2</t>
    <phoneticPr fontId="28" type="noConversion"/>
  </si>
  <si>
    <t>在生产机I770GGPR，执行MIMIX7/WRKDG-10，以*CNTRLD、ENDRJLNK *yes方式，停止P2H各数据组MIMIX作业</t>
    <phoneticPr fontId="28" type="noConversion"/>
  </si>
  <si>
    <t>11.3</t>
    <phoneticPr fontId="28" type="noConversion"/>
  </si>
  <si>
    <t>11.4</t>
    <phoneticPr fontId="28" type="noConversion"/>
  </si>
  <si>
    <t>11.5</t>
    <phoneticPr fontId="28" type="noConversion"/>
  </si>
  <si>
    <t>在备份机I770PRD上，执行MIMIX7/WRKDG，在P2H数据组前选择15＝Planned switch，切换P2H数据组方向。</t>
    <phoneticPr fontId="28" type="noConversion"/>
  </si>
  <si>
    <t>11.6</t>
    <phoneticPr fontId="28" type="noConversion"/>
  </si>
  <si>
    <t>F5刷新，观察P2H数据组Source方向已经变为原备份机I77PRD，Target方已经变为原生产机I770GGPR，数据组状态处于Inactive状态</t>
    <phoneticPr fontId="28" type="noConversion"/>
  </si>
  <si>
    <t>11.7</t>
    <phoneticPr fontId="28" type="noConversion"/>
  </si>
  <si>
    <t>在I770PRD记录切换断点</t>
    <phoneticPr fontId="28" type="noConversion"/>
  </si>
  <si>
    <r>
      <t>1）DB日志断点：WRKJRNA B4JNLLIBWP/B4JRN，按F17，记录Receiver=*****，Last Sequence Number=******；（</t>
    </r>
    <r>
      <rPr>
        <sz val="11"/>
        <color indexed="10"/>
        <rFont val="宋体"/>
        <family val="3"/>
        <charset val="134"/>
      </rPr>
      <t>SEQ3</t>
    </r>
    <r>
      <rPr>
        <sz val="11"/>
        <rFont val="宋体"/>
        <family val="3"/>
        <charset val="134"/>
      </rPr>
      <t>）；
2）OBJ日志断点：WRKJRNA QAUDJRN，按F17 ,R</t>
    </r>
    <r>
      <rPr>
        <i/>
        <sz val="11"/>
        <rFont val="宋体"/>
        <family val="3"/>
        <charset val="134"/>
      </rPr>
      <t>eceive</t>
    </r>
    <r>
      <rPr>
        <sz val="11"/>
        <rFont val="宋体"/>
        <family val="3"/>
        <charset val="134"/>
      </rPr>
      <t>r=*****，Last Sequence Number=****** 。（</t>
    </r>
    <r>
      <rPr>
        <sz val="11"/>
        <color indexed="10"/>
        <rFont val="宋体"/>
        <family val="3"/>
        <charset val="134"/>
      </rPr>
      <t>SEQ4</t>
    </r>
    <r>
      <rPr>
        <sz val="11"/>
        <rFont val="宋体"/>
        <family val="3"/>
        <charset val="134"/>
      </rPr>
      <t>）                                                   （或在I770PRD，执行MIMIX7/WRKDG，在P2H数据组前选择8，拷屏）</t>
    </r>
    <phoneticPr fontId="28" type="noConversion"/>
  </si>
  <si>
    <t>11.8</t>
    <phoneticPr fontId="28" type="noConversion"/>
  </si>
  <si>
    <t>11.9</t>
    <phoneticPr fontId="28" type="noConversion"/>
  </si>
  <si>
    <t>12</t>
    <phoneticPr fontId="28" type="noConversion"/>
  </si>
  <si>
    <t>12.1</t>
    <phoneticPr fontId="28" type="noConversion"/>
  </si>
  <si>
    <t>关闭I770GGPR生产IP地址</t>
    <phoneticPr fontId="28" type="noConversion"/>
  </si>
  <si>
    <t>使用I770PRD备用IP：200.0.200.25登录到I770PRD上，然后使用MIMIX专用IP：200.0.201.10，telnet到I770GGPR上</t>
    <phoneticPr fontId="28" type="noConversion"/>
  </si>
  <si>
    <t>12.2</t>
    <phoneticPr fontId="28" type="noConversion"/>
  </si>
  <si>
    <t>在生产机I770GGPR，执行CFGTCP-1-10，停止生产IP地址200.0.200.20，确认生产IP地址已经处于Inactive状态，启动备份ip：200.0.200.120，确认active后，退出</t>
    <phoneticPr fontId="28" type="noConversion"/>
  </si>
  <si>
    <t>12.3</t>
    <phoneticPr fontId="28" type="noConversion"/>
  </si>
  <si>
    <t>启用I770PRD生产IP</t>
    <phoneticPr fontId="28" type="noConversion"/>
  </si>
  <si>
    <t>使用I770GGPR备用IP：200.0.200.120登录I770GGPR。在I770PRD上使用MIMIX专用IP：200.0.201.8，telnet到I770PRD</t>
    <phoneticPr fontId="28" type="noConversion"/>
  </si>
  <si>
    <t>12.4</t>
    <phoneticPr fontId="28" type="noConversion"/>
  </si>
  <si>
    <t>在原备份机I770PRD上执行CFGTCP-1-10停用备用IP：200.0.200.25，确认备用IP处于inactive后，启动生产IP：200.0.200.20，确认处于active状态后，退出。</t>
    <phoneticPr fontId="28" type="noConversion"/>
  </si>
  <si>
    <t>12.5</t>
    <phoneticPr fontId="28" type="noConversion"/>
  </si>
  <si>
    <t>使用备份生产IP：200.0.200.120登录I770GGPR后，使用MIMIX专用IP：200.0.201.11telnet到I770GGBK</t>
    <phoneticPr fontId="28" type="noConversion"/>
  </si>
  <si>
    <t>12.6</t>
    <phoneticPr fontId="28" type="noConversion"/>
  </si>
  <si>
    <t>在I770GGBK上执行CFGTCP-1-10停用备用IP：200.0.200.22，确认备用IP处于inactive后，启用另一个备用IP:200.0.200.122，确认200.122处于active状态后，退出</t>
    <phoneticPr fontId="28" type="noConversion"/>
  </si>
  <si>
    <t>12.7</t>
    <phoneticPr fontId="28" type="noConversion"/>
  </si>
  <si>
    <t>使用生产IP：200.0.200.20登录I770PRD后，使用OMS专用IP：200.0.201.22telnet到I570PRD</t>
    <phoneticPr fontId="28" type="noConversion"/>
  </si>
  <si>
    <t>12.8</t>
    <phoneticPr fontId="28" type="noConversion"/>
  </si>
  <si>
    <t>在I570PRD上执行CFGTCP-1-10停用备用IP：200.0.200.27，确认备用IP处于inactive后，启用另一个备用IP:200.0.200.22，确认200.22处于active状态后，退出</t>
    <phoneticPr fontId="28" type="noConversion"/>
  </si>
  <si>
    <t>13</t>
    <phoneticPr fontId="28" type="noConversion"/>
  </si>
  <si>
    <t>13.1</t>
    <phoneticPr fontId="28" type="noConversion"/>
  </si>
  <si>
    <t>13.2</t>
    <phoneticPr fontId="28" type="noConversion"/>
  </si>
  <si>
    <t>13.6</t>
    <phoneticPr fontId="28" type="noConversion"/>
  </si>
  <si>
    <t>13.7</t>
    <phoneticPr fontId="28" type="noConversion"/>
  </si>
  <si>
    <t>线路连通性验证
（ping 200.0.200.20和200.0.200.22）</t>
    <phoneticPr fontId="28" type="noConversion"/>
  </si>
  <si>
    <t>192.168.5.18  外币汇率实时数据数据库</t>
    <phoneticPr fontId="28" type="noConversion"/>
  </si>
  <si>
    <t>13.8</t>
    <phoneticPr fontId="28" type="noConversion"/>
  </si>
  <si>
    <t>14</t>
    <phoneticPr fontId="28" type="noConversion"/>
  </si>
  <si>
    <t>14.1</t>
    <phoneticPr fontId="28" type="noConversion"/>
  </si>
  <si>
    <t>启动外围渠道类应用</t>
    <phoneticPr fontId="28" type="noConversion"/>
  </si>
  <si>
    <t>14.3</t>
    <phoneticPr fontId="28" type="noConversion"/>
  </si>
  <si>
    <t>15</t>
    <phoneticPr fontId="28" type="noConversion"/>
  </si>
  <si>
    <t>启动MIMIX数据组作业</t>
    <phoneticPr fontId="28" type="noConversion"/>
  </si>
  <si>
    <t>15.1</t>
    <phoneticPr fontId="28" type="noConversion"/>
  </si>
  <si>
    <t>15.2</t>
    <phoneticPr fontId="28" type="noConversion"/>
  </si>
  <si>
    <r>
      <t>在I770GGPR，执行MIMIX7/WRKDG，在P2H、P2B、P2X各数据组前选择9，冷启动MIMIX作业。（以17.3记录点</t>
    </r>
    <r>
      <rPr>
        <sz val="11"/>
        <color indexed="10"/>
        <rFont val="宋体"/>
        <family val="3"/>
        <charset val="134"/>
      </rPr>
      <t>SEQ3</t>
    </r>
    <r>
      <rPr>
        <sz val="11"/>
        <rFont val="宋体"/>
        <family val="3"/>
        <charset val="134"/>
      </rPr>
      <t>和</t>
    </r>
    <r>
      <rPr>
        <sz val="11"/>
        <color indexed="10"/>
        <rFont val="宋体"/>
        <family val="3"/>
        <charset val="134"/>
      </rPr>
      <t>SEQ4</t>
    </r>
    <r>
      <rPr>
        <sz val="11"/>
        <rFont val="宋体"/>
        <family val="3"/>
        <charset val="134"/>
      </rPr>
      <t>为启动点）</t>
    </r>
    <phoneticPr fontId="28" type="noConversion"/>
  </si>
  <si>
    <t>15.3</t>
    <phoneticPr fontId="28" type="noConversion"/>
  </si>
  <si>
    <t>观察P2H数据组状态是否正常</t>
    <phoneticPr fontId="28" type="noConversion"/>
  </si>
  <si>
    <t>回切完毕</t>
    <phoneticPr fontId="28" type="noConversion"/>
  </si>
  <si>
    <t>时段</t>
    <phoneticPr fontId="26" type="noConversion"/>
  </si>
  <si>
    <t>位置</t>
    <phoneticPr fontId="26" type="noConversion"/>
  </si>
  <si>
    <t>人员</t>
    <phoneticPr fontId="26" type="noConversion"/>
  </si>
  <si>
    <t>职责</t>
    <phoneticPr fontId="26" type="noConversion"/>
  </si>
  <si>
    <t>刘江娇</t>
    <phoneticPr fontId="26" type="noConversion"/>
  </si>
  <si>
    <t>马光宇</t>
    <phoneticPr fontId="26" type="noConversion"/>
  </si>
  <si>
    <t>曾庆柏</t>
    <phoneticPr fontId="26" type="noConversion"/>
  </si>
  <si>
    <t xml:space="preserve">光谷ECC </t>
    <phoneticPr fontId="26" type="noConversion"/>
  </si>
  <si>
    <t>许宁</t>
    <phoneticPr fontId="26" type="noConversion"/>
  </si>
  <si>
    <t>现场指挥领导</t>
    <phoneticPr fontId="26" type="noConversion"/>
  </si>
  <si>
    <t>杨宇杰</t>
    <phoneticPr fontId="26" type="noConversion"/>
  </si>
  <si>
    <t>张志忠</t>
    <phoneticPr fontId="26" type="noConversion"/>
  </si>
  <si>
    <t>王海星</t>
    <phoneticPr fontId="26" type="noConversion"/>
  </si>
  <si>
    <t>核心切换负责人</t>
    <phoneticPr fontId="26" type="noConversion"/>
  </si>
  <si>
    <t>杨志</t>
    <phoneticPr fontId="26" type="noConversion"/>
  </si>
  <si>
    <t>徐扬</t>
    <phoneticPr fontId="26" type="noConversion"/>
  </si>
  <si>
    <t>实施步骤跟踪、切换协调</t>
    <phoneticPr fontId="26" type="noConversion"/>
  </si>
  <si>
    <t>凃波</t>
    <phoneticPr fontId="26" type="noConversion"/>
  </si>
  <si>
    <t>测试负责人</t>
    <phoneticPr fontId="26" type="noConversion"/>
  </si>
  <si>
    <t>4月22日凌晨</t>
    <phoneticPr fontId="26" type="noConversion"/>
  </si>
  <si>
    <t xml:space="preserve">光谷ECC </t>
    <phoneticPr fontId="26" type="noConversion"/>
  </si>
  <si>
    <t>胡斌</t>
    <phoneticPr fontId="26" type="noConversion"/>
  </si>
  <si>
    <t>核心切换</t>
    <phoneticPr fontId="26" type="noConversion"/>
  </si>
  <si>
    <t>徐鸿飞</t>
  </si>
  <si>
    <t>核心应用及技术验证</t>
    <phoneticPr fontId="26" type="noConversion"/>
  </si>
  <si>
    <t>陈蒙</t>
    <phoneticPr fontId="26" type="noConversion"/>
  </si>
  <si>
    <t>张薇</t>
    <phoneticPr fontId="26" type="noConversion"/>
  </si>
  <si>
    <t>严伟</t>
    <phoneticPr fontId="26" type="noConversion"/>
  </si>
  <si>
    <t>丁璐</t>
    <phoneticPr fontId="26" type="noConversion"/>
  </si>
  <si>
    <t>远程支持</t>
    <phoneticPr fontId="26" type="noConversion"/>
  </si>
  <si>
    <t>刘刚</t>
    <phoneticPr fontId="26" type="noConversion"/>
  </si>
  <si>
    <t>数据平台配合</t>
    <phoneticPr fontId="26" type="noConversion"/>
  </si>
  <si>
    <t>蔡诗</t>
    <phoneticPr fontId="26" type="noConversion"/>
  </si>
  <si>
    <t>个贷日终</t>
    <phoneticPr fontId="26" type="noConversion"/>
  </si>
  <si>
    <t>理财资管系统日终</t>
    <phoneticPr fontId="28" type="noConversion"/>
  </si>
  <si>
    <t>表外融资日终处理</t>
    <phoneticPr fontId="28" type="noConversion"/>
  </si>
  <si>
    <t>MIS系统</t>
  </si>
  <si>
    <t>姚勇</t>
  </si>
  <si>
    <t>验印</t>
  </si>
  <si>
    <t>4月21日系统切换人员安排</t>
    <phoneticPr fontId="26" type="noConversion"/>
  </si>
  <si>
    <t>王扬</t>
    <phoneticPr fontId="26" type="noConversion"/>
  </si>
  <si>
    <t>周军伟</t>
    <phoneticPr fontId="26" type="noConversion"/>
  </si>
  <si>
    <t>鲁雄峰</t>
    <phoneticPr fontId="27" type="noConversion"/>
  </si>
  <si>
    <t>4月21日晚</t>
    <phoneticPr fontId="26" type="noConversion"/>
  </si>
  <si>
    <t>汉口</t>
    <phoneticPr fontId="27" type="noConversion"/>
  </si>
  <si>
    <t>姚勇</t>
    <phoneticPr fontId="27" type="noConversion"/>
  </si>
  <si>
    <t>PC Server，虚拟机</t>
    <phoneticPr fontId="27" type="noConversion"/>
  </si>
  <si>
    <t>刘晖</t>
    <phoneticPr fontId="27" type="noConversion"/>
  </si>
  <si>
    <t>系统支持</t>
    <phoneticPr fontId="27" type="noConversion"/>
  </si>
  <si>
    <t>内容管理平台</t>
    <phoneticPr fontId="27" type="noConversion"/>
  </si>
  <si>
    <t>数据库</t>
    <phoneticPr fontId="27" type="noConversion"/>
  </si>
  <si>
    <t>集中提入</t>
    <phoneticPr fontId="26" type="noConversion"/>
  </si>
  <si>
    <t>流程银行</t>
    <phoneticPr fontId="26" type="noConversion"/>
  </si>
  <si>
    <t>吴娟</t>
    <phoneticPr fontId="27" type="noConversion"/>
  </si>
  <si>
    <t>张浩</t>
    <phoneticPr fontId="27" type="noConversion"/>
  </si>
  <si>
    <t>张婷、吴波、吴娟</t>
    <phoneticPr fontId="22" type="noConversion"/>
  </si>
  <si>
    <t>尚志刚</t>
  </si>
  <si>
    <t>尚志刚</t>
    <phoneticPr fontId="28" type="noConversion"/>
  </si>
  <si>
    <t>MIS</t>
    <phoneticPr fontId="27" type="noConversion"/>
  </si>
  <si>
    <t>切换负责人</t>
    <phoneticPr fontId="26" type="noConversion"/>
  </si>
  <si>
    <t>会计结算部，营业部测试负责人</t>
    <phoneticPr fontId="27" type="noConversion"/>
  </si>
  <si>
    <t>营运部,营运部测试负责人</t>
    <phoneticPr fontId="27" type="noConversion"/>
  </si>
  <si>
    <t>傅建翀</t>
    <phoneticPr fontId="27" type="noConversion"/>
  </si>
  <si>
    <t>网络</t>
    <phoneticPr fontId="27" type="noConversion"/>
  </si>
  <si>
    <t>科技部测试接口人</t>
    <phoneticPr fontId="27" type="noConversion"/>
  </si>
  <si>
    <t>200.0.198.183</t>
  </si>
  <si>
    <t>200.0.198.184</t>
  </si>
  <si>
    <t>HOST_FLOWBANK_DBDG_H</t>
    <phoneticPr fontId="28" type="noConversion"/>
  </si>
  <si>
    <t>HOST_FLOWCM_DBDG_H</t>
    <phoneticPr fontId="28" type="noConversion"/>
  </si>
  <si>
    <t>流程银行作业处理服务器1</t>
    <phoneticPr fontId="28" type="noConversion"/>
  </si>
  <si>
    <t>流程银行作业处理服务器2</t>
    <phoneticPr fontId="28" type="noConversion"/>
  </si>
  <si>
    <t>流程银行碎片切割服务器1</t>
    <phoneticPr fontId="28" type="noConversion"/>
  </si>
  <si>
    <t>流程银行碎片切割服务器2</t>
    <phoneticPr fontId="28" type="noConversion"/>
  </si>
  <si>
    <t>流程银行内容管理平台服务器1</t>
    <phoneticPr fontId="28" type="noConversion"/>
  </si>
  <si>
    <t>流程银行内容管理平台服务器2</t>
    <phoneticPr fontId="28" type="noConversion"/>
  </si>
  <si>
    <t xml:space="preserve">光谷ECC </t>
    <phoneticPr fontId="26" type="noConversion"/>
  </si>
  <si>
    <t>网络支持</t>
    <phoneticPr fontId="27" type="noConversion"/>
  </si>
  <si>
    <t>ODS相关信息确认，连接串准备，停抽数（集中提入&amp;流程银行）</t>
    <phoneticPr fontId="22" type="noConversion"/>
  </si>
  <si>
    <t>确认业务已终止，停止应用</t>
    <phoneticPr fontId="22" type="noConversion"/>
  </si>
  <si>
    <t>应用、数据库服务器VLAN切换</t>
    <phoneticPr fontId="22" type="noConversion"/>
  </si>
  <si>
    <t>在I770GGPR，执行MIMIX7/WRKDG，在P2H、P2B数据组前用12/13选项处理状态不正常的文件和目标。</t>
    <phoneticPr fontId="28" type="noConversion"/>
  </si>
  <si>
    <t>在I770GGPR，执行MIMIX7/CMPFILA、MIMIX7/CMPOBJA等命令，对其它没有定义到MIMIX中的生产库进行文件及目标的属性、权限等项内容的一致性比对和检查。</t>
    <phoneticPr fontId="28" type="noConversion"/>
  </si>
  <si>
    <t>在I770GGPR，执行MIMIX7/CMPFILDTA（或者运行#FILDTA rule），对重要数据库文件进行数据内容的一致性检查。执行obja和filea比对，确认权限和属性与i770prd一致</t>
    <phoneticPr fontId="28" type="noConversion"/>
  </si>
  <si>
    <t>执行CHGCMDDFT CMD(QSYS/SAVOBJ) NEWDFT(‘TGTRLS(V6RIM0)’)修改默认参数</t>
    <phoneticPr fontId="28" type="noConversion"/>
  </si>
  <si>
    <t>确认自动修复是关闭状态，在I770PRD上手工提交MIMIX7/CMPFILDTA DGDFN(P2H)，等待审计结果，确认I770PRD和I770GGPR之间数据一致和完整</t>
    <phoneticPr fontId="28" type="noConversion"/>
  </si>
  <si>
    <t>如果6个apply作业没有停在一个日志点上，或者在一个日志点上但有未Inactive的apply作业，再确定opne commit为*NO的情况下，可以以*immed的方式再次停止P2H数据组</t>
    <phoneticPr fontId="28" type="noConversion"/>
  </si>
  <si>
    <t>在备份机I770GGPR，执行MIMIX7/WRKDG，在P2H数据组前选择15＝Planned switch，切换P2H数据组方向。</t>
    <phoneticPr fontId="28" type="noConversion"/>
  </si>
  <si>
    <t>F5刷新，观察P2H数据组Source方向已经变为原备份机I770GGPR，Target方已经变为原生产机I770PRD，数据组状态处于Inactive状态</t>
    <phoneticPr fontId="28" type="noConversion"/>
  </si>
  <si>
    <r>
      <t>1）DB日志断点：WRKJRNA B4JNLLIBWP/B4JRN，按F17，记录Receiver=*****，Last Sequence Number=******；（</t>
    </r>
    <r>
      <rPr>
        <sz val="11"/>
        <color indexed="10"/>
        <rFont val="宋体"/>
        <family val="3"/>
        <charset val="134"/>
      </rPr>
      <t>SEQ1</t>
    </r>
    <r>
      <rPr>
        <sz val="11"/>
        <rFont val="宋体"/>
        <family val="3"/>
        <charset val="134"/>
      </rPr>
      <t>）；
2）OBJ日志断点：WRKJRNA QAUDJRN，按F17 ,Receiver=*****，Last Sequence Number=****** 。（</t>
    </r>
    <r>
      <rPr>
        <sz val="11"/>
        <color indexed="10"/>
        <rFont val="宋体"/>
        <family val="3"/>
        <charset val="134"/>
      </rPr>
      <t>SEQ2</t>
    </r>
    <r>
      <rPr>
        <sz val="11"/>
        <rFont val="宋体"/>
        <family val="3"/>
        <charset val="134"/>
      </rPr>
      <t>）                                                   （或在I770GGPR，执行MIMIX7/WRKDG，在P2H数据组前选择8，拷屏）</t>
    </r>
    <phoneticPr fontId="28" type="noConversion"/>
  </si>
  <si>
    <r>
      <t>在I770GGPR，执行MIMIX7/WRKDG，在P2H、P2B、P2X各数据组前选择9，冷启动MIMIX作业。（以7.3记录点</t>
    </r>
    <r>
      <rPr>
        <sz val="14"/>
        <color indexed="10"/>
        <rFont val="宋体"/>
        <family val="3"/>
        <charset val="134"/>
      </rPr>
      <t>SEQ1</t>
    </r>
    <r>
      <rPr>
        <sz val="14"/>
        <rFont val="宋体"/>
        <family val="3"/>
        <charset val="134"/>
      </rPr>
      <t>和</t>
    </r>
    <r>
      <rPr>
        <sz val="14"/>
        <color indexed="10"/>
        <rFont val="宋体"/>
        <family val="3"/>
        <charset val="134"/>
      </rPr>
      <t>SEQ2</t>
    </r>
    <r>
      <rPr>
        <sz val="14"/>
        <rFont val="宋体"/>
        <family val="3"/>
        <charset val="134"/>
      </rPr>
      <t>为启动点）</t>
    </r>
    <phoneticPr fontId="28" type="noConversion"/>
  </si>
  <si>
    <t>观察P2H数据组状态是否正常，业务验证的数据香港路已追平</t>
    <phoneticPr fontId="28" type="noConversion"/>
  </si>
  <si>
    <t>200.0.198.*   网点前置
200.0.201.* 本地OMS备份线路
200.1.201.* 西安异地OMS备份线路</t>
    <phoneticPr fontId="28" type="noConversion"/>
  </si>
  <si>
    <t>在生产机I770PRD，执行MIMIX7/WRKDG-8，按F8，观察P2H各数据组日志接收器顺序号不再变化，数据已追平</t>
    <phoneticPr fontId="28" type="noConversion"/>
  </si>
  <si>
    <t>再次执行MIMIX7/WRKDG-8，观察P2H数据组状态，检查各个作业是否处于Inactive状态，6个apply作业是否停在一个日志点上</t>
    <phoneticPr fontId="28" type="noConversion"/>
  </si>
  <si>
    <t>在P2H数据组前选择44 RJ links，在TGT System为I770GGPR的日志前选择9-F4，在starting journal receiver处填上6.4中记录的usrjrn的RCV，然后回车启动RJ links的传输</t>
    <phoneticPr fontId="28" type="noConversion"/>
  </si>
  <si>
    <t>200.0.198.31  验印生产机</t>
    <phoneticPr fontId="28" type="noConversion"/>
  </si>
  <si>
    <t>200.0.1.218   综合前置
200.0.3.* esb</t>
    <phoneticPr fontId="28" type="noConversion"/>
  </si>
  <si>
    <t>尚志刚</t>
    <phoneticPr fontId="28" type="noConversion"/>
  </si>
  <si>
    <t>查询内部账、ATM存取款、勾兑、扎帐</t>
    <phoneticPr fontId="28" type="noConversion"/>
  </si>
  <si>
    <t>提前找会计结算部申请临时令牌，自行测试柜面交易,
营业部ATM验证</t>
    <phoneticPr fontId="27" type="noConversion"/>
  </si>
  <si>
    <t>潘成斌</t>
    <phoneticPr fontId="27" type="noConversion"/>
  </si>
  <si>
    <t>切204网关、后督系统网关</t>
    <phoneticPr fontId="27" type="noConversion"/>
  </si>
  <si>
    <t>切换核心防火墙</t>
    <phoneticPr fontId="27" type="noConversion"/>
  </si>
  <si>
    <t>傅建翀</t>
    <phoneticPr fontId="27" type="noConversion"/>
  </si>
  <si>
    <t>核心防火墙端口验证</t>
    <phoneticPr fontId="27" type="noConversion"/>
  </si>
  <si>
    <t>业务验证完毕，切换成功,开始回切</t>
    <phoneticPr fontId="28" type="noConversion"/>
  </si>
  <si>
    <r>
      <t>停止CSP、</t>
    </r>
    <r>
      <rPr>
        <sz val="11"/>
        <color indexed="8"/>
        <rFont val="宋体"/>
        <family val="3"/>
        <charset val="134"/>
      </rPr>
      <t>ESB、</t>
    </r>
    <r>
      <rPr>
        <sz val="11"/>
        <color indexed="8"/>
        <rFont val="宋体"/>
        <family val="3"/>
        <charset val="134"/>
      </rPr>
      <t>支付系统、停中间业务批量</t>
    </r>
    <phoneticPr fontId="28" type="noConversion"/>
  </si>
  <si>
    <t>柜面验证</t>
    <phoneticPr fontId="28" type="noConversion"/>
  </si>
  <si>
    <t>电子渠道验证</t>
    <phoneticPr fontId="28" type="noConversion"/>
  </si>
  <si>
    <t>启动cdc并做技术验证</t>
    <phoneticPr fontId="28" type="noConversion"/>
  </si>
  <si>
    <t>柜面交易验证</t>
    <phoneticPr fontId="27" type="noConversion"/>
  </si>
  <si>
    <t>杨浩</t>
  </si>
  <si>
    <t>启动CSP、ESB、全面启动ATM、支付系统、中间业务批量</t>
    <phoneticPr fontId="27" type="noConversion"/>
  </si>
  <si>
    <t>夏光</t>
    <phoneticPr fontId="28" type="noConversion"/>
  </si>
  <si>
    <t>傅建翀</t>
    <phoneticPr fontId="26" type="noConversion"/>
  </si>
  <si>
    <t>柜面测试</t>
    <phoneticPr fontId="27" type="noConversion"/>
  </si>
  <si>
    <t>夏光</t>
    <phoneticPr fontId="27" type="noConversion"/>
  </si>
  <si>
    <r>
      <t>A</t>
    </r>
    <r>
      <rPr>
        <sz val="11"/>
        <color indexed="8"/>
        <rFont val="宋体"/>
        <family val="3"/>
        <charset val="134"/>
      </rPr>
      <t>TM测试</t>
    </r>
    <phoneticPr fontId="27" type="noConversion"/>
  </si>
  <si>
    <t>电子银行测试</t>
    <phoneticPr fontId="27" type="noConversion"/>
  </si>
  <si>
    <t>切换配合，VCS</t>
    <phoneticPr fontId="26" type="noConversion"/>
  </si>
  <si>
    <t>李晓溪</t>
    <phoneticPr fontId="26" type="noConversion"/>
  </si>
  <si>
    <t>包含mimix数据组、audit审计结果、静态数据组、应用库文件及目标的一致性、敏感文件数据内容的一致性</t>
    <phoneticPr fontId="43" type="noConversion"/>
  </si>
  <si>
    <t>默认参数修改</t>
    <phoneticPr fontId="28" type="noConversion"/>
  </si>
  <si>
    <t>包含个贷签退、核心签退、网点签退</t>
    <phoneticPr fontId="43" type="noConversion"/>
  </si>
  <si>
    <t>系统签退确认</t>
    <phoneticPr fontId="43" type="noConversion"/>
  </si>
  <si>
    <t>系统日终确认</t>
    <phoneticPr fontId="43" type="noConversion"/>
  </si>
  <si>
    <t>包含个贷日终、理财资管日终、表外融资日终、现金管理日终</t>
    <phoneticPr fontId="43" type="noConversion"/>
  </si>
  <si>
    <t>磁带备份</t>
    <phoneticPr fontId="43" type="noConversion"/>
  </si>
  <si>
    <t>王海星</t>
    <phoneticPr fontId="28" type="noConversion"/>
  </si>
  <si>
    <t>王海星</t>
    <phoneticPr fontId="43" type="noConversion"/>
  </si>
  <si>
    <t>胡斌</t>
    <phoneticPr fontId="28" type="noConversion"/>
  </si>
  <si>
    <t>胡斌、陈蒙、徐鸿飞</t>
    <phoneticPr fontId="43" type="noConversion"/>
  </si>
  <si>
    <t>确认I770PRD和I770GGPR数据一致性</t>
    <phoneticPr fontId="28" type="noConversion"/>
  </si>
  <si>
    <t>停核心应用，在cdc管理机上停止cdc复制，停止cdc子系统。检查用户都退出。检查核心流水号</t>
    <phoneticPr fontId="28" type="noConversion"/>
  </si>
  <si>
    <t>胡斌</t>
    <phoneticPr fontId="28" type="noConversion"/>
  </si>
  <si>
    <t>关闭I770PRD生产IP地址,启用I570PRD备用IP</t>
    <phoneticPr fontId="43" type="noConversion"/>
  </si>
  <si>
    <t>前置事项</t>
    <phoneticPr fontId="43" type="noConversion"/>
  </si>
  <si>
    <t>启动核心应用系统</t>
    <phoneticPr fontId="28" type="noConversion"/>
  </si>
  <si>
    <t>启动ATM</t>
    <phoneticPr fontId="28" type="noConversion"/>
  </si>
  <si>
    <t>通过ATM进行验证</t>
    <phoneticPr fontId="28" type="noConversion"/>
  </si>
  <si>
    <t>包含查询内部账、ATM存取款、勾兑、扎帐</t>
    <phoneticPr fontId="27" type="noConversion"/>
  </si>
  <si>
    <t xml:space="preserve">包含：
192.168.5.18-外币汇率实时数据数据库；192.168.5.96-MIS系统；200.0.198.31-验印生产机；200.0.198.*-网点前置；200.0.201.*-本地OMS备份线路；200.1.201.*-西安异地OMS备份线路；200.0.1.218-综合前置；200.0.3.*-esb
</t>
    <phoneticPr fontId="28" type="noConversion"/>
  </si>
  <si>
    <t>傅建翀</t>
    <phoneticPr fontId="28" type="noConversion"/>
  </si>
  <si>
    <t>刘刚、尚志刚、姚勇、徐鸿飞、陈蒙、丁璐</t>
    <phoneticPr fontId="43" type="noConversion"/>
  </si>
  <si>
    <t>切换前准备工作</t>
    <phoneticPr fontId="28" type="noConversion"/>
  </si>
  <si>
    <t>1-1</t>
    <phoneticPr fontId="43" type="noConversion"/>
  </si>
  <si>
    <t>1-2</t>
    <phoneticPr fontId="43" type="noConversion"/>
  </si>
  <si>
    <t>1-3</t>
    <phoneticPr fontId="43" type="noConversion"/>
  </si>
  <si>
    <t>1-4</t>
    <phoneticPr fontId="43" type="noConversion"/>
  </si>
  <si>
    <t>1-5</t>
    <phoneticPr fontId="43" type="noConversion"/>
  </si>
  <si>
    <t>1-6</t>
    <phoneticPr fontId="43" type="noConversion"/>
  </si>
  <si>
    <t>1-7</t>
    <phoneticPr fontId="43" type="noConversion"/>
  </si>
  <si>
    <t>1-8</t>
    <phoneticPr fontId="43" type="noConversion"/>
  </si>
  <si>
    <t>1-3,1-4</t>
    <phoneticPr fontId="43" type="noConversion"/>
  </si>
  <si>
    <t>1-5</t>
    <phoneticPr fontId="43" type="noConversion"/>
  </si>
  <si>
    <t>2</t>
    <phoneticPr fontId="43" type="noConversion"/>
  </si>
  <si>
    <t>2-1</t>
    <phoneticPr fontId="43" type="noConversion"/>
  </si>
  <si>
    <t>2-2</t>
    <phoneticPr fontId="43" type="noConversion"/>
  </si>
  <si>
    <t>2-3</t>
  </si>
  <si>
    <t>2-4</t>
  </si>
  <si>
    <t>2-5</t>
  </si>
  <si>
    <t>2-6</t>
  </si>
  <si>
    <t>2-7</t>
  </si>
  <si>
    <t>3</t>
    <phoneticPr fontId="43" type="noConversion"/>
  </si>
  <si>
    <t>网络切换</t>
    <phoneticPr fontId="43" type="noConversion"/>
  </si>
  <si>
    <t>3-1</t>
    <phoneticPr fontId="43" type="noConversion"/>
  </si>
  <si>
    <t>3-2</t>
    <phoneticPr fontId="43" type="noConversion"/>
  </si>
  <si>
    <t>核心停机</t>
    <phoneticPr fontId="43" type="noConversion"/>
  </si>
  <si>
    <t>4</t>
    <phoneticPr fontId="43" type="noConversion"/>
  </si>
  <si>
    <t>核心启动</t>
    <phoneticPr fontId="43" type="noConversion"/>
  </si>
  <si>
    <t>4-1</t>
    <phoneticPr fontId="43" type="noConversion"/>
  </si>
  <si>
    <t>3</t>
    <phoneticPr fontId="43" type="noConversion"/>
  </si>
  <si>
    <t>4-2</t>
    <phoneticPr fontId="43" type="noConversion"/>
  </si>
  <si>
    <t>4-3</t>
    <phoneticPr fontId="43" type="noConversion"/>
  </si>
  <si>
    <t>5</t>
    <phoneticPr fontId="43" type="noConversion"/>
  </si>
  <si>
    <t>技术验证、业务验证</t>
    <phoneticPr fontId="43" type="noConversion"/>
  </si>
  <si>
    <t>5-1</t>
    <phoneticPr fontId="43" type="noConversion"/>
  </si>
  <si>
    <t>5-2</t>
  </si>
  <si>
    <t>5-3</t>
  </si>
  <si>
    <t>5-4</t>
  </si>
  <si>
    <t>5-5</t>
  </si>
  <si>
    <t>4</t>
    <phoneticPr fontId="43" type="noConversion"/>
  </si>
  <si>
    <t>6</t>
    <phoneticPr fontId="43" type="noConversion"/>
  </si>
  <si>
    <t>业务验证完毕，切换成功,开始回切</t>
    <phoneticPr fontId="28" type="noConversion"/>
  </si>
  <si>
    <t>杨志</t>
    <phoneticPr fontId="43" type="noConversion"/>
  </si>
  <si>
    <t>7</t>
    <phoneticPr fontId="43" type="noConversion"/>
  </si>
  <si>
    <t>7-1</t>
    <phoneticPr fontId="28" type="noConversion"/>
  </si>
  <si>
    <t>7-2</t>
  </si>
  <si>
    <t>7-3</t>
  </si>
  <si>
    <t>7-4</t>
  </si>
  <si>
    <t>7-5</t>
  </si>
  <si>
    <t>7-6</t>
  </si>
  <si>
    <t>7-7</t>
  </si>
  <si>
    <t>7-8</t>
  </si>
  <si>
    <t>7-9</t>
  </si>
  <si>
    <t>核心停机</t>
    <phoneticPr fontId="43" type="noConversion"/>
  </si>
  <si>
    <t>关闭I770GGPR生产IP地址，启用I770PRD生产IP，启用I770GGBK备用IP，启用I570PRD备用IP</t>
    <phoneticPr fontId="43" type="noConversion"/>
  </si>
  <si>
    <t>8</t>
    <phoneticPr fontId="43" type="noConversion"/>
  </si>
  <si>
    <t>8-1</t>
    <phoneticPr fontId="28" type="noConversion"/>
  </si>
  <si>
    <t>8-2</t>
    <phoneticPr fontId="28" type="noConversion"/>
  </si>
  <si>
    <t>7-2</t>
    <phoneticPr fontId="43" type="noConversion"/>
  </si>
  <si>
    <t>7-7</t>
    <phoneticPr fontId="43" type="noConversion"/>
  </si>
  <si>
    <t>7-8</t>
    <phoneticPr fontId="43" type="noConversion"/>
  </si>
  <si>
    <t>启动核心应用系统进行验证</t>
    <phoneticPr fontId="28" type="noConversion"/>
  </si>
  <si>
    <t>8-3</t>
  </si>
  <si>
    <t>9</t>
    <phoneticPr fontId="43" type="noConversion"/>
  </si>
  <si>
    <t>第二次验证</t>
    <phoneticPr fontId="43" type="noConversion"/>
  </si>
  <si>
    <t>9-1</t>
    <phoneticPr fontId="28" type="noConversion"/>
  </si>
  <si>
    <t>9-2</t>
  </si>
  <si>
    <t>9-2</t>
    <phoneticPr fontId="28" type="noConversion"/>
  </si>
  <si>
    <t>9-3</t>
  </si>
  <si>
    <t>9-3</t>
    <phoneticPr fontId="28" type="noConversion"/>
  </si>
  <si>
    <t>9-4</t>
    <phoneticPr fontId="28" type="noConversion"/>
  </si>
  <si>
    <t>9-5</t>
  </si>
  <si>
    <t>9-6</t>
  </si>
  <si>
    <t>9-1</t>
    <phoneticPr fontId="43" type="noConversion"/>
  </si>
  <si>
    <t>9-7</t>
  </si>
  <si>
    <t>9-8</t>
  </si>
  <si>
    <t>10</t>
    <phoneticPr fontId="28" type="noConversion"/>
  </si>
  <si>
    <t>启动I770GGPR到I770PRD的RJ Link，启动P2H数据组作业（I770GGPR&gt;I770PRD），观察P2H数据组状态是否正常</t>
    <phoneticPr fontId="43" type="noConversion"/>
  </si>
  <si>
    <t>11</t>
    <phoneticPr fontId="43" type="noConversion"/>
  </si>
  <si>
    <t>验证完成，回切完毕</t>
    <phoneticPr fontId="28" type="noConversion"/>
  </si>
  <si>
    <t>杨志</t>
    <phoneticPr fontId="43" type="noConversion"/>
  </si>
  <si>
    <t>外围渠道配合</t>
    <phoneticPr fontId="26" type="noConversion"/>
  </si>
  <si>
    <t>王伟</t>
    <phoneticPr fontId="27" type="noConversion"/>
  </si>
  <si>
    <t>15172478134</t>
    <phoneticPr fontId="27" type="noConversion"/>
  </si>
  <si>
    <t>张桦</t>
    <phoneticPr fontId="27" type="noConversion"/>
  </si>
  <si>
    <t>67803892</t>
    <phoneticPr fontId="27" type="noConversion"/>
  </si>
  <si>
    <t>18963978322</t>
    <phoneticPr fontId="27" type="noConversion"/>
  </si>
  <si>
    <r>
      <t>1</t>
    </r>
    <r>
      <rPr>
        <sz val="11"/>
        <color indexed="8"/>
        <rFont val="宋体"/>
        <family val="3"/>
        <charset val="134"/>
      </rPr>
      <t>04352</t>
    </r>
    <phoneticPr fontId="27" type="noConversion"/>
  </si>
  <si>
    <t>张亮</t>
    <phoneticPr fontId="28" type="noConversion"/>
  </si>
  <si>
    <t>尚志刚</t>
    <phoneticPr fontId="28" type="noConversion"/>
  </si>
  <si>
    <t>67803092</t>
    <phoneticPr fontId="27" type="noConversion"/>
  </si>
  <si>
    <t>13545066346</t>
  </si>
  <si>
    <r>
      <t>1</t>
    </r>
    <r>
      <rPr>
        <sz val="11"/>
        <color indexed="8"/>
        <rFont val="宋体"/>
        <family val="3"/>
        <charset val="134"/>
      </rPr>
      <t>02179</t>
    </r>
    <phoneticPr fontId="27" type="noConversion"/>
  </si>
  <si>
    <r>
      <t>1</t>
    </r>
    <r>
      <rPr>
        <sz val="11"/>
        <color indexed="8"/>
        <rFont val="宋体"/>
        <family val="3"/>
        <charset val="134"/>
      </rPr>
      <t>01366</t>
    </r>
    <phoneticPr fontId="27" type="noConversion"/>
  </si>
  <si>
    <t>张浩</t>
    <phoneticPr fontId="27" type="noConversion"/>
  </si>
  <si>
    <r>
      <t>H</t>
    </r>
    <r>
      <rPr>
        <sz val="11"/>
        <color indexed="8"/>
        <rFont val="宋体"/>
        <family val="3"/>
        <charset val="134"/>
      </rPr>
      <t>S1050</t>
    </r>
    <phoneticPr fontId="27" type="noConversion"/>
  </si>
  <si>
    <t>杨浩</t>
    <phoneticPr fontId="27" type="noConversion"/>
  </si>
  <si>
    <t>,</t>
  </si>
  <si>
    <t>to_date('20150421 20:00:00','yyyyMMdd HH24:Mi:SS'),to_date('20150421 21:30:00','yyyyMMdd HH24:Mi:SS')</t>
  </si>
  <si>
    <t>to_date('20150421 22:00:00','yyyyMMdd HH24:Mi:SS'),to_date('20150421 22:05:00','yyyyMMdd HH24:Mi:SS')</t>
  </si>
  <si>
    <t>to_date('20150421 18:00:00','yyyyMMdd HH24:Mi:SS'),to_date('20150421 22:00:00','yyyyMMdd HH24:Mi:SS')</t>
  </si>
  <si>
    <t>to_date('20150421 21:00:00','yyyyMMdd HH24:Mi:SS'),to_date('20150421 22:00:00','yyyyMMdd HH24:Mi:SS')</t>
  </si>
  <si>
    <t>to_date('20150421 22:00:00','yyyyMMdd HH24:Mi:SS'),to_date('20150421 23:00:00','yyyyMMdd HH24:Mi:SS')</t>
  </si>
  <si>
    <t>to_date('20150421 23:00:00','yyyyMMdd HH24:Mi:SS'),to_date('20150421 01:10:00','yyyyMMdd HH24:Mi:SS')</t>
  </si>
  <si>
    <t>to_date('20150421 00:00:00','yyyyMMdd HH24:Mi:SS'),to_date('20150421 02:40:00','yyyyMMdd HH24:Mi:SS')</t>
  </si>
  <si>
    <t>to_date('20150421 00:50:00','yyyyMMdd HH24:Mi:SS'),to_date('20150421 01:00:00','yyyyMMdd HH24:Mi:SS')</t>
  </si>
  <si>
    <t>to_date('20150421 0,   :00','yyyyMMdd HH24:Mi:SS') to_date('20150421 0    :00','yyyyMMdd HH24:Mi:SS')</t>
  </si>
  <si>
    <t>to_date('20150421 01:00:00','yyyyMMdd HH24:Mi:SS'),to_date('20150421 01:10:00','yyyyMMdd HH24:Mi:SS')</t>
  </si>
  <si>
    <t>to_date('20150421 01:05:00','yyyyMMdd HH24:Mi:SS'),to_date('20150421 01:20:00','yyyyMMdd HH24:Mi:SS')</t>
  </si>
  <si>
    <t>to_date('20150421 01:10:00','yyyyMMdd HH24:Mi:SS'),to_date('20150421 01:50:00','yyyyMMdd HH24:Mi:SS')</t>
  </si>
  <si>
    <t>to_date('20150421 01:10:00','yyyyMMdd HH24:Mi:SS'),to_date('20150421 01:15:00','yyyyMMdd HH24:Mi:SS')</t>
  </si>
  <si>
    <t>to_date('20150421 01:30:00','yyyyMMdd HH24:Mi:SS'),to_date('20150421 01:35:00','yyyyMMdd HH24:Mi:SS')</t>
  </si>
  <si>
    <t>to_date('20150421 01:30:00','yyyyMMdd HH24:Mi:SS'),to_date('20150421 02:40:00','yyyyMMdd HH24:Mi:SS')</t>
  </si>
  <si>
    <t>to_date('20150421 01:30:00','yyyyMMdd HH24:Mi:SS'),to_date('20150421 02:15:00','yyyyMMdd HH24:Mi:SS')</t>
  </si>
  <si>
    <t>to_date('20150421 01:10:00','yyyyMMdd HH24:Mi:SS'),to_date('20150421 01:45:00','yyyyMMdd HH24:Mi:SS')</t>
  </si>
  <si>
    <t>to_date('20150421 01:45:00','yyyyMMdd HH24:Mi:SS'),to_date('20150421 02:10:00','yyyyMMdd HH24:Mi:SS')</t>
  </si>
  <si>
    <t>to_date('20150421 01:45:00','yyyyMMdd HH24:Mi:SS'),to_date('20150421 02:50:00','yyyyMMdd HH24:Mi:SS')</t>
  </si>
  <si>
    <t>to_date('20150421 01:55:00','yyyyMMdd HH24:Mi:SS'),to_date('20150421 02:10:00','yyyyMMdd HH24:Mi:SS')</t>
  </si>
  <si>
    <t>to_date('20150421 02:10:00','yyyyMMdd HH24:Mi:SS'),to_date('20150421 02:20:00','yyyyMMdd HH24:Mi:SS')</t>
  </si>
  <si>
    <t>to_date('20150421 02:20:00','yyyyMMdd HH24:Mi:SS'),to_date('20150421 03:35:00','yyyyMMdd HH24:Mi:SS')</t>
  </si>
  <si>
    <t>to_date('20150421 02:20:00','yyyyMMdd HH24:Mi:SS'),to_date('20150421 03:00:00','yyyyMMdd HH24:Mi:SS')</t>
  </si>
  <si>
    <t>to_date('20150421 02:25:00','yyyyMMdd HH24:Mi:SS'),to_date('20150421 03:00:00','yyyyMMdd HH24:Mi:SS')</t>
  </si>
  <si>
    <t>to_date('20150421 02:30:00','yyyyMMdd HH24:Mi:SS'),to_date('20150421 02:30:00','yyyyMMdd HH24:Mi:SS')</t>
  </si>
  <si>
    <t>to_date('20150421 02:30:00','yyyyMMdd HH24:Mi:SS'),to_date('20150421 03:25:00','yyyyMMdd HH24:Mi:SS')</t>
  </si>
  <si>
    <t>to_date('20150421 02:55:00','yyyyMMdd HH24:Mi:SS'),to_date('20150421 02:55:00','yyyyMMdd HH24:Mi:SS')</t>
  </si>
  <si>
    <t>to_date('20150421 02:55:00','yyyyMMdd HH24:Mi:SS'),to_date('20150421 03:30:00','yyyyMMdd HH24:Mi:SS')</t>
  </si>
  <si>
    <t>to_date('20150421 03:00:00','yyyyMMdd HH24:Mi:SS'),to_date('20150421 03:35:00','yyyyMMdd HH24:Mi:SS')</t>
  </si>
  <si>
    <t>to_date('20150421 03:10:00','yyyyMMdd HH24:Mi:SS'),to_date('20150421 03:10:00','yyyyMMdd HH24:Mi:SS')</t>
  </si>
  <si>
    <t>to_date('20150421 03:10:00','yyyyMMdd HH24:Mi:SS'),to_date('20150421 04:15:00','yyyyMMdd HH24:Mi:SS')</t>
  </si>
  <si>
    <t>to_date('20150421 03:10:00','yyyyMMdd HH24:Mi:SS'),to_date('20150421 03:20:00','yyyyMMdd HH24:Mi:SS')</t>
  </si>
  <si>
    <t>to_date('20150421 03:20:00','yyyyMMdd HH24:Mi:SS'),to_date('20150421 03:45:00','yyyyMMdd HH24:Mi:SS')</t>
  </si>
  <si>
    <t>to_date('20150421 03:10:00','yyyyMMdd HH24:Mi:SS'),to_date('20150421 03:45:00','yyyyMMdd HH24:Mi:SS')</t>
  </si>
  <si>
    <t>to_date('20150421 03:30:00','yyyyMMdd HH24:Mi:SS'),to_date('20150421 04:20:00','yyyyMMdd HH24:Mi:SS')</t>
  </si>
  <si>
    <t>to_date('20150421 04:15:00','yyyyMMdd HH24:Mi:SS'),to_date('20150421 04:15:00','yyyyMMdd HH24:Mi:SS')</t>
  </si>
  <si>
    <t>杨浩</t>
    <phoneticPr fontId="43" type="noConversion"/>
  </si>
  <si>
    <t>陶伟</t>
    <phoneticPr fontId="27" type="noConversion"/>
  </si>
  <si>
    <r>
      <t>1</t>
    </r>
    <r>
      <rPr>
        <sz val="11"/>
        <color indexed="8"/>
        <rFont val="宋体"/>
        <family val="3"/>
        <charset val="134"/>
      </rPr>
      <t>05189</t>
    </r>
    <phoneticPr fontId="27" type="noConversion"/>
  </si>
  <si>
    <t>吴波</t>
    <phoneticPr fontId="27" type="noConversion"/>
  </si>
  <si>
    <t>张婷</t>
    <phoneticPr fontId="28" type="noConversion"/>
  </si>
  <si>
    <t>102835</t>
    <phoneticPr fontId="27" type="noConversion"/>
  </si>
  <si>
    <t>1-1</t>
    <phoneticPr fontId="43" type="noConversion"/>
  </si>
  <si>
    <t>金融市场部、会计结算部</t>
    <phoneticPr fontId="43" type="noConversion"/>
  </si>
  <si>
    <t>机房值班人员</t>
    <phoneticPr fontId="28" type="noConversion"/>
  </si>
  <si>
    <t>金融市场部、蔡诗、陶伟、张亮</t>
    <phoneticPr fontId="43" type="noConversion"/>
  </si>
  <si>
    <r>
      <t>1</t>
    </r>
    <r>
      <rPr>
        <sz val="11"/>
        <color indexed="8"/>
        <rFont val="宋体"/>
        <family val="3"/>
        <charset val="134"/>
      </rPr>
      <t>04677</t>
    </r>
    <phoneticPr fontId="27" type="noConversion"/>
  </si>
  <si>
    <t>张薇</t>
    <phoneticPr fontId="28" type="noConversion"/>
  </si>
  <si>
    <t>丁璐</t>
    <phoneticPr fontId="43" type="noConversion"/>
  </si>
  <si>
    <t>杨志</t>
    <phoneticPr fontId="43" type="noConversion"/>
  </si>
  <si>
    <t>103489</t>
    <phoneticPr fontId="27" type="noConversion"/>
  </si>
  <si>
    <t>67803425</t>
    <phoneticPr fontId="27" type="noConversion"/>
  </si>
  <si>
    <t>13720117636</t>
    <phoneticPr fontId="27" type="noConversion"/>
  </si>
  <si>
    <t>王海星</t>
    <phoneticPr fontId="43" type="noConversion"/>
  </si>
  <si>
    <t>集中提入：确认业务已终止，电话通知科技部</t>
    <phoneticPr fontId="22" type="noConversion"/>
  </si>
  <si>
    <t>集中提入：确认业务已终止，停止应用</t>
    <phoneticPr fontId="22" type="noConversion"/>
  </si>
  <si>
    <t>集中提入：修改原APP服务器地址为临时地址200.0.198.202</t>
    <phoneticPr fontId="22" type="noConversion"/>
  </si>
  <si>
    <t>集中提入：本月应用影像文件复制</t>
    <phoneticPr fontId="22" type="noConversion"/>
  </si>
  <si>
    <t>内容</t>
    <phoneticPr fontId="22" type="noConversion"/>
  </si>
  <si>
    <t>集中提入：启动应用</t>
    <phoneticPr fontId="22" type="noConversion"/>
  </si>
  <si>
    <t>恢复抽数，抽数测试</t>
    <phoneticPr fontId="44" type="noConversion"/>
  </si>
  <si>
    <t>集中提入：技术验证</t>
    <phoneticPr fontId="22" type="noConversion"/>
  </si>
  <si>
    <t>通知营业部、营运部测试，进行测试验证</t>
    <phoneticPr fontId="44" type="noConversion"/>
  </si>
  <si>
    <t>集中提入：业务验证</t>
    <phoneticPr fontId="22" type="noConversion"/>
  </si>
  <si>
    <t>集中提入：营业部扎帐，终了当日业务</t>
    <phoneticPr fontId="22" type="noConversion"/>
  </si>
  <si>
    <t>流程银行:处理完当日所有业务，通知科技部准备停机</t>
    <phoneticPr fontId="22" type="noConversion"/>
  </si>
  <si>
    <t>停原数据库，导出数据，传至堡垒机</t>
    <phoneticPr fontId="44" type="noConversion"/>
  </si>
  <si>
    <t>流程银行:停止应用</t>
    <phoneticPr fontId="22" type="noConversion"/>
  </si>
  <si>
    <t>流程银行:保存重要日志备份至日志机</t>
    <phoneticPr fontId="22" type="noConversion"/>
  </si>
  <si>
    <t>保存重要日志备份至日志机</t>
    <phoneticPr fontId="44" type="noConversion"/>
  </si>
  <si>
    <t>流程银行:导数</t>
    <phoneticPr fontId="44" type="noConversion"/>
  </si>
  <si>
    <t>流程银行:相关虚拟机迁移</t>
    <phoneticPr fontId="22" type="noConversion"/>
  </si>
  <si>
    <t>流程银行:应用、数据库服务器VLAN切换</t>
    <phoneticPr fontId="22" type="noConversion"/>
  </si>
  <si>
    <t>流程银行:启用NTP</t>
    <phoneticPr fontId="22" type="noConversion"/>
  </si>
  <si>
    <t>流程银行:数据导入</t>
    <phoneticPr fontId="22" type="noConversion"/>
  </si>
  <si>
    <t>流程银行:启动应用</t>
    <phoneticPr fontId="22" type="noConversion"/>
  </si>
  <si>
    <t>流程银行:VCS切换验证</t>
    <phoneticPr fontId="22" type="noConversion"/>
  </si>
  <si>
    <t>流程银行:恢复抽数，抽数测试</t>
    <phoneticPr fontId="22" type="noConversion"/>
  </si>
  <si>
    <t>流程银行:通知营业部、营运部测试，进行测试验证</t>
    <phoneticPr fontId="22" type="noConversion"/>
  </si>
  <si>
    <t>流程银行:剩余历史影像文件复制</t>
    <phoneticPr fontId="22" type="noConversion"/>
  </si>
  <si>
    <t>保存重要日志备份至日志机</t>
    <phoneticPr fontId="22" type="noConversion"/>
  </si>
  <si>
    <t>集中提入：数据导出</t>
    <phoneticPr fontId="22" type="noConversion"/>
  </si>
  <si>
    <t>集中提入：数据导入</t>
    <phoneticPr fontId="22" type="noConversion"/>
  </si>
  <si>
    <t>to_date('20150421 17:00:00','yyyyMMdd HH24:Mi:SS'),to_date('20150421 17:15:00','yyyyMMdd HH24:Mi:SS')</t>
  </si>
  <si>
    <t>to_date('20150421 17:15:00','yyyyMMdd HH24:Mi:SS'),to_date('20150421 17:25:00','yyyyMMdd HH24:Mi:SS')</t>
  </si>
  <si>
    <t>to_date('20150421 17:25:00','yyyyMMdd HH24:Mi:SS'),to_date('20150421 17:35:00','yyyyMMdd HH24:Mi:SS')</t>
  </si>
  <si>
    <t>to_date('20150421 17:25:00','yyyyMMdd HH24:Mi:SS'),to_date('20150421 18:25:00','yyyyMMdd HH24:Mi:SS')</t>
  </si>
  <si>
    <t>to_date('20150421 17:25:00','yyyyMMdd HH24:Mi:SS'),to_date('20150421 18:45:00','yyyyMMdd HH24:Mi:SS')</t>
  </si>
  <si>
    <t>to_date('20150421 18:45:00','yyyyMMdd HH24:Mi:SS'),to_date('20150421 20:05:00','yyyyMMdd HH24:Mi:SS')</t>
  </si>
  <si>
    <t>to_date('20150421 20:05:00','yyyyMMdd HH24:Mi:SS'),to_date('20150421 20:25:00','yyyyMMdd HH24:Mi:SS')</t>
  </si>
  <si>
    <t>to_date('20150421 20:25:00','yyyyMMdd HH24:Mi:SS'),to_date('20150421 20:35:00','yyyyMMdd HH24:Mi:SS')</t>
  </si>
  <si>
    <t>to_date('20150421 20:35:00','yyyyMMdd HH24:Mi:SS'),to_date('20150421 21:35:00','yyyyMMdd HH24:Mi:SS')</t>
  </si>
  <si>
    <t>to_date('20150421 21:35:00','yyyyMMdd HH24:Mi:SS'),to_date('20150421 21:55:00','yyyyMMdd HH24:Mi:SS')</t>
  </si>
  <si>
    <t>to_date('20150421 17:45:00','yyyyMMdd HH24:Mi:SS'),to_date('20150421 17:45:00','yyyyMMdd HH24:Mi:SS')</t>
  </si>
  <si>
    <t>to_date('20150421 17:45:00','yyyyMMdd HH24:Mi:SS'),to_date('20150421 17:55:00','yyyyMMdd HH24:Mi:SS')</t>
  </si>
  <si>
    <t>to_date('20150421 17:55:00','yyyyMMdd HH24:Mi:SS'),to_date('20150421 18:15:00','yyyyMMdd HH24:Mi:SS')</t>
  </si>
  <si>
    <t>to_date('20150421 17:55:00','yyyyMMdd HH24:Mi:SS'),to_date('20150421 18:35:00','yyyyMMdd HH24:Mi:SS')</t>
  </si>
  <si>
    <t>to_date('20150421 18:35:00','yyyyMMdd HH24:Mi:SS'),to_date('20150421 18:55:00','yyyyMMdd HH24:Mi:SS')</t>
  </si>
  <si>
    <t>to_date('20150421 18:55:00','yyyyMMdd HH24:Mi:SS'),to_date('20150421 19:05:00','yyyyMMdd HH24:Mi:SS')</t>
  </si>
  <si>
    <t>to_date('20150421 18:55:00','yyyyMMdd HH24:Mi:SS'),to_date('20150421 19:45:00','yyyyMMdd HH24:Mi:SS')</t>
  </si>
  <si>
    <t>to_date('20150421 19:45:00','yyyyMMdd HH24:Mi:SS'),to_date('20150421 20:05:00','yyyyMMdd HH24:Mi:SS')</t>
  </si>
  <si>
    <t>to_date('20150421 20:25:00','yyyyMMdd HH24:Mi:SS'),to_date('20150421 21:25:00','yyyyMMdd HH24:Mi:SS')</t>
  </si>
  <si>
    <t>to_date('20150421 21:00:00','yyyyMMdd HH24:Mi:SS'),to_date('20150421 00:00:00','yyyyMMdd HH24:Mi:SS')</t>
  </si>
  <si>
    <t>flow_id</t>
    <phoneticPr fontId="44" type="noConversion"/>
  </si>
  <si>
    <t>task_id</t>
    <phoneticPr fontId="44" type="noConversion"/>
  </si>
  <si>
    <t>task_name</t>
    <phoneticPr fontId="44" type="noConversion"/>
  </si>
  <si>
    <t>task_stat</t>
    <phoneticPr fontId="44" type="noConversion"/>
  </si>
  <si>
    <t>TASK_LEVEL</t>
  </si>
  <si>
    <t>PARENT_TASK_ID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</si>
</sst>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5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name val="Courier New"/>
      <family val="3"/>
    </font>
    <font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6"/>
      <color theme="1"/>
      <name val="黑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4"/>
      <color indexed="10"/>
      <name val="宋体"/>
      <family val="3"/>
      <charset val="134"/>
    </font>
    <font>
      <i/>
      <sz val="11"/>
      <name val="宋体"/>
      <family val="3"/>
      <charset val="134"/>
    </font>
    <font>
      <b/>
      <sz val="18"/>
      <color theme="1"/>
      <name val="黑体"/>
      <family val="3"/>
      <charset val="134"/>
    </font>
    <font>
      <sz val="12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6" borderId="8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25" borderId="0" applyBorder="0" applyAlignment="0">
      <alignment vertical="center"/>
    </xf>
  </cellStyleXfs>
  <cellXfs count="17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23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wrapText="1"/>
    </xf>
    <xf numFmtId="0" fontId="3" fillId="0" borderId="10" xfId="0" applyNumberFormat="1" applyFont="1" applyBorder="1" applyAlignment="1">
      <alignment horizontal="center" vertical="center" wrapText="1"/>
    </xf>
    <xf numFmtId="58" fontId="3" fillId="0" borderId="10" xfId="0" applyNumberFormat="1" applyFont="1" applyBorder="1" applyAlignment="1">
      <alignment horizontal="left" vertical="center" wrapText="1"/>
    </xf>
    <xf numFmtId="0" fontId="0" fillId="0" borderId="10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left" vertical="center" wrapText="1"/>
    </xf>
    <xf numFmtId="20" fontId="0" fillId="0" borderId="10" xfId="0" applyNumberForma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0" fontId="2" fillId="24" borderId="10" xfId="0" applyFont="1" applyFill="1" applyBorder="1" applyAlignment="1">
      <alignment horizontal="center" vertical="center" wrapText="1"/>
    </xf>
    <xf numFmtId="0" fontId="2" fillId="24" borderId="10" xfId="0" applyNumberFormat="1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1" fillId="0" borderId="15" xfId="0" applyNumberFormat="1" applyFont="1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21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left" vertical="center" wrapText="1"/>
    </xf>
    <xf numFmtId="0" fontId="0" fillId="0" borderId="10" xfId="0" applyNumberForma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25" fillId="0" borderId="10" xfId="0" applyFont="1" applyFill="1" applyBorder="1"/>
    <xf numFmtId="0" fontId="0" fillId="0" borderId="10" xfId="0" applyFill="1" applyBorder="1" applyAlignment="1">
      <alignment horizontal="left" vertical="center"/>
    </xf>
    <xf numFmtId="0" fontId="25" fillId="0" borderId="10" xfId="0" applyFont="1" applyFill="1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58" fontId="0" fillId="0" borderId="10" xfId="0" applyNumberFormat="1" applyBorder="1" applyAlignment="1">
      <alignment horizontal="left" vertical="center"/>
    </xf>
    <xf numFmtId="0" fontId="25" fillId="0" borderId="10" xfId="0" applyFont="1" applyBorder="1"/>
    <xf numFmtId="0" fontId="21" fillId="0" borderId="10" xfId="0" applyFont="1" applyBorder="1" applyAlignme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/>
    </xf>
    <xf numFmtId="0" fontId="29" fillId="0" borderId="0" xfId="0" applyFont="1"/>
    <xf numFmtId="0" fontId="30" fillId="0" borderId="0" xfId="0" applyFont="1" applyFill="1" applyBorder="1" applyAlignment="1">
      <alignment horizontal="left" vertical="center"/>
    </xf>
    <xf numFmtId="0" fontId="29" fillId="0" borderId="0" xfId="0" applyFont="1" applyFill="1"/>
    <xf numFmtId="0" fontId="31" fillId="0" borderId="0" xfId="0" applyNumberFormat="1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/>
    </xf>
    <xf numFmtId="0" fontId="32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/>
    <xf numFmtId="0" fontId="32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20" fontId="29" fillId="0" borderId="0" xfId="0" applyNumberFormat="1" applyFont="1" applyFill="1"/>
    <xf numFmtId="49" fontId="34" fillId="0" borderId="10" xfId="0" applyNumberFormat="1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5" fillId="0" borderId="10" xfId="0" applyFont="1" applyFill="1" applyBorder="1" applyAlignment="1" applyProtection="1">
      <alignment horizontal="center" vertical="center" wrapText="1"/>
    </xf>
    <xf numFmtId="49" fontId="36" fillId="0" borderId="10" xfId="0" applyNumberFormat="1" applyFont="1" applyBorder="1" applyAlignment="1" applyProtection="1">
      <alignment horizontal="center" vertical="center" wrapText="1"/>
    </xf>
    <xf numFmtId="0" fontId="36" fillId="0" borderId="10" xfId="0" applyFont="1" applyBorder="1" applyAlignment="1" applyProtection="1">
      <alignment horizontal="center" vertical="center" wrapText="1"/>
    </xf>
    <xf numFmtId="0" fontId="37" fillId="0" borderId="10" xfId="0" applyFont="1" applyFill="1" applyBorder="1" applyAlignment="1">
      <alignment horizontal="left" vertical="center" wrapText="1"/>
    </xf>
    <xf numFmtId="20" fontId="38" fillId="0" borderId="10" xfId="0" applyNumberFormat="1" applyFont="1" applyBorder="1" applyAlignment="1" applyProtection="1">
      <alignment horizontal="center" vertical="center" wrapText="1"/>
    </xf>
    <xf numFmtId="20" fontId="36" fillId="0" borderId="10" xfId="0" applyNumberFormat="1" applyFont="1" applyBorder="1" applyAlignment="1" applyProtection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20" fontId="36" fillId="0" borderId="0" xfId="0" applyNumberFormat="1" applyFont="1" applyBorder="1" applyAlignment="1" applyProtection="1">
      <alignment horizontal="center" vertical="center" wrapText="1"/>
    </xf>
    <xf numFmtId="0" fontId="34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/>
    <xf numFmtId="0" fontId="21" fillId="0" borderId="10" xfId="0" applyFont="1" applyBorder="1"/>
    <xf numFmtId="0" fontId="21" fillId="0" borderId="10" xfId="0" applyFont="1" applyFill="1" applyBorder="1" applyAlignment="1">
      <alignment horizontal="left" vertical="center" wrapText="1"/>
    </xf>
    <xf numFmtId="0" fontId="21" fillId="0" borderId="10" xfId="0" applyFont="1" applyFill="1" applyBorder="1"/>
    <xf numFmtId="0" fontId="32" fillId="0" borderId="0" xfId="42" applyFont="1" applyFill="1" applyBorder="1" applyAlignment="1">
      <alignment horizontal="left" vertical="center" wrapText="1"/>
    </xf>
    <xf numFmtId="0" fontId="42" fillId="0" borderId="0" xfId="0" applyFont="1" applyFill="1"/>
    <xf numFmtId="0" fontId="32" fillId="0" borderId="0" xfId="0" applyFont="1" applyFill="1" applyBorder="1" applyAlignment="1">
      <alignment horizontal="left" vertical="center" wrapText="1"/>
    </xf>
    <xf numFmtId="0" fontId="42" fillId="0" borderId="0" xfId="0" applyFont="1"/>
    <xf numFmtId="0" fontId="42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/>
    </xf>
    <xf numFmtId="0" fontId="31" fillId="0" borderId="0" xfId="0" applyFont="1" applyFill="1"/>
    <xf numFmtId="0" fontId="42" fillId="26" borderId="0" xfId="0" applyFont="1" applyFill="1"/>
    <xf numFmtId="0" fontId="0" fillId="0" borderId="10" xfId="0" applyBorder="1" applyAlignment="1">
      <alignment horizontal="left" vertical="center"/>
    </xf>
    <xf numFmtId="0" fontId="37" fillId="26" borderId="10" xfId="0" applyFont="1" applyFill="1" applyBorder="1" applyAlignment="1">
      <alignment horizontal="left" vertical="center" wrapText="1"/>
    </xf>
    <xf numFmtId="20" fontId="38" fillId="26" borderId="10" xfId="0" applyNumberFormat="1" applyFont="1" applyFill="1" applyBorder="1" applyAlignment="1" applyProtection="1">
      <alignment horizontal="center" vertical="center" wrapText="1"/>
    </xf>
    <xf numFmtId="20" fontId="36" fillId="26" borderId="10" xfId="0" applyNumberFormat="1" applyFont="1" applyFill="1" applyBorder="1" applyAlignment="1" applyProtection="1">
      <alignment horizontal="center" vertical="center" wrapText="1"/>
    </xf>
    <xf numFmtId="0" fontId="0" fillId="26" borderId="0" xfId="0" applyFill="1"/>
    <xf numFmtId="0" fontId="0" fillId="0" borderId="10" xfId="0" applyFill="1" applyBorder="1" applyAlignment="1">
      <alignment horizontal="left" vertical="center" wrapText="1"/>
    </xf>
    <xf numFmtId="0" fontId="37" fillId="29" borderId="10" xfId="0" applyFont="1" applyFill="1" applyBorder="1" applyAlignment="1">
      <alignment horizontal="left" vertical="center" wrapText="1"/>
    </xf>
    <xf numFmtId="20" fontId="38" fillId="29" borderId="10" xfId="0" applyNumberFormat="1" applyFont="1" applyFill="1" applyBorder="1" applyAlignment="1" applyProtection="1">
      <alignment horizontal="center" vertical="center" wrapText="1"/>
    </xf>
    <xf numFmtId="20" fontId="36" fillId="29" borderId="10" xfId="0" applyNumberFormat="1" applyFont="1" applyFill="1" applyBorder="1" applyAlignment="1" applyProtection="1">
      <alignment horizontal="center" vertical="center" wrapText="1"/>
    </xf>
    <xf numFmtId="0" fontId="0" fillId="29" borderId="0" xfId="0" applyFill="1"/>
    <xf numFmtId="0" fontId="0" fillId="26" borderId="10" xfId="0" applyFont="1" applyFill="1" applyBorder="1" applyAlignment="1">
      <alignment horizontal="left" vertical="center" wrapText="1"/>
    </xf>
    <xf numFmtId="0" fontId="0" fillId="26" borderId="10" xfId="0" applyFill="1" applyBorder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0" xfId="0" applyFont="1" applyFill="1" applyBorder="1" applyAlignment="1">
      <alignment horizontal="left" vertical="center"/>
    </xf>
    <xf numFmtId="49" fontId="37" fillId="26" borderId="10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9" fontId="34" fillId="30" borderId="10" xfId="0" applyNumberFormat="1" applyFont="1" applyFill="1" applyBorder="1" applyAlignment="1">
      <alignment horizontal="center" vertical="center"/>
    </xf>
    <xf numFmtId="0" fontId="34" fillId="30" borderId="10" xfId="0" applyFont="1" applyFill="1" applyBorder="1" applyAlignment="1">
      <alignment horizontal="center" vertical="center" wrapText="1"/>
    </xf>
    <xf numFmtId="49" fontId="34" fillId="30" borderId="10" xfId="0" applyNumberFormat="1" applyFont="1" applyFill="1" applyBorder="1" applyAlignment="1">
      <alignment horizontal="center" vertical="center" wrapText="1"/>
    </xf>
    <xf numFmtId="0" fontId="35" fillId="30" borderId="10" xfId="0" applyFont="1" applyFill="1" applyBorder="1" applyAlignment="1" applyProtection="1">
      <alignment horizontal="center" vertical="center" wrapText="1"/>
    </xf>
    <xf numFmtId="49" fontId="36" fillId="30" borderId="10" xfId="0" applyNumberFormat="1" applyFont="1" applyFill="1" applyBorder="1" applyAlignment="1" applyProtection="1">
      <alignment horizontal="center" vertical="center" wrapText="1"/>
    </xf>
    <xf numFmtId="0" fontId="36" fillId="30" borderId="10" xfId="0" applyFont="1" applyFill="1" applyBorder="1" applyAlignment="1" applyProtection="1">
      <alignment horizontal="center" vertical="center" wrapText="1"/>
    </xf>
    <xf numFmtId="0" fontId="37" fillId="30" borderId="10" xfId="0" applyFont="1" applyFill="1" applyBorder="1" applyAlignment="1">
      <alignment horizontal="left" vertical="center" wrapText="1"/>
    </xf>
    <xf numFmtId="49" fontId="37" fillId="30" borderId="10" xfId="0" applyNumberFormat="1" applyFont="1" applyFill="1" applyBorder="1" applyAlignment="1">
      <alignment horizontal="left" vertical="center" wrapText="1"/>
    </xf>
    <xf numFmtId="20" fontId="37" fillId="30" borderId="10" xfId="0" applyNumberFormat="1" applyFont="1" applyFill="1" applyBorder="1" applyAlignment="1">
      <alignment horizontal="left" vertical="center" wrapText="1"/>
    </xf>
    <xf numFmtId="20" fontId="38" fillId="30" borderId="10" xfId="0" applyNumberFormat="1" applyFont="1" applyFill="1" applyBorder="1" applyAlignment="1" applyProtection="1">
      <alignment horizontal="center" vertical="center" wrapText="1"/>
    </xf>
    <xf numFmtId="20" fontId="36" fillId="30" borderId="10" xfId="0" applyNumberFormat="1" applyFont="1" applyFill="1" applyBorder="1" applyAlignment="1" applyProtection="1">
      <alignment horizontal="center" vertical="center" wrapText="1"/>
    </xf>
    <xf numFmtId="0" fontId="21" fillId="30" borderId="10" xfId="0" applyFont="1" applyFill="1" applyBorder="1" applyAlignment="1">
      <alignment horizontal="left" vertical="center" wrapText="1"/>
    </xf>
    <xf numFmtId="49" fontId="21" fillId="30" borderId="10" xfId="0" applyNumberFormat="1" applyFont="1" applyFill="1" applyBorder="1" applyAlignment="1">
      <alignment horizontal="left" vertical="center" wrapText="1"/>
    </xf>
    <xf numFmtId="0" fontId="0" fillId="30" borderId="10" xfId="0" applyFont="1" applyFill="1" applyBorder="1" applyAlignment="1">
      <alignment horizontal="left" vertical="center" wrapText="1"/>
    </xf>
    <xf numFmtId="0" fontId="0" fillId="30" borderId="10" xfId="0" applyFill="1" applyBorder="1" applyAlignment="1">
      <alignment horizontal="left" vertical="center" wrapText="1"/>
    </xf>
    <xf numFmtId="20" fontId="36" fillId="30" borderId="0" xfId="0" applyNumberFormat="1" applyFont="1" applyFill="1" applyBorder="1" applyAlignment="1" applyProtection="1">
      <alignment horizontal="center" vertical="center" wrapText="1"/>
    </xf>
    <xf numFmtId="0" fontId="0" fillId="30" borderId="0" xfId="0" applyFill="1"/>
    <xf numFmtId="58" fontId="37" fillId="30" borderId="10" xfId="0" applyNumberFormat="1" applyFont="1" applyFill="1" applyBorder="1" applyAlignment="1">
      <alignment horizontal="left" vertical="center" wrapText="1"/>
    </xf>
    <xf numFmtId="20" fontId="37" fillId="26" borderId="10" xfId="0" applyNumberFormat="1" applyFont="1" applyFill="1" applyBorder="1" applyAlignment="1">
      <alignment horizontal="left" vertical="center" wrapText="1"/>
    </xf>
    <xf numFmtId="20" fontId="36" fillId="26" borderId="0" xfId="0" applyNumberFormat="1" applyFont="1" applyFill="1" applyBorder="1" applyAlignment="1" applyProtection="1">
      <alignment horizontal="center" vertical="center" wrapText="1"/>
    </xf>
    <xf numFmtId="49" fontId="21" fillId="0" borderId="0" xfId="0" applyNumberFormat="1" applyFont="1"/>
    <xf numFmtId="49" fontId="17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21" fillId="0" borderId="10" xfId="0" applyNumberFormat="1" applyFont="1" applyBorder="1" applyAlignment="1">
      <alignment horizontal="center" vertical="center" wrapText="1"/>
    </xf>
    <xf numFmtId="0" fontId="2" fillId="24" borderId="11" xfId="0" applyFont="1" applyFill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58" fontId="21" fillId="6" borderId="10" xfId="0" applyNumberFormat="1" applyFont="1" applyFill="1" applyBorder="1" applyAlignment="1">
      <alignment horizontal="center" vertical="center" wrapText="1"/>
    </xf>
    <xf numFmtId="58" fontId="0" fillId="6" borderId="10" xfId="0" applyNumberFormat="1" applyFill="1" applyBorder="1" applyAlignment="1">
      <alignment horizontal="center" vertical="center" wrapText="1"/>
    </xf>
    <xf numFmtId="49" fontId="0" fillId="6" borderId="10" xfId="0" applyNumberFormat="1" applyFill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/>
    </xf>
    <xf numFmtId="49" fontId="0" fillId="27" borderId="11" xfId="0" applyNumberFormat="1" applyFill="1" applyBorder="1" applyAlignment="1">
      <alignment horizontal="center"/>
    </xf>
    <xf numFmtId="49" fontId="0" fillId="27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58" fontId="0" fillId="28" borderId="11" xfId="0" applyNumberFormat="1" applyFill="1" applyBorder="1" applyAlignment="1">
      <alignment horizontal="center" vertical="center"/>
    </xf>
    <xf numFmtId="58" fontId="0" fillId="28" borderId="12" xfId="0" applyNumberFormat="1" applyFill="1" applyBorder="1" applyAlignment="1">
      <alignment horizontal="center" vertical="center"/>
    </xf>
    <xf numFmtId="58" fontId="0" fillId="28" borderId="13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8" fontId="0" fillId="0" borderId="18" xfId="0" applyNumberFormat="1" applyBorder="1" applyAlignment="1">
      <alignment horizontal="center" vertical="center"/>
    </xf>
    <xf numFmtId="58" fontId="0" fillId="0" borderId="20" xfId="0" applyNumberFormat="1" applyBorder="1" applyAlignment="1">
      <alignment horizontal="center" vertical="center"/>
    </xf>
    <xf numFmtId="58" fontId="0" fillId="0" borderId="21" xfId="0" applyNumberForma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58" fontId="21" fillId="0" borderId="10" xfId="0" applyNumberFormat="1" applyFont="1" applyFill="1" applyBorder="1" applyAlignment="1">
      <alignment horizontal="center" vertical="center"/>
    </xf>
    <xf numFmtId="58" fontId="0" fillId="0" borderId="10" xfId="0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/>
    <xf numFmtId="0" fontId="41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33" fillId="30" borderId="16" xfId="0" applyFont="1" applyFill="1" applyBorder="1" applyAlignment="1">
      <alignment horizontal="center" vertical="center"/>
    </xf>
    <xf numFmtId="49" fontId="0" fillId="31" borderId="11" xfId="0" applyNumberFormat="1" applyFill="1" applyBorder="1" applyAlignment="1">
      <alignment horizontal="center"/>
    </xf>
    <xf numFmtId="49" fontId="0" fillId="31" borderId="12" xfId="0" applyNumberFormat="1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已确认" xfId="42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1"/>
  <sheetViews>
    <sheetView zoomScale="115" zoomScaleNormal="115" workbookViewId="0">
      <pane ySplit="2" topLeftCell="A31" activePane="bottomLeft" state="frozen"/>
      <selection pane="bottomLeft" activeCell="B33" sqref="B33"/>
    </sheetView>
  </sheetViews>
  <sheetFormatPr defaultRowHeight="13.5"/>
  <cols>
    <col min="1" max="1" width="5.25" style="30" bestFit="1" customWidth="1"/>
    <col min="2" max="2" width="53.375" style="1" customWidth="1"/>
    <col min="3" max="3" width="11" style="33" bestFit="1" customWidth="1"/>
    <col min="4" max="4" width="16.125" style="1" bestFit="1" customWidth="1"/>
    <col min="5" max="5" width="10" style="1" bestFit="1" customWidth="1"/>
    <col min="6" max="6" width="9" style="1" bestFit="1" customWidth="1"/>
    <col min="7" max="7" width="10.625" style="1" customWidth="1"/>
    <col min="8" max="8" width="10.125" style="1" customWidth="1"/>
    <col min="9" max="9" width="10" style="1" bestFit="1" customWidth="1"/>
    <col min="10" max="10" width="7.25" style="2" bestFit="1" customWidth="1"/>
    <col min="11" max="11" width="12.125" style="1" customWidth="1"/>
    <col min="12" max="255" width="9" style="1"/>
    <col min="256" max="16384" width="9" style="16"/>
  </cols>
  <sheetData>
    <row r="1" spans="1:255" ht="20.25">
      <c r="A1" s="127" t="s">
        <v>44</v>
      </c>
      <c r="B1" s="127"/>
      <c r="C1" s="128"/>
      <c r="D1" s="127"/>
      <c r="E1" s="127"/>
      <c r="F1" s="127"/>
      <c r="G1" s="127"/>
      <c r="H1" s="127"/>
      <c r="I1" s="127"/>
      <c r="J1" s="127"/>
    </row>
    <row r="2" spans="1:255" s="18" customFormat="1">
      <c r="A2" s="45" t="s">
        <v>3</v>
      </c>
      <c r="B2" s="45" t="s">
        <v>0</v>
      </c>
      <c r="C2" s="46" t="s">
        <v>4</v>
      </c>
      <c r="D2" s="45" t="s">
        <v>1</v>
      </c>
      <c r="E2" s="45" t="s">
        <v>5</v>
      </c>
      <c r="F2" s="45" t="s">
        <v>6</v>
      </c>
      <c r="G2" s="45" t="s">
        <v>7</v>
      </c>
      <c r="H2" s="45" t="s">
        <v>8</v>
      </c>
      <c r="I2" s="45" t="s">
        <v>19</v>
      </c>
      <c r="J2" s="15" t="s">
        <v>9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</row>
    <row r="3" spans="1:255">
      <c r="A3" s="129" t="s">
        <v>20</v>
      </c>
      <c r="B3" s="130"/>
      <c r="C3" s="131"/>
      <c r="D3" s="130"/>
      <c r="E3" s="130"/>
      <c r="F3" s="130"/>
      <c r="G3" s="130"/>
      <c r="H3" s="130"/>
      <c r="I3" s="130"/>
      <c r="J3" s="130"/>
    </row>
    <row r="4" spans="1:255">
      <c r="A4" s="37"/>
      <c r="B4" s="10" t="s">
        <v>21</v>
      </c>
      <c r="C4" s="21"/>
      <c r="D4" s="4" t="s">
        <v>18</v>
      </c>
      <c r="E4" s="5"/>
      <c r="F4" s="20">
        <v>42114</v>
      </c>
      <c r="G4" s="4"/>
      <c r="H4" s="4"/>
      <c r="I4" s="4" t="s">
        <v>17</v>
      </c>
      <c r="J4" s="36"/>
    </row>
    <row r="5" spans="1:255">
      <c r="A5" s="37"/>
      <c r="B5" s="4" t="s">
        <v>22</v>
      </c>
      <c r="C5" s="19"/>
      <c r="D5" s="4" t="s">
        <v>23</v>
      </c>
      <c r="E5" s="4"/>
      <c r="F5" s="20"/>
      <c r="G5" s="4"/>
      <c r="H5" s="4"/>
      <c r="I5" s="4"/>
      <c r="J5" s="36"/>
    </row>
    <row r="6" spans="1:255">
      <c r="A6" s="37"/>
      <c r="B6" s="4" t="s">
        <v>45</v>
      </c>
      <c r="C6" s="19"/>
      <c r="D6" s="4" t="s">
        <v>43</v>
      </c>
      <c r="E6" s="4"/>
      <c r="F6" s="20"/>
      <c r="G6" s="4"/>
      <c r="H6" s="4"/>
      <c r="I6" s="4"/>
      <c r="J6" s="36"/>
    </row>
    <row r="7" spans="1:255">
      <c r="A7" s="37"/>
      <c r="B7" s="4" t="s">
        <v>24</v>
      </c>
      <c r="C7" s="19"/>
      <c r="D7" s="4" t="s">
        <v>25</v>
      </c>
      <c r="E7" s="4"/>
      <c r="F7" s="20"/>
      <c r="G7" s="4"/>
      <c r="H7" s="4"/>
      <c r="I7" s="4"/>
      <c r="J7" s="36"/>
    </row>
    <row r="8" spans="1:255">
      <c r="A8" s="37"/>
      <c r="B8" s="40" t="s">
        <v>46</v>
      </c>
      <c r="C8" s="41"/>
      <c r="D8" s="40" t="s">
        <v>26</v>
      </c>
      <c r="E8" s="4"/>
      <c r="F8" s="20"/>
      <c r="G8" s="4"/>
      <c r="H8" s="4"/>
      <c r="I8" s="4"/>
      <c r="J8" s="36"/>
    </row>
    <row r="9" spans="1:255">
      <c r="A9" s="37"/>
      <c r="B9" s="40" t="s">
        <v>27</v>
      </c>
      <c r="C9" s="41"/>
      <c r="D9" s="39" t="s">
        <v>28</v>
      </c>
      <c r="E9" s="4"/>
      <c r="F9" s="20"/>
      <c r="G9" s="4"/>
      <c r="H9" s="4"/>
      <c r="I9" s="4"/>
      <c r="J9" s="36"/>
    </row>
    <row r="10" spans="1:255">
      <c r="A10" s="37"/>
      <c r="B10" s="6" t="s">
        <v>29</v>
      </c>
      <c r="C10" s="14"/>
      <c r="D10" s="40" t="s">
        <v>30</v>
      </c>
      <c r="E10" s="4"/>
      <c r="F10" s="20"/>
      <c r="G10" s="4"/>
      <c r="H10" s="4"/>
      <c r="I10" s="4"/>
      <c r="J10" s="36"/>
    </row>
    <row r="11" spans="1:255">
      <c r="A11" s="37"/>
      <c r="B11" s="13" t="s">
        <v>31</v>
      </c>
      <c r="C11" s="14"/>
      <c r="D11" s="4" t="s">
        <v>25</v>
      </c>
      <c r="J11" s="36"/>
    </row>
    <row r="12" spans="1:255">
      <c r="A12" s="37"/>
      <c r="B12" s="44" t="s">
        <v>47</v>
      </c>
      <c r="C12" s="14"/>
      <c r="D12" s="40" t="s">
        <v>30</v>
      </c>
      <c r="E12" s="4"/>
      <c r="F12" s="20"/>
      <c r="G12" s="4"/>
      <c r="H12" s="4"/>
      <c r="I12" s="4"/>
      <c r="J12" s="36"/>
    </row>
    <row r="13" spans="1:255">
      <c r="A13" s="37"/>
      <c r="B13" s="4" t="s">
        <v>52</v>
      </c>
      <c r="C13" s="14"/>
      <c r="D13" s="40" t="s">
        <v>48</v>
      </c>
      <c r="E13" s="10"/>
      <c r="F13" s="22"/>
      <c r="G13" s="5"/>
      <c r="H13" s="23"/>
      <c r="I13" s="4"/>
      <c r="J13" s="36"/>
    </row>
    <row r="14" spans="1:255">
      <c r="A14" s="37"/>
      <c r="B14" s="4" t="s">
        <v>54</v>
      </c>
      <c r="C14" s="19"/>
      <c r="D14" s="40" t="s">
        <v>48</v>
      </c>
      <c r="E14" s="8"/>
      <c r="F14" s="22"/>
      <c r="G14" s="5"/>
      <c r="H14" s="23"/>
      <c r="I14" s="4"/>
      <c r="J14" s="36"/>
    </row>
    <row r="15" spans="1:255">
      <c r="A15" s="37"/>
      <c r="B15" s="4" t="s">
        <v>58</v>
      </c>
      <c r="C15" s="19"/>
      <c r="D15" s="40" t="s">
        <v>30</v>
      </c>
      <c r="E15" s="10"/>
      <c r="F15" s="22"/>
      <c r="G15" s="5"/>
      <c r="H15" s="23"/>
      <c r="I15" s="4"/>
      <c r="J15" s="36"/>
    </row>
    <row r="16" spans="1:255">
      <c r="A16" s="37"/>
      <c r="B16" s="4" t="s">
        <v>34</v>
      </c>
      <c r="C16" s="19"/>
      <c r="D16" s="40" t="s">
        <v>30</v>
      </c>
      <c r="E16" s="10"/>
      <c r="F16" s="22"/>
      <c r="G16" s="5"/>
      <c r="H16" s="23"/>
      <c r="I16" s="4"/>
      <c r="J16" s="36"/>
    </row>
    <row r="17" spans="1:10">
      <c r="A17" s="37"/>
      <c r="B17" s="4" t="s">
        <v>454</v>
      </c>
      <c r="C17" s="19"/>
      <c r="D17" s="6" t="s">
        <v>42</v>
      </c>
      <c r="E17" s="8"/>
      <c r="F17" s="22"/>
      <c r="G17" s="5"/>
      <c r="H17" s="23"/>
      <c r="I17" s="4"/>
      <c r="J17" s="36"/>
    </row>
    <row r="18" spans="1:10">
      <c r="A18" s="37"/>
      <c r="B18" s="4" t="s">
        <v>65</v>
      </c>
      <c r="C18" s="19"/>
      <c r="D18" s="47" t="s">
        <v>63</v>
      </c>
      <c r="E18" s="8"/>
      <c r="F18" s="22"/>
      <c r="G18" s="5"/>
      <c r="H18" s="23"/>
      <c r="I18" s="4"/>
      <c r="J18" s="36"/>
    </row>
    <row r="19" spans="1:10">
      <c r="A19" s="129" t="s">
        <v>51</v>
      </c>
      <c r="B19" s="130"/>
      <c r="C19" s="131"/>
      <c r="D19" s="130"/>
      <c r="E19" s="130"/>
      <c r="F19" s="130"/>
      <c r="G19" s="130"/>
      <c r="H19" s="130"/>
      <c r="I19" s="130"/>
      <c r="J19" s="130"/>
    </row>
    <row r="20" spans="1:10">
      <c r="A20" s="37">
        <v>1</v>
      </c>
      <c r="B20" s="7" t="s">
        <v>59</v>
      </c>
      <c r="C20" s="37"/>
      <c r="D20" s="40" t="s">
        <v>60</v>
      </c>
      <c r="E20" s="10"/>
      <c r="F20" s="22">
        <v>0.70833333333333337</v>
      </c>
      <c r="G20" s="5">
        <v>15</v>
      </c>
      <c r="H20" s="23">
        <f t="shared" ref="H20" si="0">F20+TIME(0,G20,0)</f>
        <v>0.71875</v>
      </c>
      <c r="I20" s="4"/>
      <c r="J20" s="36"/>
    </row>
    <row r="21" spans="1:10">
      <c r="A21" s="37">
        <f t="shared" ref="A21:A29" ca="1" si="1">INDIRECT("A"&amp;ROW()-1)+1</f>
        <v>2</v>
      </c>
      <c r="B21" s="7" t="s">
        <v>455</v>
      </c>
      <c r="C21" s="37">
        <v>1</v>
      </c>
      <c r="D21" s="40" t="s">
        <v>48</v>
      </c>
      <c r="E21" s="10" t="s">
        <v>32</v>
      </c>
      <c r="F21" s="22">
        <f t="shared" ref="F21:F29" ca="1" si="2">INDIRECT("H"&amp;MATCH(INDIRECT("C"&amp;ROW()),$A:$A,0))</f>
        <v>0.71875</v>
      </c>
      <c r="G21" s="5">
        <v>10</v>
      </c>
      <c r="H21" s="23">
        <f t="shared" ref="H21:H28" ca="1" si="3">F21+TIME(0,G21,0)</f>
        <v>0.72569444444444442</v>
      </c>
      <c r="I21" s="4"/>
      <c r="J21" s="36"/>
    </row>
    <row r="22" spans="1:10">
      <c r="A22" s="37">
        <f t="shared" ca="1" si="1"/>
        <v>3</v>
      </c>
      <c r="B22" s="4" t="s">
        <v>55</v>
      </c>
      <c r="C22" s="37">
        <f ca="1">INDIRECT("A"&amp;ROW()-1)</f>
        <v>2</v>
      </c>
      <c r="D22" s="40" t="s">
        <v>48</v>
      </c>
      <c r="E22" s="10" t="s">
        <v>32</v>
      </c>
      <c r="F22" s="22">
        <f t="shared" ca="1" si="2"/>
        <v>0.72569444444444442</v>
      </c>
      <c r="G22" s="5">
        <v>10</v>
      </c>
      <c r="H22" s="23">
        <f t="shared" ca="1" si="3"/>
        <v>0.73263888888888884</v>
      </c>
      <c r="I22" s="4"/>
      <c r="J22" s="36"/>
    </row>
    <row r="23" spans="1:10">
      <c r="A23" s="37">
        <f t="shared" ca="1" si="1"/>
        <v>4</v>
      </c>
      <c r="B23" s="43" t="s">
        <v>57</v>
      </c>
      <c r="C23" s="37">
        <f ca="1">INDIRECT("A"&amp;ROW()-2)</f>
        <v>2</v>
      </c>
      <c r="D23" s="40" t="s">
        <v>48</v>
      </c>
      <c r="E23" s="10" t="s">
        <v>32</v>
      </c>
      <c r="F23" s="22">
        <f t="shared" ca="1" si="2"/>
        <v>0.72569444444444442</v>
      </c>
      <c r="G23" s="5">
        <v>60</v>
      </c>
      <c r="H23" s="23">
        <f t="shared" ca="1" si="3"/>
        <v>0.76736111111111105</v>
      </c>
      <c r="I23" s="4"/>
      <c r="J23" s="36"/>
    </row>
    <row r="24" spans="1:10">
      <c r="A24" s="37">
        <f t="shared" ca="1" si="1"/>
        <v>5</v>
      </c>
      <c r="B24" s="4" t="s">
        <v>35</v>
      </c>
      <c r="C24" s="37">
        <f ca="1">INDIRECT("A"&amp;ROW()-3)</f>
        <v>2</v>
      </c>
      <c r="D24" s="6" t="s">
        <v>25</v>
      </c>
      <c r="E24" s="42" t="s">
        <v>33</v>
      </c>
      <c r="F24" s="22">
        <f t="shared" ca="1" si="2"/>
        <v>0.72569444444444442</v>
      </c>
      <c r="G24" s="5">
        <v>40</v>
      </c>
      <c r="H24" s="23">
        <f t="shared" ca="1" si="3"/>
        <v>0.75347222222222221</v>
      </c>
      <c r="I24" s="4"/>
      <c r="J24" s="36"/>
    </row>
    <row r="25" spans="1:10">
      <c r="A25" s="37">
        <f t="shared" ca="1" si="1"/>
        <v>6</v>
      </c>
      <c r="B25" s="4" t="s">
        <v>40</v>
      </c>
      <c r="C25" s="37">
        <f t="shared" ref="C25:C29" ca="1" si="4">INDIRECT("A"&amp;ROW()-1)</f>
        <v>5</v>
      </c>
      <c r="D25" s="6" t="s">
        <v>25</v>
      </c>
      <c r="E25" s="42" t="s">
        <v>33</v>
      </c>
      <c r="F25" s="22">
        <f t="shared" ca="1" si="2"/>
        <v>0.75347222222222221</v>
      </c>
      <c r="G25" s="5">
        <v>40</v>
      </c>
      <c r="H25" s="23">
        <f t="shared" ca="1" si="3"/>
        <v>0.78125</v>
      </c>
      <c r="I25" s="4"/>
      <c r="J25" s="36"/>
    </row>
    <row r="26" spans="1:10">
      <c r="A26" s="37">
        <f t="shared" ca="1" si="1"/>
        <v>7</v>
      </c>
      <c r="B26" s="4" t="s">
        <v>38</v>
      </c>
      <c r="C26" s="37">
        <f t="shared" ca="1" si="4"/>
        <v>6</v>
      </c>
      <c r="D26" s="40" t="s">
        <v>48</v>
      </c>
      <c r="E26" s="10" t="s">
        <v>32</v>
      </c>
      <c r="F26" s="22">
        <f t="shared" ca="1" si="2"/>
        <v>0.78125</v>
      </c>
      <c r="G26" s="5">
        <v>20</v>
      </c>
      <c r="H26" s="23">
        <f t="shared" ca="1" si="3"/>
        <v>0.79513888888888884</v>
      </c>
      <c r="I26" s="4"/>
      <c r="J26" s="36"/>
    </row>
    <row r="27" spans="1:10">
      <c r="A27" s="37">
        <f t="shared" ca="1" si="1"/>
        <v>8</v>
      </c>
      <c r="B27" s="4" t="s">
        <v>50</v>
      </c>
      <c r="C27" s="37">
        <f t="shared" ca="1" si="4"/>
        <v>7</v>
      </c>
      <c r="D27" s="43" t="s">
        <v>42</v>
      </c>
      <c r="E27" s="10"/>
      <c r="F27" s="22">
        <f t="shared" ca="1" si="2"/>
        <v>0.79513888888888884</v>
      </c>
      <c r="G27" s="5">
        <v>10</v>
      </c>
      <c r="H27" s="23">
        <f t="shared" ca="1" si="3"/>
        <v>0.80208333333333326</v>
      </c>
      <c r="I27" s="4"/>
      <c r="J27" s="36"/>
    </row>
    <row r="28" spans="1:10">
      <c r="A28" s="37">
        <f t="shared" ca="1" si="1"/>
        <v>9</v>
      </c>
      <c r="B28" s="4" t="s">
        <v>62</v>
      </c>
      <c r="C28" s="37">
        <f t="shared" ca="1" si="4"/>
        <v>8</v>
      </c>
      <c r="D28" s="43" t="s">
        <v>64</v>
      </c>
      <c r="E28" s="10"/>
      <c r="F28" s="22">
        <f t="shared" ca="1" si="2"/>
        <v>0.80208333333333326</v>
      </c>
      <c r="G28" s="5">
        <v>60</v>
      </c>
      <c r="H28" s="23">
        <f t="shared" ca="1" si="3"/>
        <v>0.84374999999999989</v>
      </c>
      <c r="I28" s="4"/>
      <c r="J28" s="36"/>
    </row>
    <row r="29" spans="1:10">
      <c r="A29" s="37">
        <f t="shared" ca="1" si="1"/>
        <v>10</v>
      </c>
      <c r="B29" s="4" t="s">
        <v>61</v>
      </c>
      <c r="C29" s="37">
        <f t="shared" ca="1" si="4"/>
        <v>9</v>
      </c>
      <c r="D29" s="43" t="s">
        <v>63</v>
      </c>
      <c r="E29" s="10"/>
      <c r="F29" s="22">
        <f t="shared" ca="1" si="2"/>
        <v>0.84374999999999989</v>
      </c>
      <c r="G29" s="5">
        <v>20</v>
      </c>
      <c r="H29" s="23">
        <f t="shared" ref="H29" ca="1" si="5">F29+TIME(0,G29,0)</f>
        <v>0.85763888888888873</v>
      </c>
      <c r="I29" s="4"/>
      <c r="J29" s="36"/>
    </row>
    <row r="30" spans="1:10">
      <c r="A30" s="129" t="s">
        <v>53</v>
      </c>
      <c r="B30" s="130"/>
      <c r="C30" s="131"/>
      <c r="D30" s="130"/>
      <c r="E30" s="130"/>
      <c r="F30" s="130"/>
      <c r="G30" s="130"/>
      <c r="H30" s="130"/>
      <c r="I30" s="130"/>
      <c r="J30" s="130"/>
    </row>
    <row r="31" spans="1:10">
      <c r="A31" s="37">
        <v>11</v>
      </c>
      <c r="B31" s="7" t="s">
        <v>66</v>
      </c>
      <c r="C31" s="37"/>
      <c r="D31" s="40" t="s">
        <v>60</v>
      </c>
      <c r="E31" s="10"/>
      <c r="F31" s="22">
        <v>0.73958333333333337</v>
      </c>
      <c r="G31" s="5">
        <v>0</v>
      </c>
      <c r="H31" s="23">
        <f t="shared" ref="H31" si="6">F31+TIME(0,G31,0)</f>
        <v>0.73958333333333337</v>
      </c>
      <c r="I31" s="4"/>
      <c r="J31" s="36"/>
    </row>
    <row r="32" spans="1:10">
      <c r="A32" s="37">
        <f t="shared" ref="A32:A42" ca="1" si="7">INDIRECT("A"&amp;ROW()-1)+1</f>
        <v>12</v>
      </c>
      <c r="B32" s="7" t="s">
        <v>49</v>
      </c>
      <c r="C32" s="37">
        <v>11</v>
      </c>
      <c r="D32" s="40" t="s">
        <v>141</v>
      </c>
      <c r="E32" s="10" t="s">
        <v>32</v>
      </c>
      <c r="F32" s="22">
        <f t="shared" ref="F32:F42" ca="1" si="8">INDIRECT("H"&amp;MATCH(INDIRECT("C"&amp;ROW()),$A:$A,0))</f>
        <v>0.73958333333333337</v>
      </c>
      <c r="G32" s="5">
        <v>10</v>
      </c>
      <c r="H32" s="23">
        <f t="shared" ref="H32:H33" ca="1" si="9">F32+TIME(0,G32,0)</f>
        <v>0.74652777777777779</v>
      </c>
      <c r="I32" s="4"/>
      <c r="J32" s="36"/>
    </row>
    <row r="33" spans="1:10">
      <c r="A33" s="37">
        <f t="shared" ca="1" si="7"/>
        <v>13</v>
      </c>
      <c r="B33" s="4" t="s">
        <v>697</v>
      </c>
      <c r="C33" s="37">
        <v>12</v>
      </c>
      <c r="D33" s="40" t="s">
        <v>68</v>
      </c>
      <c r="E33" s="10" t="s">
        <v>32</v>
      </c>
      <c r="F33" s="22">
        <f t="shared" ca="1" si="8"/>
        <v>0.74652777777777779</v>
      </c>
      <c r="G33" s="5">
        <v>20</v>
      </c>
      <c r="H33" s="23">
        <f t="shared" ca="1" si="9"/>
        <v>0.76041666666666663</v>
      </c>
      <c r="I33" s="4"/>
      <c r="J33" s="36"/>
    </row>
    <row r="34" spans="1:10">
      <c r="A34" s="37">
        <f t="shared" ca="1" si="7"/>
        <v>14</v>
      </c>
      <c r="B34" s="4" t="s">
        <v>143</v>
      </c>
      <c r="C34" s="37">
        <v>12</v>
      </c>
      <c r="D34" s="40" t="s">
        <v>142</v>
      </c>
      <c r="E34" s="10"/>
      <c r="F34" s="22">
        <f t="shared" ca="1" si="8"/>
        <v>0.74652777777777779</v>
      </c>
      <c r="G34" s="5">
        <v>40</v>
      </c>
      <c r="H34" s="23">
        <f t="shared" ref="H34" ca="1" si="10">F34+TIME(0,G34,0)</f>
        <v>0.77430555555555558</v>
      </c>
      <c r="I34" s="4"/>
      <c r="J34" s="36"/>
    </row>
    <row r="35" spans="1:10">
      <c r="A35" s="37">
        <f t="shared" ca="1" si="7"/>
        <v>15</v>
      </c>
      <c r="B35" s="4" t="s">
        <v>35</v>
      </c>
      <c r="C35" s="37">
        <v>12</v>
      </c>
      <c r="D35" s="6" t="s">
        <v>25</v>
      </c>
      <c r="E35" s="42" t="s">
        <v>33</v>
      </c>
      <c r="F35" s="22">
        <f t="shared" ca="1" si="8"/>
        <v>0.74652777777777779</v>
      </c>
      <c r="G35" s="5">
        <v>40</v>
      </c>
      <c r="H35" s="23">
        <f ca="1">F35+TIME(0,G35,0)</f>
        <v>0.77430555555555558</v>
      </c>
      <c r="I35" s="4"/>
      <c r="J35" s="36"/>
    </row>
    <row r="36" spans="1:10">
      <c r="A36" s="37">
        <f t="shared" ca="1" si="7"/>
        <v>16</v>
      </c>
      <c r="B36" s="43" t="s">
        <v>456</v>
      </c>
      <c r="C36" s="37">
        <v>15</v>
      </c>
      <c r="D36" s="4" t="s">
        <v>18</v>
      </c>
      <c r="E36" s="42"/>
      <c r="F36" s="22">
        <f t="shared" ca="1" si="8"/>
        <v>0.77430555555555558</v>
      </c>
      <c r="G36" s="5">
        <v>20</v>
      </c>
      <c r="H36" s="23">
        <f t="shared" ref="H36" ca="1" si="11">F36+TIME(0,G36,0)</f>
        <v>0.78819444444444442</v>
      </c>
      <c r="I36" s="4"/>
      <c r="J36" s="36"/>
    </row>
    <row r="37" spans="1:10">
      <c r="A37" s="37">
        <f t="shared" ca="1" si="7"/>
        <v>17</v>
      </c>
      <c r="B37" s="4" t="s">
        <v>36</v>
      </c>
      <c r="C37" s="37">
        <v>16</v>
      </c>
      <c r="D37" s="38" t="s">
        <v>37</v>
      </c>
      <c r="E37" s="42"/>
      <c r="F37" s="22">
        <f t="shared" ca="1" si="8"/>
        <v>0.78819444444444442</v>
      </c>
      <c r="G37" s="5">
        <v>10</v>
      </c>
      <c r="H37" s="23">
        <f t="shared" ref="H37" ca="1" si="12">F37+TIME(0,G37,0)</f>
        <v>0.79513888888888884</v>
      </c>
      <c r="I37" s="4"/>
      <c r="J37" s="36"/>
    </row>
    <row r="38" spans="1:10">
      <c r="A38" s="37">
        <f t="shared" ca="1" si="7"/>
        <v>18</v>
      </c>
      <c r="B38" s="4" t="s">
        <v>40</v>
      </c>
      <c r="C38" s="37">
        <v>16</v>
      </c>
      <c r="D38" s="6" t="s">
        <v>25</v>
      </c>
      <c r="E38" s="42" t="s">
        <v>33</v>
      </c>
      <c r="F38" s="22">
        <f t="shared" ca="1" si="8"/>
        <v>0.78819444444444442</v>
      </c>
      <c r="G38" s="5">
        <v>50</v>
      </c>
      <c r="H38" s="23">
        <f t="shared" ref="H38" ca="1" si="13">F38+TIME(0,G38,0)</f>
        <v>0.82291666666666663</v>
      </c>
      <c r="I38" s="4"/>
      <c r="J38" s="36"/>
    </row>
    <row r="39" spans="1:10">
      <c r="A39" s="37">
        <f t="shared" ca="1" si="7"/>
        <v>19</v>
      </c>
      <c r="B39" s="4" t="s">
        <v>38</v>
      </c>
      <c r="C39" s="37">
        <v>18</v>
      </c>
      <c r="D39" s="40" t="s">
        <v>67</v>
      </c>
      <c r="E39" s="10" t="s">
        <v>32</v>
      </c>
      <c r="F39" s="22">
        <f t="shared" ca="1" si="8"/>
        <v>0.82291666666666663</v>
      </c>
      <c r="G39" s="5">
        <v>20</v>
      </c>
      <c r="H39" s="23">
        <f t="shared" ref="H39" ca="1" si="14">F39+TIME(0,G39,0)</f>
        <v>0.83680555555555547</v>
      </c>
      <c r="I39" s="4"/>
      <c r="J39" s="36"/>
    </row>
    <row r="40" spans="1:10">
      <c r="A40" s="37">
        <f t="shared" ca="1" si="7"/>
        <v>20</v>
      </c>
      <c r="B40" s="4" t="s">
        <v>39</v>
      </c>
      <c r="C40" s="37">
        <v>19</v>
      </c>
      <c r="D40" s="38" t="s">
        <v>37</v>
      </c>
      <c r="E40" s="10" t="s">
        <v>32</v>
      </c>
      <c r="F40" s="22">
        <f t="shared" ca="1" si="8"/>
        <v>0.83680555555555547</v>
      </c>
      <c r="G40" s="5">
        <v>20</v>
      </c>
      <c r="H40" s="23">
        <f t="shared" ref="H40" ca="1" si="15">F40+TIME(0,G40,0)</f>
        <v>0.85069444444444431</v>
      </c>
      <c r="I40" s="4"/>
      <c r="J40" s="36"/>
    </row>
    <row r="41" spans="1:10">
      <c r="A41" s="37">
        <f t="shared" ca="1" si="7"/>
        <v>21</v>
      </c>
      <c r="B41" s="4" t="s">
        <v>41</v>
      </c>
      <c r="C41" s="37">
        <f t="shared" ref="C41" ca="1" si="16">INDIRECT("A"&amp;ROW()-1)</f>
        <v>20</v>
      </c>
      <c r="D41" s="43" t="s">
        <v>42</v>
      </c>
      <c r="E41" s="10"/>
      <c r="F41" s="22">
        <f t="shared" ca="1" si="8"/>
        <v>0.85069444444444431</v>
      </c>
      <c r="G41" s="5">
        <v>10</v>
      </c>
      <c r="H41" s="23">
        <f t="shared" ref="H41" ca="1" si="17">F41+TIME(0,G41,0)</f>
        <v>0.85763888888888873</v>
      </c>
      <c r="I41" s="4"/>
      <c r="J41" s="36"/>
    </row>
    <row r="42" spans="1:10">
      <c r="A42" s="37">
        <f t="shared" ca="1" si="7"/>
        <v>22</v>
      </c>
      <c r="B42" s="4" t="s">
        <v>62</v>
      </c>
      <c r="C42" s="37">
        <v>20</v>
      </c>
      <c r="D42" s="43" t="s">
        <v>432</v>
      </c>
      <c r="E42" s="10"/>
      <c r="F42" s="22">
        <f t="shared" ca="1" si="8"/>
        <v>0.85069444444444431</v>
      </c>
      <c r="G42" s="5">
        <v>60</v>
      </c>
      <c r="H42" s="23">
        <f t="shared" ref="H42:H44" ca="1" si="18">F42+TIME(0,G42,0)</f>
        <v>0.89236111111111094</v>
      </c>
      <c r="I42" s="4"/>
      <c r="J42" s="36"/>
    </row>
    <row r="43" spans="1:10">
      <c r="A43" s="129" t="s">
        <v>69</v>
      </c>
      <c r="B43" s="130"/>
      <c r="C43" s="131"/>
      <c r="D43" s="130"/>
      <c r="E43" s="130"/>
      <c r="F43" s="130"/>
      <c r="G43" s="130"/>
      <c r="H43" s="130"/>
      <c r="I43" s="130"/>
      <c r="J43" s="130"/>
    </row>
    <row r="44" spans="1:10">
      <c r="A44" s="37">
        <v>23</v>
      </c>
      <c r="B44" s="10" t="s">
        <v>56</v>
      </c>
      <c r="C44" s="21"/>
      <c r="D44" s="40" t="s">
        <v>48</v>
      </c>
      <c r="E44" s="5"/>
      <c r="F44" s="23">
        <v>0.875</v>
      </c>
      <c r="G44" s="5">
        <v>180</v>
      </c>
      <c r="H44" s="23">
        <f t="shared" si="18"/>
        <v>1</v>
      </c>
      <c r="I44" s="5"/>
      <c r="J44" s="36"/>
    </row>
    <row r="45" spans="1:10">
      <c r="A45" s="129" t="s">
        <v>69</v>
      </c>
      <c r="B45" s="130"/>
      <c r="C45" s="131"/>
      <c r="D45" s="130"/>
      <c r="E45" s="130"/>
      <c r="F45" s="130"/>
      <c r="G45" s="130"/>
      <c r="H45" s="130"/>
      <c r="I45" s="130"/>
      <c r="J45" s="130"/>
    </row>
    <row r="46" spans="1:10">
      <c r="A46" s="37"/>
      <c r="B46" s="5" t="s">
        <v>144</v>
      </c>
      <c r="C46" s="21"/>
      <c r="D46" s="5"/>
      <c r="E46" s="5"/>
      <c r="F46" s="5"/>
      <c r="G46" s="5"/>
      <c r="H46" s="5"/>
      <c r="I46" s="5"/>
      <c r="J46" s="36"/>
    </row>
    <row r="74" spans="1:255">
      <c r="A74" s="124" t="s">
        <v>11</v>
      </c>
      <c r="B74" s="125"/>
      <c r="C74" s="125"/>
      <c r="D74" s="125"/>
      <c r="E74" s="125"/>
      <c r="F74" s="125"/>
      <c r="G74" s="125"/>
      <c r="H74" s="125"/>
      <c r="I74" s="125"/>
      <c r="J74" s="126"/>
    </row>
    <row r="75" spans="1:255" ht="40.5">
      <c r="A75" s="25" t="s">
        <v>3</v>
      </c>
      <c r="B75" s="3" t="s">
        <v>0</v>
      </c>
      <c r="C75" s="26" t="s">
        <v>4</v>
      </c>
      <c r="D75" s="3" t="s">
        <v>1</v>
      </c>
      <c r="E75" s="3" t="s">
        <v>5</v>
      </c>
      <c r="F75" s="25" t="s">
        <v>6</v>
      </c>
      <c r="G75" s="3" t="s">
        <v>7</v>
      </c>
      <c r="H75" s="25" t="s">
        <v>8</v>
      </c>
      <c r="I75" s="3" t="s">
        <v>2</v>
      </c>
      <c r="J75" s="9" t="s">
        <v>9</v>
      </c>
    </row>
    <row r="76" spans="1:255" ht="216">
      <c r="A76" s="27" t="s">
        <v>15</v>
      </c>
      <c r="B76" s="11"/>
      <c r="C76" s="28"/>
      <c r="D76" s="11"/>
      <c r="E76" s="11"/>
      <c r="F76" s="28"/>
      <c r="G76" s="11"/>
      <c r="H76" s="29"/>
      <c r="I76" s="11"/>
      <c r="J76" s="1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</row>
    <row r="77" spans="1:255" ht="27">
      <c r="C77" s="31" t="s">
        <v>12</v>
      </c>
      <c r="F77" s="32"/>
      <c r="H77" s="32"/>
    </row>
    <row r="78" spans="1:255" ht="81">
      <c r="F78" s="34" t="s">
        <v>14</v>
      </c>
      <c r="H78" s="32"/>
    </row>
    <row r="79" spans="1:255" ht="54">
      <c r="H79" s="35" t="s">
        <v>13</v>
      </c>
    </row>
    <row r="81" spans="2:7">
      <c r="B81" s="13" t="s">
        <v>16</v>
      </c>
      <c r="C81" s="19" t="s">
        <v>10</v>
      </c>
      <c r="F81" s="24" t="e">
        <f ca="1">INDIRECT("H"&amp;MATCH(VALUE(LEFT(INDIRECT("C"&amp;ROW()),2)),$A:$A,0))</f>
        <v>#N/A</v>
      </c>
      <c r="G81" s="1" t="str">
        <f ca="1">TEXT(LEFT(INDIRECT("C"&amp;ROW()),2),"@@")</f>
        <v>47</v>
      </c>
    </row>
  </sheetData>
  <mergeCells count="7">
    <mergeCell ref="A74:J74"/>
    <mergeCell ref="A1:J1"/>
    <mergeCell ref="A3:J3"/>
    <mergeCell ref="A19:J19"/>
    <mergeCell ref="A30:J30"/>
    <mergeCell ref="A43:J43"/>
    <mergeCell ref="A45:J45"/>
  </mergeCells>
  <phoneticPr fontId="22" type="noConversion"/>
  <pageMargins left="0.69861111111111107" right="0.6986111111111110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zoomScaleNormal="100" workbookViewId="0">
      <selection activeCell="A9" sqref="A9"/>
    </sheetView>
  </sheetViews>
  <sheetFormatPr defaultColWidth="24.75" defaultRowHeight="13.5"/>
  <cols>
    <col min="1" max="1" width="6.75" bestFit="1" customWidth="1"/>
    <col min="2" max="2" width="29" customWidth="1"/>
    <col min="3" max="3" width="48.875" customWidth="1"/>
    <col min="4" max="4" width="13" bestFit="1" customWidth="1"/>
    <col min="5" max="5" width="11" bestFit="1" customWidth="1"/>
    <col min="6" max="6" width="17.5" customWidth="1"/>
    <col min="7" max="7" width="17.5" bestFit="1" customWidth="1"/>
    <col min="8" max="8" width="11.125" customWidth="1"/>
  </cols>
  <sheetData>
    <row r="1" spans="1:8" ht="20.25">
      <c r="A1" s="132" t="s">
        <v>152</v>
      </c>
      <c r="B1" s="132"/>
      <c r="C1" s="132"/>
      <c r="D1" s="132"/>
      <c r="E1" s="132"/>
      <c r="F1" s="132"/>
      <c r="G1" s="132"/>
      <c r="H1" s="132"/>
    </row>
    <row r="2" spans="1:8" ht="18.75">
      <c r="A2" s="58" t="s">
        <v>153</v>
      </c>
      <c r="B2" s="59" t="s">
        <v>154</v>
      </c>
      <c r="C2" s="59" t="s">
        <v>155</v>
      </c>
      <c r="D2" s="59" t="s">
        <v>156</v>
      </c>
      <c r="E2" s="59" t="s">
        <v>157</v>
      </c>
      <c r="F2" s="60" t="s">
        <v>158</v>
      </c>
      <c r="G2" s="60" t="s">
        <v>159</v>
      </c>
      <c r="H2" s="60" t="s">
        <v>160</v>
      </c>
    </row>
    <row r="3" spans="1:8">
      <c r="A3" s="133" t="s">
        <v>161</v>
      </c>
      <c r="B3" s="134"/>
      <c r="C3" s="134"/>
      <c r="D3" s="134"/>
      <c r="E3" s="134"/>
      <c r="F3" s="134"/>
      <c r="G3" s="134"/>
      <c r="H3" s="134"/>
    </row>
    <row r="4" spans="1:8" ht="18.75">
      <c r="A4" s="61"/>
      <c r="B4" s="62"/>
      <c r="C4" s="63" t="s">
        <v>162</v>
      </c>
      <c r="D4" s="62"/>
      <c r="E4" s="62"/>
      <c r="F4" s="62"/>
      <c r="G4" s="62"/>
      <c r="H4" s="62"/>
    </row>
    <row r="5" spans="1:8" ht="18.75">
      <c r="A5" s="61"/>
      <c r="B5" s="62"/>
      <c r="C5" s="63" t="s">
        <v>163</v>
      </c>
      <c r="D5" s="62"/>
      <c r="E5" s="62"/>
      <c r="F5" s="62"/>
      <c r="G5" s="62"/>
      <c r="H5" s="62"/>
    </row>
    <row r="6" spans="1:8" ht="18.75">
      <c r="A6" s="61"/>
      <c r="B6" s="62"/>
      <c r="C6" s="63" t="s">
        <v>164</v>
      </c>
      <c r="D6" s="62"/>
      <c r="E6" s="62"/>
      <c r="F6" s="62"/>
      <c r="G6" s="62"/>
      <c r="H6" s="62"/>
    </row>
    <row r="7" spans="1:8" ht="18.75">
      <c r="A7" s="61"/>
      <c r="B7" s="62"/>
      <c r="C7" s="63" t="s">
        <v>165</v>
      </c>
      <c r="D7" s="62"/>
      <c r="E7" s="62"/>
      <c r="F7" s="62"/>
      <c r="G7" s="62"/>
      <c r="H7" s="62"/>
    </row>
    <row r="8" spans="1:8">
      <c r="A8" s="133" t="s">
        <v>166</v>
      </c>
      <c r="B8" s="135"/>
      <c r="C8" s="135"/>
      <c r="D8" s="135"/>
      <c r="E8" s="135"/>
      <c r="F8" s="135"/>
      <c r="G8" s="135"/>
      <c r="H8" s="135"/>
    </row>
    <row r="9" spans="1:8">
      <c r="A9" s="63">
        <v>1</v>
      </c>
      <c r="B9" s="63" t="s">
        <v>167</v>
      </c>
      <c r="C9" s="63"/>
      <c r="D9" s="63" t="s">
        <v>168</v>
      </c>
      <c r="E9" s="63" t="s">
        <v>169</v>
      </c>
      <c r="F9" s="63"/>
      <c r="G9" s="63"/>
      <c r="H9" s="63"/>
    </row>
    <row r="10" spans="1:8" ht="27">
      <c r="A10" s="63">
        <v>1.1000000000000001</v>
      </c>
      <c r="B10" s="63" t="s">
        <v>170</v>
      </c>
      <c r="C10" s="63" t="s">
        <v>457</v>
      </c>
      <c r="D10" s="63" t="s">
        <v>168</v>
      </c>
      <c r="E10" s="63" t="s">
        <v>169</v>
      </c>
      <c r="F10" s="64">
        <v>0.375</v>
      </c>
      <c r="G10" s="64">
        <v>0.39583333333333331</v>
      </c>
      <c r="H10" s="65"/>
    </row>
    <row r="11" spans="1:8" ht="27">
      <c r="A11" s="63">
        <v>1.2</v>
      </c>
      <c r="B11" s="63" t="s">
        <v>171</v>
      </c>
      <c r="C11" s="63" t="s">
        <v>172</v>
      </c>
      <c r="D11" s="63" t="s">
        <v>168</v>
      </c>
      <c r="E11" s="63" t="s">
        <v>169</v>
      </c>
      <c r="F11" s="64">
        <v>0.39583333333333331</v>
      </c>
      <c r="G11" s="64">
        <v>0.40277777777777773</v>
      </c>
      <c r="H11" s="65"/>
    </row>
    <row r="12" spans="1:8" ht="54">
      <c r="A12" s="63">
        <v>1.3</v>
      </c>
      <c r="B12" s="63" t="s">
        <v>173</v>
      </c>
      <c r="C12" s="63" t="s">
        <v>174</v>
      </c>
      <c r="D12" s="63" t="s">
        <v>168</v>
      </c>
      <c r="E12" s="63" t="s">
        <v>169</v>
      </c>
      <c r="F12" s="64">
        <v>0.41666666666666669</v>
      </c>
      <c r="G12" s="64">
        <v>0.4375</v>
      </c>
      <c r="H12" s="65"/>
    </row>
    <row r="13" spans="1:8" ht="40.5">
      <c r="A13" s="63">
        <v>1.4</v>
      </c>
      <c r="B13" s="63" t="s">
        <v>175</v>
      </c>
      <c r="C13" s="63" t="s">
        <v>459</v>
      </c>
      <c r="D13" s="63" t="s">
        <v>168</v>
      </c>
      <c r="E13" s="63" t="s">
        <v>169</v>
      </c>
      <c r="F13" s="64">
        <v>0.83333333333333337</v>
      </c>
      <c r="G13" s="64">
        <v>0.875</v>
      </c>
      <c r="H13" s="65"/>
    </row>
    <row r="14" spans="1:8" ht="40.5">
      <c r="A14" s="63">
        <v>1.5</v>
      </c>
      <c r="B14" s="63" t="s">
        <v>176</v>
      </c>
      <c r="C14" s="63" t="s">
        <v>458</v>
      </c>
      <c r="D14" s="63" t="s">
        <v>168</v>
      </c>
      <c r="E14" s="63" t="s">
        <v>169</v>
      </c>
      <c r="F14" s="64">
        <v>0.875</v>
      </c>
      <c r="G14" s="64">
        <v>0.89583333333333337</v>
      </c>
      <c r="H14" s="65"/>
    </row>
    <row r="15" spans="1:8" ht="27">
      <c r="A15" s="63">
        <v>1.6</v>
      </c>
      <c r="B15" s="63" t="s">
        <v>177</v>
      </c>
      <c r="C15" s="63" t="s">
        <v>460</v>
      </c>
      <c r="D15" s="63" t="s">
        <v>168</v>
      </c>
      <c r="E15" s="63" t="s">
        <v>169</v>
      </c>
      <c r="F15" s="64">
        <v>0.91666666666666663</v>
      </c>
      <c r="G15" s="64"/>
      <c r="H15" s="62"/>
    </row>
    <row r="16" spans="1:8" ht="18.75">
      <c r="A16" s="63" t="s">
        <v>178</v>
      </c>
      <c r="B16" s="63" t="s">
        <v>179</v>
      </c>
      <c r="C16" s="63"/>
      <c r="D16" s="63" t="s">
        <v>180</v>
      </c>
      <c r="E16" s="63"/>
      <c r="F16" s="64">
        <v>0.75</v>
      </c>
      <c r="G16" s="64"/>
      <c r="H16" s="62"/>
    </row>
    <row r="17" spans="1:8" ht="18.75">
      <c r="A17" s="63" t="s">
        <v>181</v>
      </c>
      <c r="B17" s="63" t="s">
        <v>182</v>
      </c>
      <c r="C17" s="63"/>
      <c r="D17" s="63" t="s">
        <v>183</v>
      </c>
      <c r="E17" s="63"/>
      <c r="F17" s="64">
        <v>0.875</v>
      </c>
      <c r="G17" s="64"/>
      <c r="H17" s="62"/>
    </row>
    <row r="18" spans="1:8" ht="18.75">
      <c r="A18" s="63" t="s">
        <v>184</v>
      </c>
      <c r="B18" s="63" t="s">
        <v>185</v>
      </c>
      <c r="C18" s="63"/>
      <c r="D18" s="63" t="s">
        <v>186</v>
      </c>
      <c r="E18" s="63"/>
      <c r="F18" s="64" t="s">
        <v>187</v>
      </c>
      <c r="G18" s="64"/>
      <c r="H18" s="62"/>
    </row>
    <row r="19" spans="1:8" ht="27">
      <c r="A19" s="63" t="s">
        <v>188</v>
      </c>
      <c r="B19" s="63" t="s">
        <v>189</v>
      </c>
      <c r="C19" s="63"/>
      <c r="D19" s="63" t="s">
        <v>186</v>
      </c>
      <c r="E19" s="63" t="s">
        <v>190</v>
      </c>
      <c r="F19" s="64"/>
      <c r="G19" s="64"/>
      <c r="H19" s="62"/>
    </row>
    <row r="20" spans="1:8" ht="18.75">
      <c r="A20" s="63" t="s">
        <v>191</v>
      </c>
      <c r="B20" s="63" t="s">
        <v>192</v>
      </c>
      <c r="C20" s="63"/>
      <c r="D20" s="63" t="s">
        <v>193</v>
      </c>
      <c r="E20" s="66" t="s">
        <v>194</v>
      </c>
      <c r="F20" s="64"/>
      <c r="G20" s="64"/>
      <c r="H20" s="62"/>
    </row>
    <row r="21" spans="1:8" ht="18.75">
      <c r="A21" s="63" t="s">
        <v>195</v>
      </c>
      <c r="B21" s="63" t="s">
        <v>196</v>
      </c>
      <c r="C21" s="63"/>
      <c r="D21" s="63" t="s">
        <v>186</v>
      </c>
      <c r="E21" s="88" t="s">
        <v>197</v>
      </c>
      <c r="F21" s="64"/>
      <c r="G21" s="64"/>
      <c r="H21" s="62"/>
    </row>
    <row r="22" spans="1:8" ht="18.75">
      <c r="A22" s="63" t="s">
        <v>198</v>
      </c>
      <c r="B22" s="63" t="s">
        <v>199</v>
      </c>
      <c r="C22" s="63"/>
      <c r="D22" s="63" t="s">
        <v>186</v>
      </c>
      <c r="E22" s="63"/>
      <c r="F22" s="64"/>
      <c r="G22" s="64"/>
      <c r="H22" s="62"/>
    </row>
    <row r="23" spans="1:8" ht="18.75">
      <c r="A23" s="63" t="s">
        <v>200</v>
      </c>
      <c r="B23" s="63" t="s">
        <v>201</v>
      </c>
      <c r="C23" s="63" t="s">
        <v>202</v>
      </c>
      <c r="D23" s="63" t="s">
        <v>186</v>
      </c>
      <c r="E23" s="63"/>
      <c r="F23" s="64">
        <v>0.91666666666666663</v>
      </c>
      <c r="G23" s="64">
        <v>0.95833333333333337</v>
      </c>
      <c r="H23" s="65"/>
    </row>
    <row r="24" spans="1:8" ht="18.75">
      <c r="A24" s="63" t="s">
        <v>203</v>
      </c>
      <c r="B24" s="63" t="s">
        <v>204</v>
      </c>
      <c r="C24" s="63"/>
      <c r="D24" s="66" t="s">
        <v>205</v>
      </c>
      <c r="E24" s="66" t="s">
        <v>206</v>
      </c>
      <c r="F24" s="64">
        <v>0.91666666666666663</v>
      </c>
      <c r="G24" s="64"/>
      <c r="H24" s="62"/>
    </row>
    <row r="25" spans="1:8" ht="18.75">
      <c r="A25" s="63" t="s">
        <v>207</v>
      </c>
      <c r="B25" s="63" t="s">
        <v>208</v>
      </c>
      <c r="C25" s="63"/>
      <c r="D25" s="63" t="s">
        <v>186</v>
      </c>
      <c r="E25" s="63"/>
      <c r="F25" s="64">
        <v>0.95833333333333337</v>
      </c>
      <c r="G25" s="64">
        <v>4.1666666666666664E-2</v>
      </c>
      <c r="H25" s="65"/>
    </row>
    <row r="26" spans="1:8" ht="27">
      <c r="A26" s="63" t="s">
        <v>209</v>
      </c>
      <c r="B26" s="63" t="s">
        <v>210</v>
      </c>
      <c r="C26" s="63" t="s">
        <v>211</v>
      </c>
      <c r="D26" s="63" t="s">
        <v>505</v>
      </c>
      <c r="E26" s="63" t="s">
        <v>507</v>
      </c>
      <c r="F26" s="64">
        <v>0.99305555555555547</v>
      </c>
      <c r="G26" s="64">
        <v>4.8611111111111112E-2</v>
      </c>
      <c r="H26" s="65"/>
    </row>
    <row r="27" spans="1:8" ht="40.5">
      <c r="A27" s="63" t="s">
        <v>213</v>
      </c>
      <c r="B27" s="63" t="s">
        <v>214</v>
      </c>
      <c r="C27" s="63" t="s">
        <v>461</v>
      </c>
      <c r="D27" s="63" t="s">
        <v>168</v>
      </c>
      <c r="E27" s="63" t="s">
        <v>212</v>
      </c>
      <c r="F27" s="64">
        <v>0</v>
      </c>
      <c r="G27" s="64">
        <v>0.1111111111111111</v>
      </c>
      <c r="H27" s="65"/>
    </row>
    <row r="28" spans="1:8" ht="18.75">
      <c r="A28" s="63" t="s">
        <v>215</v>
      </c>
      <c r="B28" s="63" t="s">
        <v>216</v>
      </c>
      <c r="C28" s="63" t="s">
        <v>202</v>
      </c>
      <c r="D28" s="63" t="s">
        <v>217</v>
      </c>
      <c r="E28" s="63"/>
      <c r="F28" s="64">
        <v>4.1666666666666664E-2</v>
      </c>
      <c r="G28" s="64">
        <v>0.95833333333333337</v>
      </c>
      <c r="H28" s="65"/>
    </row>
    <row r="29" spans="1:8" s="87" customFormat="1" ht="18.75">
      <c r="A29" s="84" t="s">
        <v>218</v>
      </c>
      <c r="B29" s="84" t="s">
        <v>219</v>
      </c>
      <c r="C29" s="95" t="s">
        <v>483</v>
      </c>
      <c r="D29" s="93" t="s">
        <v>220</v>
      </c>
      <c r="E29" s="84"/>
      <c r="F29" s="85">
        <v>4.1666666666666664E-2</v>
      </c>
      <c r="G29" s="85">
        <v>4.8611111111111112E-2</v>
      </c>
      <c r="H29" s="86"/>
    </row>
    <row r="30" spans="1:8" ht="18.75">
      <c r="A30" s="63" t="s">
        <v>221</v>
      </c>
      <c r="B30" s="63" t="s">
        <v>222</v>
      </c>
      <c r="C30" s="63"/>
      <c r="D30" s="63" t="s">
        <v>223</v>
      </c>
      <c r="E30" s="63" t="s">
        <v>224</v>
      </c>
      <c r="F30" s="64">
        <v>3.4722222222222224E-2</v>
      </c>
      <c r="G30" s="64"/>
      <c r="H30" s="65"/>
    </row>
    <row r="31" spans="1:8" ht="27">
      <c r="A31" s="63" t="s">
        <v>225</v>
      </c>
      <c r="B31" s="63" t="s">
        <v>226</v>
      </c>
      <c r="C31" s="63" t="s">
        <v>227</v>
      </c>
      <c r="D31" s="63" t="s">
        <v>205</v>
      </c>
      <c r="E31" s="63" t="s">
        <v>206</v>
      </c>
      <c r="F31" s="64">
        <v>4.5138888888888888E-2</v>
      </c>
      <c r="G31" s="64">
        <v>5.5555555555555552E-2</v>
      </c>
      <c r="H31" s="65"/>
    </row>
    <row r="32" spans="1:8" ht="18.75">
      <c r="A32" s="63"/>
      <c r="B32" s="63" t="s">
        <v>228</v>
      </c>
      <c r="C32" s="63"/>
      <c r="D32" s="63" t="s">
        <v>168</v>
      </c>
      <c r="E32" s="63" t="s">
        <v>212</v>
      </c>
      <c r="F32" s="64">
        <v>4.8611111111111112E-2</v>
      </c>
      <c r="G32" s="64"/>
      <c r="H32" s="65"/>
    </row>
    <row r="33" spans="1:8" ht="18.75">
      <c r="A33" s="63" t="s">
        <v>229</v>
      </c>
      <c r="B33" s="63" t="s">
        <v>230</v>
      </c>
      <c r="C33" s="63" t="s">
        <v>231</v>
      </c>
      <c r="D33" s="63" t="s">
        <v>205</v>
      </c>
      <c r="E33" s="63" t="s">
        <v>206</v>
      </c>
      <c r="F33" s="64">
        <v>4.5138888888888888E-2</v>
      </c>
      <c r="G33" s="64">
        <v>5.5555555555555552E-2</v>
      </c>
      <c r="H33" s="65"/>
    </row>
    <row r="34" spans="1:8" ht="27">
      <c r="A34" s="63" t="s">
        <v>232</v>
      </c>
      <c r="B34" s="63" t="s">
        <v>233</v>
      </c>
      <c r="C34" s="63"/>
      <c r="D34" s="63" t="s">
        <v>168</v>
      </c>
      <c r="E34" s="63" t="s">
        <v>234</v>
      </c>
      <c r="F34" s="64">
        <v>4.8611111111111112E-2</v>
      </c>
      <c r="G34" s="64">
        <v>7.6388888888888895E-2</v>
      </c>
      <c r="H34" s="65"/>
    </row>
    <row r="35" spans="1:8" ht="27">
      <c r="A35" s="63" t="s">
        <v>235</v>
      </c>
      <c r="B35" s="63" t="s">
        <v>236</v>
      </c>
      <c r="C35" s="63" t="s">
        <v>469</v>
      </c>
      <c r="D35" s="63" t="s">
        <v>168</v>
      </c>
      <c r="E35" s="63" t="s">
        <v>234</v>
      </c>
      <c r="F35" s="64">
        <v>4.8611111111111112E-2</v>
      </c>
      <c r="G35" s="64"/>
      <c r="H35" s="65"/>
    </row>
    <row r="36" spans="1:8" ht="27">
      <c r="A36" s="63" t="s">
        <v>237</v>
      </c>
      <c r="B36" s="63"/>
      <c r="C36" s="63" t="s">
        <v>238</v>
      </c>
      <c r="D36" s="63" t="s">
        <v>168</v>
      </c>
      <c r="E36" s="63" t="s">
        <v>234</v>
      </c>
      <c r="F36" s="64">
        <v>4.8611111111111112E-2</v>
      </c>
      <c r="G36" s="64">
        <v>6.5972222222222224E-2</v>
      </c>
      <c r="H36" s="65"/>
    </row>
    <row r="37" spans="1:8" ht="40.5">
      <c r="A37" s="63" t="s">
        <v>239</v>
      </c>
      <c r="B37" s="63"/>
      <c r="C37" s="63" t="s">
        <v>470</v>
      </c>
      <c r="D37" s="63" t="s">
        <v>168</v>
      </c>
      <c r="E37" s="63" t="s">
        <v>234</v>
      </c>
      <c r="F37" s="64">
        <v>5.2083333333333336E-2</v>
      </c>
      <c r="G37" s="64">
        <v>6.9444444444444434E-2</v>
      </c>
      <c r="H37" s="65"/>
    </row>
    <row r="38" spans="1:8" ht="54">
      <c r="A38" s="63" t="s">
        <v>241</v>
      </c>
      <c r="B38" s="63"/>
      <c r="C38" s="63" t="s">
        <v>462</v>
      </c>
      <c r="D38" s="63" t="s">
        <v>168</v>
      </c>
      <c r="E38" s="63" t="s">
        <v>234</v>
      </c>
      <c r="F38" s="64">
        <v>5.5555555555555552E-2</v>
      </c>
      <c r="G38" s="64">
        <v>6.9444444444444434E-2</v>
      </c>
      <c r="H38" s="65"/>
    </row>
    <row r="39" spans="1:8" ht="27">
      <c r="A39" s="63" t="s">
        <v>243</v>
      </c>
      <c r="B39" s="63" t="s">
        <v>244</v>
      </c>
      <c r="C39" s="63" t="s">
        <v>463</v>
      </c>
      <c r="D39" s="63" t="s">
        <v>168</v>
      </c>
      <c r="E39" s="63" t="s">
        <v>234</v>
      </c>
      <c r="F39" s="64">
        <v>5.9027777777777783E-2</v>
      </c>
      <c r="G39" s="64">
        <v>7.6388888888888895E-2</v>
      </c>
      <c r="H39" s="65"/>
    </row>
    <row r="40" spans="1:8" ht="40.5">
      <c r="A40" s="63" t="s">
        <v>245</v>
      </c>
      <c r="B40" s="63"/>
      <c r="C40" s="63" t="s">
        <v>464</v>
      </c>
      <c r="D40" s="63" t="s">
        <v>168</v>
      </c>
      <c r="E40" s="63" t="s">
        <v>234</v>
      </c>
      <c r="F40" s="64">
        <v>5.9027777777777783E-2</v>
      </c>
      <c r="G40" s="64"/>
      <c r="H40" s="65"/>
    </row>
    <row r="41" spans="1:8" ht="108">
      <c r="A41" s="63" t="s">
        <v>246</v>
      </c>
      <c r="B41" s="63" t="s">
        <v>247</v>
      </c>
      <c r="C41" s="88" t="s">
        <v>465</v>
      </c>
      <c r="D41" s="63" t="s">
        <v>168</v>
      </c>
      <c r="E41" s="63" t="s">
        <v>234</v>
      </c>
      <c r="F41" s="64">
        <v>5.9027777777777783E-2</v>
      </c>
      <c r="G41" s="64">
        <v>7.9861111111111105E-2</v>
      </c>
      <c r="H41" s="65"/>
    </row>
    <row r="42" spans="1:8" ht="18.75">
      <c r="A42" s="63" t="s">
        <v>248</v>
      </c>
      <c r="B42" s="63" t="s">
        <v>249</v>
      </c>
      <c r="C42" s="63"/>
      <c r="D42" s="63" t="s">
        <v>168</v>
      </c>
      <c r="E42" s="63" t="s">
        <v>234</v>
      </c>
      <c r="F42" s="64">
        <v>6.25E-2</v>
      </c>
      <c r="G42" s="64"/>
      <c r="H42" s="65"/>
    </row>
    <row r="43" spans="1:8" ht="18.75">
      <c r="A43" s="63" t="s">
        <v>250</v>
      </c>
      <c r="B43" s="63" t="s">
        <v>251</v>
      </c>
      <c r="C43" s="63" t="s">
        <v>252</v>
      </c>
      <c r="D43" s="63" t="s">
        <v>205</v>
      </c>
      <c r="E43" s="63" t="s">
        <v>206</v>
      </c>
      <c r="F43" s="64">
        <v>6.25E-2</v>
      </c>
      <c r="G43" s="64">
        <v>0.1111111111111111</v>
      </c>
      <c r="H43" s="65"/>
    </row>
    <row r="44" spans="1:8" ht="18.75">
      <c r="A44" s="63" t="s">
        <v>253</v>
      </c>
      <c r="B44" s="63" t="s">
        <v>254</v>
      </c>
      <c r="C44" s="63"/>
      <c r="D44" s="63" t="s">
        <v>168</v>
      </c>
      <c r="E44" s="63" t="s">
        <v>234</v>
      </c>
      <c r="F44" s="64">
        <v>6.25E-2</v>
      </c>
      <c r="G44" s="64">
        <v>9.375E-2</v>
      </c>
      <c r="H44" s="65"/>
    </row>
    <row r="45" spans="1:8" ht="27">
      <c r="A45" s="63" t="s">
        <v>255</v>
      </c>
      <c r="B45" s="63" t="s">
        <v>256</v>
      </c>
      <c r="C45" s="63" t="s">
        <v>257</v>
      </c>
      <c r="D45" s="63" t="s">
        <v>168</v>
      </c>
      <c r="E45" s="63" t="s">
        <v>234</v>
      </c>
      <c r="F45" s="64"/>
      <c r="G45" s="64"/>
      <c r="H45" s="65"/>
    </row>
    <row r="46" spans="1:8" ht="40.5">
      <c r="A46" s="63"/>
      <c r="B46" s="63"/>
      <c r="C46" s="63" t="s">
        <v>258</v>
      </c>
      <c r="D46" s="63" t="s">
        <v>168</v>
      </c>
      <c r="E46" s="63" t="s">
        <v>234</v>
      </c>
      <c r="F46" s="64"/>
      <c r="G46" s="64"/>
      <c r="H46" s="65"/>
    </row>
    <row r="47" spans="1:8" ht="40.5">
      <c r="A47" s="63" t="s">
        <v>259</v>
      </c>
      <c r="B47" s="63" t="s">
        <v>260</v>
      </c>
      <c r="C47" s="63" t="s">
        <v>261</v>
      </c>
      <c r="D47" s="63" t="s">
        <v>168</v>
      </c>
      <c r="E47" s="63" t="s">
        <v>234</v>
      </c>
      <c r="F47" s="64"/>
      <c r="G47" s="64"/>
      <c r="H47" s="65"/>
    </row>
    <row r="48" spans="1:8" ht="40.5">
      <c r="A48" s="63"/>
      <c r="B48" s="63"/>
      <c r="C48" s="63" t="s">
        <v>262</v>
      </c>
      <c r="D48" s="63" t="s">
        <v>168</v>
      </c>
      <c r="E48" s="63" t="s">
        <v>234</v>
      </c>
      <c r="F48" s="64"/>
      <c r="G48" s="64"/>
      <c r="H48" s="65"/>
    </row>
    <row r="49" spans="1:8" ht="27">
      <c r="A49" s="63" t="s">
        <v>263</v>
      </c>
      <c r="B49" s="63" t="s">
        <v>264</v>
      </c>
      <c r="C49" s="63" t="s">
        <v>265</v>
      </c>
      <c r="D49" s="63" t="s">
        <v>168</v>
      </c>
      <c r="E49" s="63" t="s">
        <v>234</v>
      </c>
      <c r="F49" s="64"/>
      <c r="G49" s="64"/>
      <c r="H49" s="65"/>
    </row>
    <row r="50" spans="1:8" ht="54">
      <c r="A50" s="63"/>
      <c r="B50" s="63"/>
      <c r="C50" s="63" t="s">
        <v>266</v>
      </c>
      <c r="D50" s="63" t="s">
        <v>168</v>
      </c>
      <c r="E50" s="63" t="s">
        <v>234</v>
      </c>
      <c r="F50" s="64"/>
      <c r="G50" s="64"/>
      <c r="H50" s="65"/>
    </row>
    <row r="51" spans="1:8" ht="27">
      <c r="A51" s="63" t="s">
        <v>267</v>
      </c>
      <c r="B51" s="63" t="s">
        <v>268</v>
      </c>
      <c r="C51" s="63" t="s">
        <v>269</v>
      </c>
      <c r="D51" s="63" t="s">
        <v>168</v>
      </c>
      <c r="E51" s="63" t="s">
        <v>234</v>
      </c>
      <c r="F51" s="64"/>
      <c r="G51" s="64"/>
      <c r="H51" s="65"/>
    </row>
    <row r="52" spans="1:8" ht="54">
      <c r="A52" s="63"/>
      <c r="B52" s="63"/>
      <c r="C52" s="63" t="s">
        <v>270</v>
      </c>
      <c r="D52" s="63" t="s">
        <v>168</v>
      </c>
      <c r="E52" s="63" t="s">
        <v>234</v>
      </c>
      <c r="F52" s="64"/>
      <c r="G52" s="64"/>
      <c r="H52" s="65"/>
    </row>
    <row r="53" spans="1:8" s="87" customFormat="1" ht="18.75">
      <c r="A53" s="84"/>
      <c r="B53" s="84" t="s">
        <v>479</v>
      </c>
      <c r="C53" s="84" t="s">
        <v>479</v>
      </c>
      <c r="D53" s="84" t="s">
        <v>477</v>
      </c>
      <c r="E53" s="84"/>
      <c r="F53" s="85">
        <v>4.8611111111111112E-2</v>
      </c>
      <c r="G53" s="85">
        <v>7.2916666666666671E-2</v>
      </c>
      <c r="H53" s="86"/>
    </row>
    <row r="54" spans="1:8" s="87" customFormat="1" ht="18.75">
      <c r="A54" s="84"/>
      <c r="B54" s="84" t="s">
        <v>478</v>
      </c>
      <c r="C54" s="84" t="s">
        <v>478</v>
      </c>
      <c r="D54" s="84" t="s">
        <v>480</v>
      </c>
      <c r="E54" s="84"/>
      <c r="F54" s="85">
        <v>4.8611111111111112E-2</v>
      </c>
      <c r="G54" s="85">
        <v>7.2916666666666671E-2</v>
      </c>
      <c r="H54" s="86"/>
    </row>
    <row r="55" spans="1:8" ht="27">
      <c r="A55" s="63" t="s">
        <v>271</v>
      </c>
      <c r="B55" s="63" t="s">
        <v>272</v>
      </c>
      <c r="C55" s="63"/>
      <c r="D55" s="63" t="s">
        <v>168</v>
      </c>
      <c r="E55" s="63" t="s">
        <v>234</v>
      </c>
      <c r="F55" s="64">
        <v>7.2916666666666671E-2</v>
      </c>
      <c r="G55" s="64">
        <v>0.11805555555555557</v>
      </c>
      <c r="H55" s="65"/>
    </row>
    <row r="56" spans="1:8" ht="54">
      <c r="A56" s="63" t="s">
        <v>273</v>
      </c>
      <c r="B56" s="63" t="s">
        <v>274</v>
      </c>
      <c r="C56" s="63" t="s">
        <v>471</v>
      </c>
      <c r="D56" s="63" t="s">
        <v>168</v>
      </c>
      <c r="E56" s="63" t="s">
        <v>234</v>
      </c>
      <c r="F56" s="64"/>
      <c r="G56" s="64"/>
      <c r="H56" s="65"/>
    </row>
    <row r="57" spans="1:8" ht="51">
      <c r="A57" s="63" t="s">
        <v>276</v>
      </c>
      <c r="B57" s="63" t="s">
        <v>277</v>
      </c>
      <c r="C57" s="63" t="s">
        <v>466</v>
      </c>
      <c r="D57" s="63" t="s">
        <v>168</v>
      </c>
      <c r="E57" s="63" t="s">
        <v>234</v>
      </c>
      <c r="F57" s="64"/>
      <c r="G57" s="64"/>
      <c r="H57" s="65"/>
    </row>
    <row r="58" spans="1:8" ht="27">
      <c r="A58" s="63" t="s">
        <v>278</v>
      </c>
      <c r="B58" s="63"/>
      <c r="C58" s="63" t="s">
        <v>467</v>
      </c>
      <c r="D58" s="63" t="s">
        <v>168</v>
      </c>
      <c r="E58" s="63" t="s">
        <v>234</v>
      </c>
      <c r="F58" s="64"/>
      <c r="G58" s="64"/>
      <c r="H58" s="65"/>
    </row>
    <row r="59" spans="1:8" ht="18.75">
      <c r="A59" s="63" t="s">
        <v>279</v>
      </c>
      <c r="B59" s="63" t="s">
        <v>280</v>
      </c>
      <c r="C59" s="63"/>
      <c r="D59" s="63" t="s">
        <v>168</v>
      </c>
      <c r="E59" s="63" t="s">
        <v>234</v>
      </c>
      <c r="F59" s="64">
        <v>7.9861111111111105E-2</v>
      </c>
      <c r="G59" s="64">
        <v>9.0277777777777776E-2</v>
      </c>
      <c r="H59" s="65"/>
    </row>
    <row r="60" spans="1:8" ht="18.75">
      <c r="A60" s="63" t="s">
        <v>281</v>
      </c>
      <c r="B60" s="63" t="s">
        <v>282</v>
      </c>
      <c r="C60" s="63"/>
      <c r="D60" s="63" t="s">
        <v>168</v>
      </c>
      <c r="E60" s="63" t="s">
        <v>234</v>
      </c>
      <c r="F60" s="64">
        <v>7.9861111111111105E-2</v>
      </c>
      <c r="G60" s="64">
        <v>9.0277777777777776E-2</v>
      </c>
      <c r="H60" s="65"/>
    </row>
    <row r="61" spans="1:8" ht="20.25" customHeight="1">
      <c r="A61" s="63" t="s">
        <v>283</v>
      </c>
      <c r="B61" s="63" t="s">
        <v>284</v>
      </c>
      <c r="C61" s="63" t="s">
        <v>285</v>
      </c>
      <c r="D61" s="63" t="s">
        <v>168</v>
      </c>
      <c r="E61" s="63" t="s">
        <v>234</v>
      </c>
      <c r="F61" s="64">
        <v>7.9861111111111105E-2</v>
      </c>
      <c r="G61" s="64">
        <v>9.0277777777777776E-2</v>
      </c>
      <c r="H61" s="65"/>
    </row>
    <row r="62" spans="1:8" s="87" customFormat="1" ht="18.75">
      <c r="A62" s="84" t="s">
        <v>286</v>
      </c>
      <c r="B62" s="84" t="s">
        <v>287</v>
      </c>
      <c r="C62" s="84" t="s">
        <v>288</v>
      </c>
      <c r="D62" s="84" t="s">
        <v>289</v>
      </c>
      <c r="E62" s="84"/>
      <c r="F62" s="85">
        <v>7.9861111111111105E-2</v>
      </c>
      <c r="G62" s="85">
        <v>9.0277777777777776E-2</v>
      </c>
      <c r="H62" s="86"/>
    </row>
    <row r="63" spans="1:8" s="87" customFormat="1" ht="27">
      <c r="A63" s="84" t="s">
        <v>290</v>
      </c>
      <c r="B63" s="84" t="s">
        <v>475</v>
      </c>
      <c r="C63" s="84" t="s">
        <v>476</v>
      </c>
      <c r="D63" s="84" t="s">
        <v>431</v>
      </c>
      <c r="E63" s="84"/>
      <c r="F63" s="85">
        <v>7.9861111111111105E-2</v>
      </c>
      <c r="G63" s="85">
        <v>9.0277777777777776E-2</v>
      </c>
      <c r="H63" s="86"/>
    </row>
    <row r="64" spans="1:8" s="87" customFormat="1" ht="27">
      <c r="A64" s="93" t="s">
        <v>293</v>
      </c>
      <c r="B64" s="84" t="s">
        <v>294</v>
      </c>
      <c r="C64" s="94" t="s">
        <v>295</v>
      </c>
      <c r="D64" s="84" t="s">
        <v>296</v>
      </c>
      <c r="E64" s="84"/>
      <c r="F64" s="85">
        <v>7.9861111111111105E-2</v>
      </c>
      <c r="G64" s="85">
        <v>9.0277777777777776E-2</v>
      </c>
      <c r="H64" s="86"/>
    </row>
    <row r="65" spans="1:8" s="87" customFormat="1" ht="18.75">
      <c r="A65" s="93" t="s">
        <v>297</v>
      </c>
      <c r="B65" s="84"/>
      <c r="C65" s="84" t="s">
        <v>298</v>
      </c>
      <c r="D65" s="95" t="s">
        <v>474</v>
      </c>
      <c r="E65" s="84"/>
      <c r="F65" s="85">
        <v>7.9861111111111105E-2</v>
      </c>
      <c r="G65" s="85">
        <v>9.0277777777777776E-2</v>
      </c>
      <c r="H65" s="86"/>
    </row>
    <row r="66" spans="1:8" s="87" customFormat="1" ht="18.75">
      <c r="A66" s="93" t="s">
        <v>300</v>
      </c>
      <c r="B66" s="84"/>
      <c r="C66" s="84" t="s">
        <v>472</v>
      </c>
      <c r="D66" s="93" t="s">
        <v>302</v>
      </c>
      <c r="E66" s="84"/>
      <c r="F66" s="85">
        <v>7.9861111111111105E-2</v>
      </c>
      <c r="G66" s="85">
        <v>9.0277777777777776E-2</v>
      </c>
      <c r="H66" s="86"/>
    </row>
    <row r="67" spans="1:8" s="87" customFormat="1" ht="40.5">
      <c r="A67" s="93" t="s">
        <v>303</v>
      </c>
      <c r="B67" s="84"/>
      <c r="C67" s="84" t="s">
        <v>468</v>
      </c>
      <c r="D67" s="84" t="s">
        <v>205</v>
      </c>
      <c r="E67" s="84" t="s">
        <v>206</v>
      </c>
      <c r="F67" s="85">
        <v>7.9861111111111105E-2</v>
      </c>
      <c r="G67" s="85">
        <v>9.0277777777777776E-2</v>
      </c>
      <c r="H67" s="86"/>
    </row>
    <row r="68" spans="1:8" s="87" customFormat="1" ht="27">
      <c r="A68" s="93" t="s">
        <v>305</v>
      </c>
      <c r="B68" s="84"/>
      <c r="C68" s="84" t="s">
        <v>473</v>
      </c>
      <c r="D68" s="84" t="s">
        <v>289</v>
      </c>
      <c r="E68" s="84"/>
      <c r="F68" s="85">
        <v>7.9861111111111105E-2</v>
      </c>
      <c r="G68" s="85">
        <v>9.0277777777777776E-2</v>
      </c>
      <c r="H68" s="86"/>
    </row>
    <row r="69" spans="1:8" s="87" customFormat="1" ht="18.75">
      <c r="A69" s="93"/>
      <c r="B69" s="84" t="s">
        <v>481</v>
      </c>
      <c r="C69" s="84"/>
      <c r="D69" s="84" t="s">
        <v>477</v>
      </c>
      <c r="E69" s="84"/>
      <c r="F69" s="85">
        <v>7.9861111111111105E-2</v>
      </c>
      <c r="G69" s="85">
        <v>9.0277777777777776E-2</v>
      </c>
      <c r="H69" s="86"/>
    </row>
    <row r="70" spans="1:8" s="87" customFormat="1" ht="18.75">
      <c r="A70" s="84" t="s">
        <v>307</v>
      </c>
      <c r="B70" s="84" t="s">
        <v>308</v>
      </c>
      <c r="C70" s="84" t="s">
        <v>309</v>
      </c>
      <c r="D70" s="84" t="s">
        <v>299</v>
      </c>
      <c r="E70" s="84" t="s">
        <v>197</v>
      </c>
      <c r="F70" s="85">
        <v>7.9861111111111105E-2</v>
      </c>
      <c r="G70" s="85">
        <v>9.0277777777777776E-2</v>
      </c>
      <c r="H70" s="86"/>
    </row>
    <row r="71" spans="1:8" s="87" customFormat="1" ht="18.75">
      <c r="A71" s="84" t="s">
        <v>310</v>
      </c>
      <c r="B71" s="84" t="s">
        <v>311</v>
      </c>
      <c r="C71" s="84" t="s">
        <v>311</v>
      </c>
      <c r="D71" s="84" t="s">
        <v>223</v>
      </c>
      <c r="E71" s="93" t="s">
        <v>224</v>
      </c>
      <c r="F71" s="85">
        <v>7.9861111111111105E-2</v>
      </c>
      <c r="G71" s="85">
        <v>9.0277777777777776E-2</v>
      </c>
      <c r="H71" s="86"/>
    </row>
    <row r="72" spans="1:8" s="92" customFormat="1" ht="27">
      <c r="A72" s="89"/>
      <c r="B72" s="89" t="s">
        <v>482</v>
      </c>
      <c r="C72" s="89"/>
      <c r="D72" s="89"/>
      <c r="E72" s="89"/>
      <c r="F72" s="90"/>
      <c r="G72" s="90"/>
      <c r="H72" s="91"/>
    </row>
    <row r="73" spans="1:8" ht="18.75">
      <c r="A73" s="63" t="s">
        <v>312</v>
      </c>
      <c r="B73" s="63" t="s">
        <v>313</v>
      </c>
      <c r="C73" s="63"/>
      <c r="D73" s="63" t="s">
        <v>220</v>
      </c>
      <c r="E73" s="63"/>
      <c r="F73" s="64">
        <v>9.7222222222222224E-2</v>
      </c>
      <c r="G73" s="64">
        <v>0.125</v>
      </c>
      <c r="H73" s="65"/>
    </row>
    <row r="74" spans="1:8" ht="18.75">
      <c r="A74" s="63" t="s">
        <v>314</v>
      </c>
      <c r="B74" s="63" t="s">
        <v>219</v>
      </c>
      <c r="C74" s="63"/>
      <c r="D74" s="63" t="s">
        <v>220</v>
      </c>
      <c r="E74" s="63"/>
      <c r="F74" s="64">
        <v>9.7222222222222224E-2</v>
      </c>
      <c r="G74" s="64">
        <v>0.125</v>
      </c>
      <c r="H74" s="65"/>
    </row>
    <row r="75" spans="1:8" ht="18.75" customHeight="1">
      <c r="A75" s="63" t="s">
        <v>315</v>
      </c>
      <c r="B75" s="63" t="s">
        <v>316</v>
      </c>
      <c r="C75" s="63"/>
      <c r="D75" s="63" t="s">
        <v>205</v>
      </c>
      <c r="E75" s="63" t="s">
        <v>206</v>
      </c>
      <c r="F75" s="64">
        <v>0.10069444444444443</v>
      </c>
      <c r="G75" s="64">
        <v>0.125</v>
      </c>
      <c r="H75" s="65"/>
    </row>
    <row r="76" spans="1:8" ht="27">
      <c r="A76" s="63" t="s">
        <v>317</v>
      </c>
      <c r="B76" s="63" t="s">
        <v>226</v>
      </c>
      <c r="C76" s="63" t="s">
        <v>227</v>
      </c>
      <c r="D76" s="63" t="s">
        <v>205</v>
      </c>
      <c r="E76" s="63" t="s">
        <v>206</v>
      </c>
      <c r="F76" s="64">
        <v>0.10069444444444443</v>
      </c>
      <c r="G76" s="64">
        <v>0.125</v>
      </c>
      <c r="H76" s="65"/>
    </row>
    <row r="77" spans="1:8" ht="18.75">
      <c r="A77" s="63" t="s">
        <v>318</v>
      </c>
      <c r="B77" s="63" t="s">
        <v>228</v>
      </c>
      <c r="C77" s="63"/>
      <c r="D77" s="63" t="s">
        <v>168</v>
      </c>
      <c r="E77" s="63" t="s">
        <v>212</v>
      </c>
      <c r="F77" s="64">
        <v>0.10069444444444443</v>
      </c>
      <c r="G77" s="64">
        <v>0.125</v>
      </c>
      <c r="H77" s="65"/>
    </row>
    <row r="78" spans="1:8" ht="27">
      <c r="A78" s="63" t="s">
        <v>319</v>
      </c>
      <c r="B78" s="63" t="s">
        <v>230</v>
      </c>
      <c r="C78" s="63" t="s">
        <v>320</v>
      </c>
      <c r="D78" s="63" t="s">
        <v>205</v>
      </c>
      <c r="E78" s="63" t="s">
        <v>206</v>
      </c>
      <c r="F78" s="64">
        <v>0.10416666666666667</v>
      </c>
      <c r="G78" s="64"/>
      <c r="H78" s="65"/>
    </row>
    <row r="79" spans="1:8" ht="27">
      <c r="A79" s="63" t="s">
        <v>321</v>
      </c>
      <c r="B79" s="63" t="s">
        <v>322</v>
      </c>
      <c r="C79" s="63"/>
      <c r="D79" s="63" t="s">
        <v>168</v>
      </c>
      <c r="E79" s="63" t="s">
        <v>234</v>
      </c>
      <c r="F79" s="64">
        <v>0.10416666666666667</v>
      </c>
      <c r="G79" s="64"/>
      <c r="H79" s="62"/>
    </row>
    <row r="80" spans="1:8" ht="27">
      <c r="A80" s="63" t="s">
        <v>323</v>
      </c>
      <c r="B80" s="63" t="s">
        <v>236</v>
      </c>
      <c r="C80" s="63" t="s">
        <v>324</v>
      </c>
      <c r="D80" s="63" t="s">
        <v>168</v>
      </c>
      <c r="E80" s="63" t="s">
        <v>234</v>
      </c>
      <c r="F80" s="64">
        <v>0.10416666666666667</v>
      </c>
      <c r="G80" s="64"/>
      <c r="H80" s="65"/>
    </row>
    <row r="81" spans="1:8" ht="27">
      <c r="A81" s="63" t="s">
        <v>325</v>
      </c>
      <c r="B81" s="63"/>
      <c r="C81" s="63" t="s">
        <v>326</v>
      </c>
      <c r="D81" s="63" t="s">
        <v>168</v>
      </c>
      <c r="E81" s="63" t="s">
        <v>234</v>
      </c>
      <c r="F81" s="64">
        <v>0.10416666666666667</v>
      </c>
      <c r="G81" s="64">
        <v>0.12847222222222224</v>
      </c>
      <c r="H81" s="65"/>
    </row>
    <row r="82" spans="1:8" ht="40.5">
      <c r="A82" s="63" t="s">
        <v>327</v>
      </c>
      <c r="B82" s="63"/>
      <c r="C82" s="63" t="s">
        <v>240</v>
      </c>
      <c r="D82" s="63" t="s">
        <v>168</v>
      </c>
      <c r="E82" s="63" t="s">
        <v>234</v>
      </c>
      <c r="F82" s="64">
        <v>0.1076388888888889</v>
      </c>
      <c r="G82" s="64">
        <v>0.13194444444444445</v>
      </c>
      <c r="H82" s="65"/>
    </row>
    <row r="83" spans="1:8" ht="54">
      <c r="A83" s="63" t="s">
        <v>328</v>
      </c>
      <c r="B83" s="63"/>
      <c r="C83" s="63" t="s">
        <v>242</v>
      </c>
      <c r="D83" s="63" t="s">
        <v>168</v>
      </c>
      <c r="E83" s="63" t="s">
        <v>234</v>
      </c>
      <c r="F83" s="64">
        <v>0.1111111111111111</v>
      </c>
      <c r="G83" s="64">
        <v>0.13541666666666666</v>
      </c>
      <c r="H83" s="65"/>
    </row>
    <row r="84" spans="1:8" ht="27">
      <c r="A84" s="63" t="s">
        <v>329</v>
      </c>
      <c r="B84" s="63" t="s">
        <v>244</v>
      </c>
      <c r="C84" s="63" t="s">
        <v>330</v>
      </c>
      <c r="D84" s="63" t="s">
        <v>168</v>
      </c>
      <c r="E84" s="63" t="s">
        <v>234</v>
      </c>
      <c r="F84" s="64">
        <v>0.11458333333333333</v>
      </c>
      <c r="G84" s="64">
        <v>0.1388888888888889</v>
      </c>
      <c r="H84" s="65"/>
    </row>
    <row r="85" spans="1:8" ht="40.5">
      <c r="A85" s="63" t="s">
        <v>331</v>
      </c>
      <c r="B85" s="63"/>
      <c r="C85" s="63" t="s">
        <v>332</v>
      </c>
      <c r="D85" s="63" t="s">
        <v>168</v>
      </c>
      <c r="E85" s="63" t="s">
        <v>234</v>
      </c>
      <c r="F85" s="64">
        <v>0.11458333333333333</v>
      </c>
      <c r="G85" s="64"/>
      <c r="H85" s="65"/>
    </row>
    <row r="86" spans="1:8" ht="108">
      <c r="A86" s="63" t="s">
        <v>333</v>
      </c>
      <c r="B86" s="63" t="s">
        <v>334</v>
      </c>
      <c r="C86" s="66" t="s">
        <v>335</v>
      </c>
      <c r="D86" s="63" t="s">
        <v>168</v>
      </c>
      <c r="E86" s="63" t="s">
        <v>234</v>
      </c>
      <c r="F86" s="64">
        <v>0.11458333333333333</v>
      </c>
      <c r="G86" s="64">
        <v>0.1423611111111111</v>
      </c>
      <c r="H86" s="65"/>
    </row>
    <row r="87" spans="1:8" ht="18.75">
      <c r="A87" s="63" t="s">
        <v>336</v>
      </c>
      <c r="B87" s="63" t="s">
        <v>249</v>
      </c>
      <c r="C87" s="63"/>
      <c r="D87" s="63" t="s">
        <v>168</v>
      </c>
      <c r="E87" s="63" t="s">
        <v>234</v>
      </c>
      <c r="F87" s="64">
        <v>0.12152777777777778</v>
      </c>
      <c r="G87" s="64"/>
      <c r="H87" s="65"/>
    </row>
    <row r="88" spans="1:8" ht="18.75">
      <c r="A88" s="63" t="s">
        <v>337</v>
      </c>
      <c r="B88" s="63" t="s">
        <v>251</v>
      </c>
      <c r="C88" s="63" t="s">
        <v>252</v>
      </c>
      <c r="D88" s="63" t="s">
        <v>205</v>
      </c>
      <c r="E88" s="63" t="s">
        <v>206</v>
      </c>
      <c r="F88" s="64">
        <v>0.12152777777777778</v>
      </c>
      <c r="G88" s="64">
        <v>0.14583333333333334</v>
      </c>
      <c r="H88" s="65"/>
    </row>
    <row r="89" spans="1:8" ht="18.75">
      <c r="A89" s="63" t="s">
        <v>338</v>
      </c>
      <c r="B89" s="63" t="s">
        <v>254</v>
      </c>
      <c r="C89" s="63"/>
      <c r="D89" s="63" t="s">
        <v>168</v>
      </c>
      <c r="E89" s="63" t="s">
        <v>234</v>
      </c>
      <c r="F89" s="64">
        <v>0.125</v>
      </c>
      <c r="G89" s="64">
        <v>0.14930555555555555</v>
      </c>
      <c r="H89" s="65"/>
    </row>
    <row r="90" spans="1:8" ht="40.5">
      <c r="A90" s="63" t="s">
        <v>339</v>
      </c>
      <c r="B90" s="63" t="s">
        <v>340</v>
      </c>
      <c r="C90" s="63" t="s">
        <v>341</v>
      </c>
      <c r="D90" s="63" t="s">
        <v>168</v>
      </c>
      <c r="E90" s="63" t="s">
        <v>234</v>
      </c>
      <c r="F90" s="64">
        <v>0.125</v>
      </c>
      <c r="G90" s="64"/>
      <c r="H90" s="65"/>
    </row>
    <row r="91" spans="1:8" ht="40.5">
      <c r="A91" s="63" t="s">
        <v>342</v>
      </c>
      <c r="B91" s="63"/>
      <c r="C91" s="63" t="s">
        <v>343</v>
      </c>
      <c r="D91" s="63" t="s">
        <v>168</v>
      </c>
      <c r="E91" s="63" t="s">
        <v>234</v>
      </c>
      <c r="F91" s="64">
        <v>0.125</v>
      </c>
      <c r="G91" s="64"/>
      <c r="H91" s="65"/>
    </row>
    <row r="92" spans="1:8" ht="40.5">
      <c r="A92" s="63" t="s">
        <v>344</v>
      </c>
      <c r="B92" s="63" t="s">
        <v>345</v>
      </c>
      <c r="C92" s="63" t="s">
        <v>346</v>
      </c>
      <c r="D92" s="63" t="s">
        <v>168</v>
      </c>
      <c r="E92" s="63" t="s">
        <v>234</v>
      </c>
      <c r="F92" s="64">
        <v>0.12638888888888888</v>
      </c>
      <c r="G92" s="64"/>
      <c r="H92" s="65"/>
    </row>
    <row r="93" spans="1:8" ht="40.5">
      <c r="A93" s="63" t="s">
        <v>347</v>
      </c>
      <c r="B93" s="63"/>
      <c r="C93" s="63" t="s">
        <v>348</v>
      </c>
      <c r="D93" s="63" t="s">
        <v>168</v>
      </c>
      <c r="E93" s="63" t="s">
        <v>234</v>
      </c>
      <c r="F93" s="64">
        <v>0.12638888888888888</v>
      </c>
      <c r="G93" s="64"/>
      <c r="H93" s="65"/>
    </row>
    <row r="94" spans="1:8" ht="27">
      <c r="A94" s="63" t="s">
        <v>349</v>
      </c>
      <c r="B94" s="63" t="s">
        <v>268</v>
      </c>
      <c r="C94" s="63" t="s">
        <v>350</v>
      </c>
      <c r="D94" s="63" t="s">
        <v>168</v>
      </c>
      <c r="E94" s="63" t="s">
        <v>234</v>
      </c>
      <c r="F94" s="64">
        <v>0.12777777777777777</v>
      </c>
      <c r="G94" s="64"/>
      <c r="H94" s="65"/>
    </row>
    <row r="95" spans="1:8" ht="54">
      <c r="A95" s="63" t="s">
        <v>351</v>
      </c>
      <c r="B95" s="63"/>
      <c r="C95" s="63" t="s">
        <v>352</v>
      </c>
      <c r="D95" s="63" t="s">
        <v>168</v>
      </c>
      <c r="E95" s="63" t="s">
        <v>234</v>
      </c>
      <c r="F95" s="64">
        <v>0.12777777777777777</v>
      </c>
      <c r="G95" s="64"/>
      <c r="H95" s="65"/>
    </row>
    <row r="96" spans="1:8" ht="27">
      <c r="A96" s="63" t="s">
        <v>353</v>
      </c>
      <c r="B96" s="63" t="s">
        <v>264</v>
      </c>
      <c r="C96" s="63" t="s">
        <v>354</v>
      </c>
      <c r="D96" s="63" t="s">
        <v>168</v>
      </c>
      <c r="E96" s="63" t="s">
        <v>234</v>
      </c>
      <c r="F96" s="64">
        <v>0.12916666666666665</v>
      </c>
      <c r="G96" s="64"/>
      <c r="H96" s="65"/>
    </row>
    <row r="97" spans="1:8" ht="54">
      <c r="A97" s="63" t="s">
        <v>355</v>
      </c>
      <c r="B97" s="63"/>
      <c r="C97" s="63" t="s">
        <v>356</v>
      </c>
      <c r="D97" s="63" t="s">
        <v>168</v>
      </c>
      <c r="E97" s="63" t="s">
        <v>234</v>
      </c>
      <c r="F97" s="64">
        <v>0.12916666666666665</v>
      </c>
      <c r="G97" s="64">
        <v>0.14930555555555555</v>
      </c>
      <c r="H97" s="65"/>
    </row>
    <row r="98" spans="1:8" ht="18.75">
      <c r="A98" s="63" t="s">
        <v>357</v>
      </c>
      <c r="B98" s="63" t="s">
        <v>280</v>
      </c>
      <c r="C98" s="63"/>
      <c r="D98" s="63" t="s">
        <v>168</v>
      </c>
      <c r="E98" s="63" t="s">
        <v>234</v>
      </c>
      <c r="F98" s="64">
        <v>0.13194444444444445</v>
      </c>
      <c r="G98" s="64"/>
      <c r="H98" s="65"/>
    </row>
    <row r="99" spans="1:8" ht="18.75">
      <c r="A99" s="63" t="s">
        <v>358</v>
      </c>
      <c r="B99" s="63" t="s">
        <v>282</v>
      </c>
      <c r="C99" s="63"/>
      <c r="D99" s="63" t="s">
        <v>205</v>
      </c>
      <c r="E99" s="63" t="s">
        <v>206</v>
      </c>
      <c r="F99" s="64">
        <v>0.13194444444444445</v>
      </c>
      <c r="G99" s="64"/>
      <c r="H99" s="65"/>
    </row>
    <row r="100" spans="1:8" ht="18.75">
      <c r="A100" s="63" t="s">
        <v>359</v>
      </c>
      <c r="B100" s="63" t="s">
        <v>486</v>
      </c>
      <c r="C100" s="63"/>
      <c r="D100" s="63" t="s">
        <v>168</v>
      </c>
      <c r="E100" s="63" t="s">
        <v>212</v>
      </c>
      <c r="F100" s="64">
        <v>0.13194444444444445</v>
      </c>
      <c r="G100" s="64"/>
      <c r="H100" s="67"/>
    </row>
    <row r="101" spans="1:8" s="87" customFormat="1" ht="18.75">
      <c r="A101" s="84" t="s">
        <v>365</v>
      </c>
      <c r="B101" s="84" t="s">
        <v>484</v>
      </c>
      <c r="C101" s="84" t="s">
        <v>487</v>
      </c>
      <c r="D101" s="84" t="s">
        <v>431</v>
      </c>
      <c r="E101" s="84"/>
      <c r="F101" s="64">
        <v>0.13194444444444445</v>
      </c>
      <c r="G101" s="85">
        <v>0.1388888888888889</v>
      </c>
      <c r="H101" s="86"/>
    </row>
    <row r="102" spans="1:8" s="87" customFormat="1" ht="18.75">
      <c r="A102" s="84" t="s">
        <v>366</v>
      </c>
      <c r="B102" s="84" t="s">
        <v>367</v>
      </c>
      <c r="C102" s="84" t="s">
        <v>489</v>
      </c>
      <c r="D102" s="84" t="s">
        <v>220</v>
      </c>
      <c r="E102" s="84"/>
      <c r="F102" s="85">
        <v>0.1388888888888889</v>
      </c>
      <c r="G102" s="85">
        <v>0.15625</v>
      </c>
      <c r="H102" s="86"/>
    </row>
    <row r="103" spans="1:8" s="87" customFormat="1" ht="18.75">
      <c r="A103" s="84" t="s">
        <v>360</v>
      </c>
      <c r="B103" s="84" t="s">
        <v>291</v>
      </c>
      <c r="C103" s="84" t="s">
        <v>292</v>
      </c>
      <c r="D103" s="84" t="s">
        <v>488</v>
      </c>
      <c r="E103" s="84"/>
      <c r="F103" s="85">
        <v>0.1388888888888889</v>
      </c>
      <c r="G103" s="85">
        <v>0.15625</v>
      </c>
      <c r="H103" s="86"/>
    </row>
    <row r="104" spans="1:8" s="87" customFormat="1" ht="18.75">
      <c r="A104" s="84" t="s">
        <v>366</v>
      </c>
      <c r="B104" s="84" t="s">
        <v>485</v>
      </c>
      <c r="C104" s="84"/>
      <c r="D104" s="84" t="s">
        <v>490</v>
      </c>
      <c r="E104" s="84"/>
      <c r="F104" s="85">
        <v>0.1388888888888889</v>
      </c>
      <c r="G104" s="85">
        <v>0.15625</v>
      </c>
      <c r="H104" s="86"/>
    </row>
    <row r="105" spans="1:8" s="87" customFormat="1" ht="18.75">
      <c r="A105" s="93"/>
      <c r="B105" s="84" t="s">
        <v>481</v>
      </c>
      <c r="C105" s="84"/>
      <c r="D105" s="84" t="s">
        <v>477</v>
      </c>
      <c r="E105" s="84"/>
      <c r="F105" s="85">
        <v>0.13194444444444445</v>
      </c>
      <c r="G105" s="85">
        <v>0.15625</v>
      </c>
      <c r="H105" s="86"/>
    </row>
    <row r="106" spans="1:8" s="87" customFormat="1" ht="40.5">
      <c r="A106" s="84" t="s">
        <v>361</v>
      </c>
      <c r="B106" s="84" t="s">
        <v>362</v>
      </c>
      <c r="C106" s="93" t="s">
        <v>363</v>
      </c>
      <c r="D106" s="84" t="s">
        <v>296</v>
      </c>
      <c r="E106" s="84"/>
      <c r="F106" s="85">
        <v>0.13194444444444445</v>
      </c>
      <c r="G106" s="85">
        <v>0.15625</v>
      </c>
      <c r="H106" s="86"/>
    </row>
    <row r="107" spans="1:8" s="87" customFormat="1" ht="18.75">
      <c r="A107" s="84"/>
      <c r="B107" s="84"/>
      <c r="C107" s="93" t="s">
        <v>298</v>
      </c>
      <c r="D107" s="84" t="s">
        <v>434</v>
      </c>
      <c r="E107" s="84"/>
      <c r="F107" s="85">
        <v>0.13194444444444445</v>
      </c>
      <c r="G107" s="85">
        <v>0.15625</v>
      </c>
      <c r="H107" s="86"/>
    </row>
    <row r="108" spans="1:8" s="87" customFormat="1" ht="18.75">
      <c r="A108" s="84"/>
      <c r="B108" s="84"/>
      <c r="C108" s="93" t="s">
        <v>301</v>
      </c>
      <c r="D108" s="84" t="s">
        <v>302</v>
      </c>
      <c r="E108" s="84"/>
      <c r="F108" s="85">
        <v>0.13194444444444445</v>
      </c>
      <c r="G108" s="85">
        <v>0.15625</v>
      </c>
      <c r="H108" s="86"/>
    </row>
    <row r="109" spans="1:8" s="87" customFormat="1" ht="40.5">
      <c r="A109" s="84"/>
      <c r="B109" s="84"/>
      <c r="C109" s="84" t="s">
        <v>304</v>
      </c>
      <c r="D109" s="84" t="s">
        <v>168</v>
      </c>
      <c r="E109" s="84" t="s">
        <v>212</v>
      </c>
      <c r="F109" s="85">
        <v>0.13194444444444445</v>
      </c>
      <c r="G109" s="85">
        <v>0.15625</v>
      </c>
      <c r="H109" s="86"/>
    </row>
    <row r="110" spans="1:8" s="87" customFormat="1" ht="27">
      <c r="A110" s="84"/>
      <c r="B110" s="84"/>
      <c r="C110" s="84" t="s">
        <v>306</v>
      </c>
      <c r="D110" s="84" t="s">
        <v>289</v>
      </c>
      <c r="E110" s="84"/>
      <c r="F110" s="85">
        <v>0.13194444444444445</v>
      </c>
      <c r="G110" s="85">
        <v>0.15625</v>
      </c>
      <c r="H110" s="86"/>
    </row>
    <row r="111" spans="1:8" s="87" customFormat="1" ht="18.75">
      <c r="A111" s="84" t="s">
        <v>364</v>
      </c>
      <c r="B111" s="84" t="s">
        <v>308</v>
      </c>
      <c r="C111" s="84" t="s">
        <v>309</v>
      </c>
      <c r="D111" s="84" t="s">
        <v>299</v>
      </c>
      <c r="E111" s="84" t="s">
        <v>197</v>
      </c>
      <c r="F111" s="85">
        <v>0.13194444444444445</v>
      </c>
      <c r="G111" s="85">
        <v>0.15625</v>
      </c>
      <c r="H111" s="86"/>
    </row>
    <row r="112" spans="1:8" s="87" customFormat="1" ht="18.75">
      <c r="A112" s="84" t="s">
        <v>368</v>
      </c>
      <c r="B112" s="84" t="s">
        <v>311</v>
      </c>
      <c r="C112" s="84"/>
      <c r="D112" s="84" t="s">
        <v>223</v>
      </c>
      <c r="E112" s="84" t="s">
        <v>224</v>
      </c>
      <c r="F112" s="85">
        <v>0.13194444444444445</v>
      </c>
      <c r="G112" s="85">
        <v>0.17708333333333334</v>
      </c>
      <c r="H112" s="86"/>
    </row>
    <row r="113" spans="1:8" ht="18.75" customHeight="1">
      <c r="A113" s="63" t="s">
        <v>369</v>
      </c>
      <c r="B113" s="63" t="s">
        <v>370</v>
      </c>
      <c r="C113" s="63"/>
      <c r="D113" s="63" t="s">
        <v>168</v>
      </c>
      <c r="E113" s="63" t="s">
        <v>234</v>
      </c>
      <c r="F113" s="64">
        <v>0.14583333333333334</v>
      </c>
      <c r="G113" s="64">
        <v>0.18055555555555555</v>
      </c>
      <c r="H113" s="65"/>
    </row>
    <row r="114" spans="1:8" ht="54">
      <c r="A114" s="63" t="s">
        <v>371</v>
      </c>
      <c r="B114" s="63" t="s">
        <v>274</v>
      </c>
      <c r="C114" s="63" t="s">
        <v>275</v>
      </c>
      <c r="D114" s="63" t="s">
        <v>168</v>
      </c>
      <c r="E114" s="63" t="s">
        <v>234</v>
      </c>
      <c r="F114" s="64">
        <v>0.14583333333333334</v>
      </c>
      <c r="G114" s="64">
        <v>0.17847222222222223</v>
      </c>
      <c r="H114" s="65"/>
    </row>
    <row r="115" spans="1:8" ht="40.5">
      <c r="A115" s="63" t="s">
        <v>372</v>
      </c>
      <c r="B115" s="63" t="s">
        <v>277</v>
      </c>
      <c r="C115" s="66" t="s">
        <v>373</v>
      </c>
      <c r="D115" s="63" t="s">
        <v>168</v>
      </c>
      <c r="E115" s="63" t="s">
        <v>234</v>
      </c>
      <c r="F115" s="64">
        <v>0.14722222222222223</v>
      </c>
      <c r="G115" s="64">
        <v>0.18055555555555555</v>
      </c>
      <c r="H115" s="65"/>
    </row>
    <row r="116" spans="1:8" ht="18.75">
      <c r="A116" s="63" t="s">
        <v>374</v>
      </c>
      <c r="B116" s="63"/>
      <c r="C116" s="63" t="s">
        <v>375</v>
      </c>
      <c r="D116" s="63"/>
      <c r="E116" s="63"/>
      <c r="F116" s="64">
        <v>0.14930555555555555</v>
      </c>
      <c r="G116" s="64"/>
      <c r="H116" s="65"/>
    </row>
    <row r="117" spans="1:8" ht="18.75">
      <c r="A117" s="63"/>
      <c r="B117" s="63" t="s">
        <v>376</v>
      </c>
      <c r="C117" s="63"/>
      <c r="D117" s="63"/>
      <c r="E117" s="63"/>
      <c r="F117" s="64">
        <v>0.14930555555555555</v>
      </c>
      <c r="G117" s="64"/>
      <c r="H117" s="65"/>
    </row>
  </sheetData>
  <mergeCells count="3">
    <mergeCell ref="A1:H1"/>
    <mergeCell ref="A3:H3"/>
    <mergeCell ref="A8:H8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15" sqref="C15"/>
    </sheetView>
  </sheetViews>
  <sheetFormatPr defaultRowHeight="14.25"/>
  <cols>
    <col min="1" max="1" width="9" style="48"/>
    <col min="2" max="2" width="28.5" style="48" bestFit="1" customWidth="1"/>
    <col min="3" max="3" width="37.125" style="78" bestFit="1" customWidth="1"/>
    <col min="4" max="4" width="12.75" style="78" bestFit="1" customWidth="1"/>
    <col min="5" max="5" width="25.5" style="78" customWidth="1"/>
    <col min="6" max="7" width="9" style="78"/>
    <col min="8" max="8" width="20.5" style="78" bestFit="1" customWidth="1"/>
    <col min="9" max="16384" width="9" style="48"/>
  </cols>
  <sheetData>
    <row r="1" spans="1:11" ht="15.75">
      <c r="B1" s="49" t="s">
        <v>70</v>
      </c>
      <c r="C1" s="75" t="s">
        <v>147</v>
      </c>
      <c r="D1" s="76" t="s">
        <v>72</v>
      </c>
      <c r="E1" s="77" t="s">
        <v>74</v>
      </c>
      <c r="F1" s="76" t="s">
        <v>73</v>
      </c>
      <c r="G1" s="78" t="s">
        <v>75</v>
      </c>
      <c r="H1" s="51" t="s">
        <v>87</v>
      </c>
    </row>
    <row r="2" spans="1:11" ht="15.75">
      <c r="B2" s="49" t="s">
        <v>76</v>
      </c>
      <c r="C2" s="75" t="s">
        <v>77</v>
      </c>
      <c r="D2" s="76" t="s">
        <v>72</v>
      </c>
      <c r="E2" s="77" t="s">
        <v>78</v>
      </c>
      <c r="F2" s="76" t="s">
        <v>73</v>
      </c>
      <c r="G2" s="78" t="s">
        <v>75</v>
      </c>
      <c r="H2" s="51" t="s">
        <v>87</v>
      </c>
    </row>
    <row r="3" spans="1:11" ht="15.75">
      <c r="B3" s="49" t="s">
        <v>79</v>
      </c>
      <c r="C3" s="55" t="s">
        <v>80</v>
      </c>
      <c r="D3" s="76" t="s">
        <v>72</v>
      </c>
      <c r="E3" s="77" t="s">
        <v>81</v>
      </c>
      <c r="F3" s="76" t="s">
        <v>73</v>
      </c>
      <c r="G3" s="78" t="s">
        <v>75</v>
      </c>
      <c r="H3" s="51" t="s">
        <v>87</v>
      </c>
    </row>
    <row r="4" spans="1:11" ht="15.75">
      <c r="B4" s="49" t="s">
        <v>83</v>
      </c>
      <c r="C4" s="55" t="s">
        <v>71</v>
      </c>
      <c r="D4" s="78" t="s">
        <v>72</v>
      </c>
      <c r="E4" s="77" t="s">
        <v>84</v>
      </c>
      <c r="F4" s="78" t="s">
        <v>73</v>
      </c>
      <c r="G4" s="78" t="s">
        <v>75</v>
      </c>
      <c r="H4" s="51" t="s">
        <v>87</v>
      </c>
    </row>
    <row r="5" spans="1:11" ht="15.75">
      <c r="B5" s="49" t="s">
        <v>444</v>
      </c>
      <c r="C5" s="55" t="s">
        <v>148</v>
      </c>
      <c r="D5" s="76" t="s">
        <v>150</v>
      </c>
      <c r="E5" s="77" t="s">
        <v>442</v>
      </c>
      <c r="F5" s="76" t="s">
        <v>73</v>
      </c>
      <c r="G5" s="78" t="s">
        <v>75</v>
      </c>
      <c r="H5" s="51" t="s">
        <v>151</v>
      </c>
    </row>
    <row r="6" spans="1:11" ht="15.75">
      <c r="B6" s="49" t="s">
        <v>445</v>
      </c>
      <c r="C6" s="55" t="s">
        <v>149</v>
      </c>
      <c r="D6" s="78" t="s">
        <v>150</v>
      </c>
      <c r="E6" s="77" t="s">
        <v>443</v>
      </c>
      <c r="F6" s="76" t="s">
        <v>73</v>
      </c>
      <c r="G6" s="78" t="s">
        <v>75</v>
      </c>
      <c r="H6" s="51" t="s">
        <v>151</v>
      </c>
    </row>
    <row r="7" spans="1:11" ht="15.75">
      <c r="B7" s="49" t="s">
        <v>85</v>
      </c>
      <c r="C7" s="55" t="s">
        <v>446</v>
      </c>
      <c r="D7" s="78" t="s">
        <v>139</v>
      </c>
      <c r="E7" s="55" t="s">
        <v>86</v>
      </c>
      <c r="F7" s="78" t="s">
        <v>73</v>
      </c>
      <c r="G7" s="78" t="s">
        <v>75</v>
      </c>
      <c r="H7" s="51" t="s">
        <v>87</v>
      </c>
    </row>
    <row r="8" spans="1:11" ht="15.75">
      <c r="B8" s="49" t="s">
        <v>88</v>
      </c>
      <c r="C8" s="55" t="s">
        <v>447</v>
      </c>
      <c r="D8" s="78" t="s">
        <v>139</v>
      </c>
      <c r="E8" s="55" t="s">
        <v>89</v>
      </c>
      <c r="F8" s="78" t="s">
        <v>73</v>
      </c>
      <c r="G8" s="78" t="s">
        <v>75</v>
      </c>
      <c r="H8" s="51" t="s">
        <v>87</v>
      </c>
    </row>
    <row r="9" spans="1:11" ht="15.75">
      <c r="B9" s="49" t="s">
        <v>90</v>
      </c>
      <c r="C9" s="55" t="s">
        <v>448</v>
      </c>
      <c r="D9" s="78" t="s">
        <v>140</v>
      </c>
      <c r="E9" s="55" t="s">
        <v>91</v>
      </c>
      <c r="F9" s="78" t="s">
        <v>73</v>
      </c>
      <c r="G9" s="78" t="s">
        <v>75</v>
      </c>
      <c r="H9" s="51" t="s">
        <v>87</v>
      </c>
    </row>
    <row r="10" spans="1:11" ht="15.75">
      <c r="B10" s="49" t="s">
        <v>92</v>
      </c>
      <c r="C10" s="55" t="s">
        <v>449</v>
      </c>
      <c r="D10" s="78" t="s">
        <v>140</v>
      </c>
      <c r="E10" s="55" t="s">
        <v>93</v>
      </c>
      <c r="F10" s="78" t="s">
        <v>73</v>
      </c>
      <c r="G10" s="78" t="s">
        <v>75</v>
      </c>
      <c r="H10" s="51" t="s">
        <v>87</v>
      </c>
    </row>
    <row r="11" spans="1:11" ht="15.75">
      <c r="B11" s="49" t="s">
        <v>94</v>
      </c>
      <c r="C11" s="55" t="s">
        <v>450</v>
      </c>
      <c r="D11" s="78" t="s">
        <v>139</v>
      </c>
      <c r="E11" s="55" t="s">
        <v>95</v>
      </c>
      <c r="F11" s="78" t="s">
        <v>73</v>
      </c>
      <c r="G11" s="78" t="s">
        <v>82</v>
      </c>
      <c r="H11" s="51" t="s">
        <v>87</v>
      </c>
    </row>
    <row r="12" spans="1:11" ht="15.75">
      <c r="B12" s="49" t="s">
        <v>96</v>
      </c>
      <c r="C12" s="55" t="s">
        <v>451</v>
      </c>
      <c r="D12" s="78" t="s">
        <v>139</v>
      </c>
      <c r="E12" s="55" t="s">
        <v>97</v>
      </c>
      <c r="F12" s="78" t="s">
        <v>73</v>
      </c>
      <c r="G12" s="78" t="s">
        <v>82</v>
      </c>
      <c r="H12" s="51" t="s">
        <v>87</v>
      </c>
    </row>
    <row r="13" spans="1:11">
      <c r="C13" s="55" t="s">
        <v>98</v>
      </c>
      <c r="D13" s="78" t="s">
        <v>146</v>
      </c>
      <c r="E13" s="55" t="s">
        <v>99</v>
      </c>
      <c r="F13" s="78" t="s">
        <v>100</v>
      </c>
      <c r="G13" s="78" t="s">
        <v>75</v>
      </c>
    </row>
    <row r="14" spans="1:11">
      <c r="C14" s="55" t="s">
        <v>101</v>
      </c>
      <c r="D14" s="79"/>
      <c r="E14" s="55" t="s">
        <v>102</v>
      </c>
      <c r="F14" s="78" t="s">
        <v>100</v>
      </c>
      <c r="G14" s="78" t="s">
        <v>82</v>
      </c>
    </row>
    <row r="15" spans="1:11">
      <c r="C15" s="55" t="s">
        <v>103</v>
      </c>
      <c r="D15" s="79"/>
      <c r="E15" s="55" t="s">
        <v>104</v>
      </c>
      <c r="F15" s="78" t="s">
        <v>100</v>
      </c>
      <c r="G15" s="78" t="s">
        <v>82</v>
      </c>
    </row>
    <row r="16" spans="1:11" ht="14.25" customHeight="1">
      <c r="A16" s="52"/>
      <c r="C16" s="80" t="s">
        <v>130</v>
      </c>
      <c r="D16" s="80" t="s">
        <v>131</v>
      </c>
      <c r="E16" s="80" t="s">
        <v>132</v>
      </c>
      <c r="F16" s="80" t="s">
        <v>133</v>
      </c>
      <c r="G16" s="80" t="s">
        <v>134</v>
      </c>
      <c r="H16" s="53"/>
      <c r="I16" s="57"/>
      <c r="J16" s="54"/>
      <c r="K16" s="54"/>
    </row>
    <row r="17" spans="1:9">
      <c r="A17" s="52"/>
      <c r="C17" s="80" t="s">
        <v>135</v>
      </c>
      <c r="D17" s="80" t="s">
        <v>136</v>
      </c>
      <c r="E17" s="80" t="s">
        <v>137</v>
      </c>
      <c r="F17" s="80" t="s">
        <v>133</v>
      </c>
      <c r="G17" s="80" t="s">
        <v>134</v>
      </c>
      <c r="H17" s="53"/>
      <c r="I17" s="57"/>
    </row>
    <row r="18" spans="1:9">
      <c r="C18" s="55" t="s">
        <v>138</v>
      </c>
      <c r="D18" s="56"/>
      <c r="F18" s="80" t="s">
        <v>133</v>
      </c>
      <c r="G18" s="80" t="s">
        <v>134</v>
      </c>
      <c r="H18" s="53"/>
      <c r="I18" s="57"/>
    </row>
    <row r="19" spans="1:9">
      <c r="C19" s="78" t="s">
        <v>105</v>
      </c>
      <c r="E19" s="78" t="s">
        <v>106</v>
      </c>
      <c r="F19" s="80" t="s">
        <v>133</v>
      </c>
      <c r="G19" s="78" t="s">
        <v>107</v>
      </c>
      <c r="H19" s="76"/>
      <c r="I19" s="50"/>
    </row>
    <row r="20" spans="1:9">
      <c r="C20" s="78" t="s">
        <v>108</v>
      </c>
      <c r="E20" s="78" t="s">
        <v>109</v>
      </c>
      <c r="F20" s="80" t="s">
        <v>133</v>
      </c>
      <c r="G20" s="78" t="s">
        <v>107</v>
      </c>
    </row>
    <row r="21" spans="1:9">
      <c r="C21" s="78" t="s">
        <v>110</v>
      </c>
      <c r="E21" s="78" t="s">
        <v>111</v>
      </c>
      <c r="F21" s="80" t="s">
        <v>133</v>
      </c>
      <c r="G21" s="78" t="s">
        <v>107</v>
      </c>
    </row>
    <row r="22" spans="1:9">
      <c r="C22" s="78" t="s">
        <v>112</v>
      </c>
      <c r="E22" s="78" t="s">
        <v>113</v>
      </c>
      <c r="F22" s="80" t="s">
        <v>133</v>
      </c>
      <c r="G22" s="78" t="s">
        <v>107</v>
      </c>
    </row>
    <row r="23" spans="1:9">
      <c r="C23" s="78" t="s">
        <v>114</v>
      </c>
      <c r="E23" s="78" t="s">
        <v>115</v>
      </c>
      <c r="F23" s="80" t="s">
        <v>133</v>
      </c>
      <c r="G23" s="78" t="s">
        <v>107</v>
      </c>
    </row>
    <row r="24" spans="1:9">
      <c r="C24" s="78" t="s">
        <v>116</v>
      </c>
      <c r="E24" s="78" t="s">
        <v>117</v>
      </c>
      <c r="F24" s="78" t="s">
        <v>100</v>
      </c>
      <c r="G24" s="78" t="s">
        <v>107</v>
      </c>
    </row>
    <row r="25" spans="1:9">
      <c r="C25" s="78" t="s">
        <v>118</v>
      </c>
      <c r="E25" s="78" t="s">
        <v>119</v>
      </c>
      <c r="F25" s="78" t="s">
        <v>100</v>
      </c>
      <c r="G25" s="78" t="s">
        <v>107</v>
      </c>
    </row>
    <row r="26" spans="1:9">
      <c r="C26" s="78" t="s">
        <v>120</v>
      </c>
      <c r="E26" s="78" t="s">
        <v>121</v>
      </c>
      <c r="F26" s="78" t="s">
        <v>100</v>
      </c>
      <c r="G26" s="78" t="s">
        <v>107</v>
      </c>
    </row>
    <row r="27" spans="1:9">
      <c r="C27" s="81" t="s">
        <v>122</v>
      </c>
      <c r="D27" s="76"/>
      <c r="E27" s="76" t="s">
        <v>123</v>
      </c>
      <c r="F27" s="76" t="s">
        <v>100</v>
      </c>
      <c r="G27" s="76" t="s">
        <v>107</v>
      </c>
      <c r="H27" s="76" t="s">
        <v>145</v>
      </c>
    </row>
    <row r="28" spans="1:9">
      <c r="C28" s="76" t="s">
        <v>124</v>
      </c>
      <c r="D28" s="76"/>
      <c r="E28" s="76" t="s">
        <v>125</v>
      </c>
      <c r="F28" s="76" t="s">
        <v>126</v>
      </c>
      <c r="G28" s="76" t="s">
        <v>107</v>
      </c>
      <c r="H28" s="76"/>
    </row>
    <row r="29" spans="1:9">
      <c r="C29" s="82" t="s">
        <v>127</v>
      </c>
      <c r="D29" s="82"/>
      <c r="E29" s="82" t="s">
        <v>128</v>
      </c>
      <c r="F29" s="82" t="s">
        <v>126</v>
      </c>
      <c r="G29" s="82" t="s">
        <v>129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18" workbookViewId="0">
      <selection activeCell="G41" sqref="G41"/>
    </sheetView>
  </sheetViews>
  <sheetFormatPr defaultRowHeight="13.5"/>
  <cols>
    <col min="1" max="1" width="15.125" customWidth="1"/>
    <col min="2" max="2" width="12.75" customWidth="1"/>
    <col min="3" max="3" width="13.5" customWidth="1"/>
    <col min="4" max="4" width="35.875" customWidth="1"/>
    <col min="5" max="7" width="9" style="99"/>
  </cols>
  <sheetData>
    <row r="2" spans="1:7" ht="22.5">
      <c r="A2" s="152" t="s">
        <v>416</v>
      </c>
      <c r="B2" s="152"/>
      <c r="C2" s="152"/>
      <c r="D2" s="152"/>
    </row>
    <row r="3" spans="1:7" ht="18.75">
      <c r="A3" s="68" t="s">
        <v>377</v>
      </c>
      <c r="B3" s="68" t="s">
        <v>378</v>
      </c>
      <c r="C3" s="68" t="s">
        <v>379</v>
      </c>
      <c r="D3" s="68" t="s">
        <v>380</v>
      </c>
    </row>
    <row r="4" spans="1:7">
      <c r="A4" s="153"/>
      <c r="B4" s="154"/>
      <c r="C4" s="69" t="s">
        <v>381</v>
      </c>
      <c r="D4" s="69"/>
    </row>
    <row r="5" spans="1:7">
      <c r="A5" s="153"/>
      <c r="B5" s="154"/>
      <c r="C5" s="69" t="s">
        <v>382</v>
      </c>
      <c r="D5" s="69"/>
    </row>
    <row r="6" spans="1:7">
      <c r="A6" s="153"/>
      <c r="B6" s="154"/>
      <c r="C6" s="69" t="s">
        <v>383</v>
      </c>
      <c r="D6" s="69"/>
    </row>
    <row r="7" spans="1:7">
      <c r="A7" s="155" t="s">
        <v>384</v>
      </c>
      <c r="B7" s="156"/>
      <c r="C7" s="69" t="s">
        <v>385</v>
      </c>
      <c r="D7" s="161" t="s">
        <v>386</v>
      </c>
    </row>
    <row r="8" spans="1:7">
      <c r="A8" s="157"/>
      <c r="B8" s="158"/>
      <c r="C8" s="69" t="s">
        <v>387</v>
      </c>
      <c r="D8" s="162"/>
    </row>
    <row r="9" spans="1:7">
      <c r="A9" s="157"/>
      <c r="B9" s="158"/>
      <c r="C9" s="69" t="s">
        <v>388</v>
      </c>
      <c r="D9" s="163"/>
    </row>
    <row r="10" spans="1:7">
      <c r="A10" s="157"/>
      <c r="B10" s="158"/>
      <c r="C10" s="69" t="s">
        <v>389</v>
      </c>
      <c r="D10" s="69" t="s">
        <v>390</v>
      </c>
    </row>
    <row r="11" spans="1:7">
      <c r="A11" s="157"/>
      <c r="B11" s="158"/>
      <c r="C11" s="69" t="s">
        <v>391</v>
      </c>
      <c r="D11" s="72" t="s">
        <v>436</v>
      </c>
    </row>
    <row r="12" spans="1:7">
      <c r="A12" s="159"/>
      <c r="B12" s="160"/>
      <c r="C12" s="69" t="s">
        <v>394</v>
      </c>
      <c r="D12" s="69" t="s">
        <v>395</v>
      </c>
    </row>
    <row r="13" spans="1:7">
      <c r="A13" s="136"/>
      <c r="B13" s="137"/>
      <c r="C13" s="137"/>
      <c r="D13" s="138"/>
    </row>
    <row r="14" spans="1:7">
      <c r="A14" s="140" t="s">
        <v>420</v>
      </c>
      <c r="B14" s="140" t="s">
        <v>397</v>
      </c>
      <c r="C14" s="69" t="s">
        <v>398</v>
      </c>
      <c r="D14" s="69" t="s">
        <v>428</v>
      </c>
    </row>
    <row r="15" spans="1:7">
      <c r="A15" s="141"/>
      <c r="B15" s="141"/>
      <c r="C15" s="72" t="s">
        <v>601</v>
      </c>
      <c r="D15" s="14" t="s">
        <v>429</v>
      </c>
      <c r="E15" s="99">
        <v>104870</v>
      </c>
      <c r="F15" s="99">
        <v>67803054</v>
      </c>
      <c r="G15" s="120" t="s">
        <v>602</v>
      </c>
    </row>
    <row r="16" spans="1:7">
      <c r="A16" s="141"/>
      <c r="B16" s="141"/>
      <c r="C16" s="74" t="s">
        <v>603</v>
      </c>
      <c r="D16" s="71" t="s">
        <v>426</v>
      </c>
      <c r="E16" s="120" t="s">
        <v>606</v>
      </c>
      <c r="F16" s="120" t="s">
        <v>604</v>
      </c>
      <c r="G16" s="120" t="s">
        <v>605</v>
      </c>
    </row>
    <row r="17" spans="1:7">
      <c r="A17" s="141"/>
      <c r="B17" s="141"/>
      <c r="C17" s="70" t="s">
        <v>419</v>
      </c>
      <c r="D17" s="47" t="s">
        <v>496</v>
      </c>
    </row>
    <row r="18" spans="1:7">
      <c r="A18" s="141"/>
      <c r="B18" s="141"/>
      <c r="C18" s="69" t="s">
        <v>392</v>
      </c>
      <c r="D18" s="69" t="s">
        <v>393</v>
      </c>
    </row>
    <row r="19" spans="1:7">
      <c r="A19" s="141"/>
      <c r="B19" s="141"/>
      <c r="C19" s="70" t="s">
        <v>417</v>
      </c>
      <c r="D19" s="6" t="s">
        <v>427</v>
      </c>
    </row>
    <row r="20" spans="1:7">
      <c r="A20" s="141"/>
      <c r="B20" s="141"/>
      <c r="C20" s="70" t="s">
        <v>418</v>
      </c>
      <c r="D20" s="6" t="s">
        <v>427</v>
      </c>
    </row>
    <row r="21" spans="1:7">
      <c r="A21" s="141"/>
      <c r="B21" s="141"/>
      <c r="C21" s="70" t="s">
        <v>422</v>
      </c>
      <c r="D21" s="6" t="s">
        <v>423</v>
      </c>
    </row>
    <row r="22" spans="1:7">
      <c r="A22" s="141"/>
      <c r="B22" s="141"/>
      <c r="C22" s="70" t="s">
        <v>424</v>
      </c>
      <c r="D22" s="6" t="s">
        <v>425</v>
      </c>
    </row>
    <row r="23" spans="1:7">
      <c r="A23" s="141"/>
      <c r="B23" s="142"/>
      <c r="C23" s="74" t="s">
        <v>439</v>
      </c>
      <c r="D23" s="47" t="s">
        <v>440</v>
      </c>
    </row>
    <row r="24" spans="1:7">
      <c r="A24" s="141"/>
      <c r="B24" s="139" t="s">
        <v>406</v>
      </c>
      <c r="C24" s="70" t="s">
        <v>407</v>
      </c>
      <c r="D24" s="14" t="s">
        <v>408</v>
      </c>
    </row>
    <row r="25" spans="1:7">
      <c r="A25" s="141"/>
      <c r="B25" s="139"/>
      <c r="C25" s="69" t="s">
        <v>409</v>
      </c>
      <c r="D25" s="69" t="s">
        <v>410</v>
      </c>
    </row>
    <row r="26" spans="1:7">
      <c r="A26" s="141"/>
      <c r="B26" s="139"/>
      <c r="C26" s="72" t="s">
        <v>654</v>
      </c>
      <c r="D26" s="63" t="s">
        <v>411</v>
      </c>
      <c r="E26" s="120" t="s">
        <v>655</v>
      </c>
    </row>
    <row r="27" spans="1:7">
      <c r="A27" s="141"/>
      <c r="B27" s="139"/>
      <c r="C27" s="73" t="s">
        <v>607</v>
      </c>
      <c r="D27" s="63" t="s">
        <v>412</v>
      </c>
    </row>
    <row r="28" spans="1:7">
      <c r="A28" s="141"/>
      <c r="B28" s="139"/>
      <c r="C28" s="73" t="s">
        <v>608</v>
      </c>
      <c r="D28" s="70" t="s">
        <v>413</v>
      </c>
      <c r="E28" s="120" t="s">
        <v>663</v>
      </c>
      <c r="F28" s="120" t="s">
        <v>609</v>
      </c>
      <c r="G28" s="99" t="s">
        <v>610</v>
      </c>
    </row>
    <row r="29" spans="1:7">
      <c r="A29" s="141"/>
      <c r="B29" s="149" t="s">
        <v>421</v>
      </c>
      <c r="C29" s="66" t="s">
        <v>657</v>
      </c>
      <c r="D29" s="74" t="s">
        <v>441</v>
      </c>
      <c r="E29" s="99" t="s">
        <v>658</v>
      </c>
    </row>
    <row r="30" spans="1:7">
      <c r="A30" s="141"/>
      <c r="B30" s="144"/>
      <c r="C30" s="73" t="s">
        <v>656</v>
      </c>
      <c r="D30" s="74" t="s">
        <v>437</v>
      </c>
      <c r="E30" s="120" t="s">
        <v>611</v>
      </c>
    </row>
    <row r="31" spans="1:7">
      <c r="A31" s="142"/>
      <c r="B31" s="145"/>
      <c r="C31" s="66" t="s">
        <v>430</v>
      </c>
      <c r="D31" s="74" t="s">
        <v>438</v>
      </c>
      <c r="E31" s="120" t="s">
        <v>612</v>
      </c>
    </row>
    <row r="32" spans="1:7">
      <c r="A32" s="136"/>
      <c r="B32" s="137"/>
      <c r="C32" s="137"/>
      <c r="D32" s="138"/>
    </row>
    <row r="33" spans="1:7">
      <c r="A33" s="147" t="s">
        <v>396</v>
      </c>
      <c r="B33" s="146" t="s">
        <v>452</v>
      </c>
      <c r="C33" s="70" t="s">
        <v>398</v>
      </c>
      <c r="D33" s="69" t="s">
        <v>399</v>
      </c>
    </row>
    <row r="34" spans="1:7">
      <c r="A34" s="147"/>
      <c r="B34" s="146"/>
      <c r="C34" s="70" t="s">
        <v>400</v>
      </c>
      <c r="D34" s="150" t="s">
        <v>401</v>
      </c>
    </row>
    <row r="35" spans="1:7">
      <c r="A35" s="147"/>
      <c r="B35" s="146"/>
      <c r="C35" s="70" t="s">
        <v>402</v>
      </c>
      <c r="D35" s="151"/>
    </row>
    <row r="36" spans="1:7">
      <c r="A36" s="147"/>
      <c r="B36" s="146"/>
      <c r="C36" s="70" t="s">
        <v>403</v>
      </c>
      <c r="D36" s="143" t="s">
        <v>600</v>
      </c>
    </row>
    <row r="37" spans="1:7">
      <c r="A37" s="147"/>
      <c r="B37" s="146"/>
      <c r="C37" s="70" t="s">
        <v>404</v>
      </c>
      <c r="D37" s="144"/>
    </row>
    <row r="38" spans="1:7">
      <c r="A38" s="147"/>
      <c r="B38" s="146"/>
      <c r="C38" s="70" t="s">
        <v>405</v>
      </c>
      <c r="D38" s="144"/>
    </row>
    <row r="39" spans="1:7">
      <c r="A39" s="147"/>
      <c r="B39" s="146"/>
      <c r="C39" s="74" t="s">
        <v>497</v>
      </c>
      <c r="D39" s="145"/>
    </row>
    <row r="40" spans="1:7">
      <c r="A40" s="147"/>
      <c r="B40" s="146"/>
      <c r="C40" s="70" t="s">
        <v>491</v>
      </c>
      <c r="D40" s="47" t="s">
        <v>453</v>
      </c>
    </row>
    <row r="41" spans="1:7">
      <c r="A41" s="147"/>
      <c r="B41" s="146"/>
      <c r="C41" s="74" t="s">
        <v>613</v>
      </c>
      <c r="D41" s="74" t="s">
        <v>492</v>
      </c>
      <c r="E41" s="99" t="s">
        <v>667</v>
      </c>
      <c r="F41" s="99" t="s">
        <v>668</v>
      </c>
      <c r="G41" s="99" t="s">
        <v>669</v>
      </c>
    </row>
    <row r="42" spans="1:7">
      <c r="A42" s="147"/>
      <c r="B42" s="148" t="s">
        <v>406</v>
      </c>
      <c r="C42" s="70" t="s">
        <v>407</v>
      </c>
      <c r="D42" s="83" t="s">
        <v>408</v>
      </c>
    </row>
    <row r="43" spans="1:7">
      <c r="A43" s="147"/>
      <c r="B43" s="148"/>
      <c r="C43" s="70" t="s">
        <v>433</v>
      </c>
      <c r="D43" s="83" t="s">
        <v>435</v>
      </c>
    </row>
    <row r="44" spans="1:7">
      <c r="A44" s="147"/>
      <c r="B44" s="148"/>
      <c r="C44" s="70" t="s">
        <v>414</v>
      </c>
      <c r="D44" s="70" t="s">
        <v>415</v>
      </c>
    </row>
    <row r="45" spans="1:7">
      <c r="A45" s="147"/>
      <c r="B45" s="148"/>
      <c r="C45" s="96" t="s">
        <v>493</v>
      </c>
      <c r="D45" s="97" t="s">
        <v>495</v>
      </c>
    </row>
    <row r="46" spans="1:7">
      <c r="A46" s="147"/>
      <c r="B46" s="148"/>
      <c r="C46" s="74" t="s">
        <v>615</v>
      </c>
      <c r="D46" s="74" t="s">
        <v>494</v>
      </c>
      <c r="E46" s="120" t="s">
        <v>614</v>
      </c>
    </row>
  </sheetData>
  <mergeCells count="17">
    <mergeCell ref="A2:D2"/>
    <mergeCell ref="A4:B4"/>
    <mergeCell ref="A5:B5"/>
    <mergeCell ref="A6:B6"/>
    <mergeCell ref="A7:B12"/>
    <mergeCell ref="D7:D9"/>
    <mergeCell ref="A13:D13"/>
    <mergeCell ref="B24:B28"/>
    <mergeCell ref="A32:D32"/>
    <mergeCell ref="B14:B23"/>
    <mergeCell ref="D36:D39"/>
    <mergeCell ref="B33:B41"/>
    <mergeCell ref="A33:A46"/>
    <mergeCell ref="B42:B46"/>
    <mergeCell ref="B29:B31"/>
    <mergeCell ref="D34:D35"/>
    <mergeCell ref="A14:A31"/>
  </mergeCells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2" workbookViewId="0">
      <selection activeCell="B50" sqref="B50:H50"/>
    </sheetView>
  </sheetViews>
  <sheetFormatPr defaultRowHeight="13.5"/>
  <cols>
    <col min="1" max="1" width="7.5" style="99" customWidth="1"/>
    <col min="2" max="2" width="24.625" customWidth="1"/>
    <col min="3" max="3" width="30" customWidth="1"/>
    <col min="4" max="4" width="12.125" style="99" customWidth="1"/>
  </cols>
  <sheetData>
    <row r="1" spans="1:9" ht="20.25">
      <c r="A1" s="164" t="s">
        <v>152</v>
      </c>
      <c r="B1" s="164"/>
      <c r="C1" s="164"/>
      <c r="D1" s="164"/>
      <c r="E1" s="164"/>
      <c r="F1" s="164"/>
      <c r="G1" s="164"/>
      <c r="H1" s="164"/>
      <c r="I1" s="164"/>
    </row>
    <row r="2" spans="1:9" ht="37.5">
      <c r="A2" s="100" t="s">
        <v>153</v>
      </c>
      <c r="B2" s="101" t="s">
        <v>154</v>
      </c>
      <c r="C2" s="101" t="s">
        <v>155</v>
      </c>
      <c r="D2" s="102" t="s">
        <v>513</v>
      </c>
      <c r="E2" s="101" t="s">
        <v>156</v>
      </c>
      <c r="F2" s="101" t="s">
        <v>157</v>
      </c>
      <c r="G2" s="103" t="s">
        <v>158</v>
      </c>
      <c r="H2" s="103" t="s">
        <v>159</v>
      </c>
      <c r="I2" s="103" t="s">
        <v>160</v>
      </c>
    </row>
    <row r="3" spans="1:9">
      <c r="A3" s="165" t="s">
        <v>161</v>
      </c>
      <c r="B3" s="166"/>
      <c r="C3" s="166"/>
      <c r="D3" s="166"/>
      <c r="E3" s="166"/>
      <c r="F3" s="166"/>
      <c r="G3" s="166"/>
      <c r="H3" s="166"/>
      <c r="I3" s="166"/>
    </row>
    <row r="4" spans="1:9" ht="18.75">
      <c r="A4" s="104"/>
      <c r="B4" s="105"/>
      <c r="C4" s="106" t="s">
        <v>162</v>
      </c>
      <c r="D4" s="107"/>
      <c r="E4" s="105"/>
      <c r="F4" s="105"/>
      <c r="G4" s="105"/>
      <c r="H4" s="105"/>
      <c r="I4" s="105"/>
    </row>
    <row r="5" spans="1:9" ht="18.75">
      <c r="A5" s="104"/>
      <c r="B5" s="105"/>
      <c r="C5" s="106" t="s">
        <v>163</v>
      </c>
      <c r="D5" s="107"/>
      <c r="E5" s="105"/>
      <c r="F5" s="105"/>
      <c r="G5" s="105"/>
      <c r="H5" s="105"/>
      <c r="I5" s="105"/>
    </row>
    <row r="6" spans="1:9" ht="18.75">
      <c r="A6" s="104"/>
      <c r="B6" s="105"/>
      <c r="C6" s="106" t="s">
        <v>164</v>
      </c>
      <c r="D6" s="107"/>
      <c r="E6" s="105"/>
      <c r="F6" s="105"/>
      <c r="G6" s="105"/>
      <c r="H6" s="105"/>
      <c r="I6" s="105"/>
    </row>
    <row r="7" spans="1:9" ht="18.75">
      <c r="A7" s="104"/>
      <c r="B7" s="105"/>
      <c r="C7" s="106" t="s">
        <v>165</v>
      </c>
      <c r="D7" s="107"/>
      <c r="E7" s="105"/>
      <c r="F7" s="105"/>
      <c r="G7" s="105"/>
      <c r="H7" s="105"/>
      <c r="I7" s="105"/>
    </row>
    <row r="8" spans="1:9">
      <c r="A8" s="165" t="s">
        <v>166</v>
      </c>
      <c r="B8" s="167"/>
      <c r="C8" s="167"/>
      <c r="D8" s="167"/>
      <c r="E8" s="167"/>
      <c r="F8" s="167"/>
      <c r="G8" s="167"/>
      <c r="H8" s="167"/>
      <c r="I8" s="167"/>
    </row>
    <row r="9" spans="1:9">
      <c r="A9" s="98">
        <v>1</v>
      </c>
      <c r="B9" s="84" t="s">
        <v>521</v>
      </c>
      <c r="C9" s="84"/>
      <c r="D9" s="98"/>
      <c r="E9" s="84" t="s">
        <v>168</v>
      </c>
      <c r="F9" s="84"/>
      <c r="G9" s="118">
        <v>0.83333333333333337</v>
      </c>
      <c r="H9" s="118">
        <v>0.89583333333333337</v>
      </c>
      <c r="I9" s="84"/>
    </row>
    <row r="10" spans="1:9" ht="54">
      <c r="A10" s="107" t="s">
        <v>659</v>
      </c>
      <c r="B10" s="106" t="s">
        <v>167</v>
      </c>
      <c r="C10" s="106" t="s">
        <v>498</v>
      </c>
      <c r="D10" s="107"/>
      <c r="E10" s="106" t="s">
        <v>168</v>
      </c>
      <c r="F10" s="106" t="s">
        <v>169</v>
      </c>
      <c r="G10" s="108">
        <v>0.83333333333333337</v>
      </c>
      <c r="H10" s="108">
        <v>0.89583333333333337</v>
      </c>
      <c r="I10" s="106"/>
    </row>
    <row r="11" spans="1:9" ht="40.5">
      <c r="A11" s="107" t="s">
        <v>523</v>
      </c>
      <c r="B11" s="106" t="s">
        <v>499</v>
      </c>
      <c r="C11" s="106" t="s">
        <v>460</v>
      </c>
      <c r="D11" s="107" t="s">
        <v>522</v>
      </c>
      <c r="E11" s="106" t="s">
        <v>168</v>
      </c>
      <c r="F11" s="106" t="s">
        <v>169</v>
      </c>
      <c r="G11" s="109">
        <v>0.91666666666666663</v>
      </c>
      <c r="H11" s="109">
        <v>0.92013888888888884</v>
      </c>
      <c r="I11" s="105"/>
    </row>
    <row r="12" spans="1:9" ht="40.5">
      <c r="A12" s="107" t="s">
        <v>524</v>
      </c>
      <c r="B12" s="106" t="s">
        <v>501</v>
      </c>
      <c r="C12" s="106" t="s">
        <v>500</v>
      </c>
      <c r="D12" s="107"/>
      <c r="E12" s="106" t="s">
        <v>661</v>
      </c>
      <c r="F12" s="106" t="s">
        <v>660</v>
      </c>
      <c r="G12" s="109">
        <v>0.75</v>
      </c>
      <c r="H12" s="109">
        <v>0.91666666666666663</v>
      </c>
      <c r="I12" s="105"/>
    </row>
    <row r="13" spans="1:9" ht="54">
      <c r="A13" s="107" t="s">
        <v>525</v>
      </c>
      <c r="B13" s="106" t="s">
        <v>502</v>
      </c>
      <c r="C13" s="106" t="s">
        <v>503</v>
      </c>
      <c r="D13" s="107"/>
      <c r="E13" s="106" t="s">
        <v>186</v>
      </c>
      <c r="F13" s="106" t="s">
        <v>662</v>
      </c>
      <c r="G13" s="109">
        <v>0.875</v>
      </c>
      <c r="H13" s="109">
        <v>0.91666666666666663</v>
      </c>
      <c r="I13" s="105"/>
    </row>
    <row r="14" spans="1:9" ht="27">
      <c r="A14" s="107" t="s">
        <v>526</v>
      </c>
      <c r="B14" s="106" t="s">
        <v>201</v>
      </c>
      <c r="C14" s="106"/>
      <c r="D14" s="107" t="s">
        <v>530</v>
      </c>
      <c r="E14" s="106" t="s">
        <v>186</v>
      </c>
      <c r="F14" s="106"/>
      <c r="G14" s="109">
        <v>0.91666666666666663</v>
      </c>
      <c r="H14" s="109">
        <v>0.95833333333333337</v>
      </c>
      <c r="I14" s="110"/>
    </row>
    <row r="15" spans="1:9" ht="40.5">
      <c r="A15" s="107" t="s">
        <v>527</v>
      </c>
      <c r="B15" s="106" t="s">
        <v>504</v>
      </c>
      <c r="C15" s="106"/>
      <c r="D15" s="107" t="s">
        <v>531</v>
      </c>
      <c r="E15" s="106" t="s">
        <v>506</v>
      </c>
      <c r="F15" s="106" t="s">
        <v>508</v>
      </c>
      <c r="G15" s="109">
        <v>0.95833333333333337</v>
      </c>
      <c r="H15" s="109">
        <v>4.8611111111111112E-2</v>
      </c>
      <c r="I15" s="110"/>
    </row>
    <row r="16" spans="1:9" ht="67.5">
      <c r="A16" s="107" t="s">
        <v>528</v>
      </c>
      <c r="B16" s="106" t="s">
        <v>509</v>
      </c>
      <c r="C16" s="106" t="s">
        <v>461</v>
      </c>
      <c r="D16" s="107" t="s">
        <v>531</v>
      </c>
      <c r="E16" s="106" t="s">
        <v>168</v>
      </c>
      <c r="F16" s="106" t="s">
        <v>212</v>
      </c>
      <c r="G16" s="109">
        <v>0</v>
      </c>
      <c r="H16" s="109">
        <v>0.1111111111111111</v>
      </c>
      <c r="I16" s="110"/>
    </row>
    <row r="17" spans="1:9" ht="18.75">
      <c r="A17" s="107" t="s">
        <v>529</v>
      </c>
      <c r="B17" s="106" t="s">
        <v>222</v>
      </c>
      <c r="C17" s="106"/>
      <c r="D17" s="107" t="s">
        <v>531</v>
      </c>
      <c r="E17" s="106" t="s">
        <v>223</v>
      </c>
      <c r="F17" s="106" t="s">
        <v>224</v>
      </c>
      <c r="G17" s="109">
        <v>3.4722222222222224E-2</v>
      </c>
      <c r="H17" s="109">
        <v>4.1666666666666664E-2</v>
      </c>
      <c r="I17" s="110"/>
    </row>
    <row r="18" spans="1:9" ht="18.75">
      <c r="A18" s="98" t="s">
        <v>532</v>
      </c>
      <c r="B18" s="84" t="s">
        <v>544</v>
      </c>
      <c r="C18" s="84"/>
      <c r="D18" s="98"/>
      <c r="E18" s="84" t="s">
        <v>168</v>
      </c>
      <c r="F18" s="84"/>
      <c r="G18" s="109">
        <v>4.1666666666666664E-2</v>
      </c>
      <c r="H18" s="109">
        <v>9.375E-2</v>
      </c>
      <c r="I18" s="86"/>
    </row>
    <row r="19" spans="1:9" ht="27">
      <c r="A19" s="107" t="s">
        <v>533</v>
      </c>
      <c r="B19" s="106" t="s">
        <v>219</v>
      </c>
      <c r="C19" s="111" t="s">
        <v>483</v>
      </c>
      <c r="D19" s="112" t="s">
        <v>529</v>
      </c>
      <c r="E19" s="113" t="s">
        <v>664</v>
      </c>
      <c r="F19" s="106" t="s">
        <v>665</v>
      </c>
      <c r="G19" s="109">
        <v>4.1666666666666664E-2</v>
      </c>
      <c r="H19" s="109">
        <v>4.8611111111111112E-2</v>
      </c>
      <c r="I19" s="110"/>
    </row>
    <row r="20" spans="1:9" ht="40.5">
      <c r="A20" s="107" t="s">
        <v>534</v>
      </c>
      <c r="B20" s="106" t="s">
        <v>226</v>
      </c>
      <c r="C20" s="106" t="s">
        <v>510</v>
      </c>
      <c r="D20" s="107" t="s">
        <v>533</v>
      </c>
      <c r="E20" s="106" t="s">
        <v>205</v>
      </c>
      <c r="F20" s="106" t="s">
        <v>206</v>
      </c>
      <c r="G20" s="109">
        <v>4.5138888888888888E-2</v>
      </c>
      <c r="H20" s="109">
        <v>5.5555555555555552E-2</v>
      </c>
      <c r="I20" s="110"/>
    </row>
    <row r="21" spans="1:9" ht="40.5">
      <c r="A21" s="107" t="s">
        <v>535</v>
      </c>
      <c r="B21" s="106" t="s">
        <v>233</v>
      </c>
      <c r="C21" s="106"/>
      <c r="D21" s="107" t="s">
        <v>534</v>
      </c>
      <c r="E21" s="106" t="s">
        <v>168</v>
      </c>
      <c r="F21" s="106" t="s">
        <v>511</v>
      </c>
      <c r="G21" s="109">
        <v>4.8611111111111112E-2</v>
      </c>
      <c r="H21" s="109">
        <v>7.6388888888888895E-2</v>
      </c>
      <c r="I21" s="110"/>
    </row>
    <row r="22" spans="1:9" ht="18.75">
      <c r="A22" s="107" t="s">
        <v>536</v>
      </c>
      <c r="B22" s="106" t="s">
        <v>236</v>
      </c>
      <c r="C22" s="106"/>
      <c r="D22" s="107" t="s">
        <v>535</v>
      </c>
      <c r="E22" s="106" t="s">
        <v>168</v>
      </c>
      <c r="F22" s="106" t="s">
        <v>511</v>
      </c>
      <c r="G22" s="109">
        <v>4.8611111111111112E-2</v>
      </c>
      <c r="H22" s="109">
        <v>5.2083333333333336E-2</v>
      </c>
      <c r="I22" s="110"/>
    </row>
    <row r="23" spans="1:9" ht="18.75">
      <c r="A23" s="107" t="s">
        <v>537</v>
      </c>
      <c r="B23" s="106" t="s">
        <v>249</v>
      </c>
      <c r="C23" s="106"/>
      <c r="D23" s="107" t="s">
        <v>536</v>
      </c>
      <c r="E23" s="106" t="s">
        <v>168</v>
      </c>
      <c r="F23" s="106" t="s">
        <v>511</v>
      </c>
      <c r="G23" s="109">
        <v>6.25E-2</v>
      </c>
      <c r="H23" s="109">
        <v>6.5972222222222224E-2</v>
      </c>
      <c r="I23" s="110"/>
    </row>
    <row r="24" spans="1:9" ht="18.75">
      <c r="A24" s="107" t="s">
        <v>538</v>
      </c>
      <c r="B24" s="106" t="s">
        <v>251</v>
      </c>
      <c r="C24" s="106" t="s">
        <v>252</v>
      </c>
      <c r="D24" s="107" t="s">
        <v>537</v>
      </c>
      <c r="E24" s="106" t="s">
        <v>205</v>
      </c>
      <c r="F24" s="106" t="s">
        <v>206</v>
      </c>
      <c r="G24" s="109">
        <v>6.25E-2</v>
      </c>
      <c r="H24" s="109">
        <v>0.1111111111111111</v>
      </c>
      <c r="I24" s="110"/>
    </row>
    <row r="25" spans="1:9" ht="27">
      <c r="A25" s="107" t="s">
        <v>539</v>
      </c>
      <c r="B25" s="106" t="s">
        <v>254</v>
      </c>
      <c r="C25" s="106" t="s">
        <v>512</v>
      </c>
      <c r="D25" s="107" t="s">
        <v>538</v>
      </c>
      <c r="E25" s="106" t="s">
        <v>168</v>
      </c>
      <c r="F25" s="106" t="s">
        <v>511</v>
      </c>
      <c r="G25" s="109">
        <v>6.25E-2</v>
      </c>
      <c r="H25" s="109">
        <v>9.375E-2</v>
      </c>
      <c r="I25" s="110"/>
    </row>
    <row r="26" spans="1:9" ht="18.75">
      <c r="A26" s="98" t="s">
        <v>540</v>
      </c>
      <c r="B26" s="84" t="s">
        <v>541</v>
      </c>
      <c r="C26" s="84"/>
      <c r="D26" s="98"/>
      <c r="E26" s="84" t="s">
        <v>439</v>
      </c>
      <c r="F26" s="84"/>
      <c r="G26" s="85">
        <v>4.8611111111111112E-2</v>
      </c>
      <c r="H26" s="85">
        <v>7.2916666666666671E-2</v>
      </c>
      <c r="I26" s="86"/>
    </row>
    <row r="27" spans="1:9" ht="18.75">
      <c r="A27" s="107" t="s">
        <v>542</v>
      </c>
      <c r="B27" s="106" t="s">
        <v>479</v>
      </c>
      <c r="C27" s="106" t="s">
        <v>479</v>
      </c>
      <c r="D27" s="107">
        <v>10</v>
      </c>
      <c r="E27" s="106" t="s">
        <v>477</v>
      </c>
      <c r="F27" s="106"/>
      <c r="G27" s="109">
        <v>4.8611111111111112E-2</v>
      </c>
      <c r="H27" s="109">
        <v>7.2916666666666671E-2</v>
      </c>
      <c r="I27" s="110"/>
    </row>
    <row r="28" spans="1:9" ht="18.75">
      <c r="A28" s="107" t="s">
        <v>543</v>
      </c>
      <c r="B28" s="106" t="s">
        <v>478</v>
      </c>
      <c r="C28" s="106" t="s">
        <v>478</v>
      </c>
      <c r="D28" s="107">
        <v>10</v>
      </c>
      <c r="E28" s="106" t="s">
        <v>439</v>
      </c>
      <c r="F28" s="106"/>
      <c r="G28" s="109">
        <v>4.8611111111111112E-2</v>
      </c>
      <c r="H28" s="109">
        <v>7.2916666666666671E-2</v>
      </c>
      <c r="I28" s="110"/>
    </row>
    <row r="29" spans="1:9" ht="18.75">
      <c r="A29" s="98" t="s">
        <v>545</v>
      </c>
      <c r="B29" s="84" t="s">
        <v>546</v>
      </c>
      <c r="C29" s="84"/>
      <c r="D29" s="98"/>
      <c r="E29" s="84" t="s">
        <v>168</v>
      </c>
      <c r="F29" s="84"/>
      <c r="G29" s="85">
        <v>7.2916666666666671E-2</v>
      </c>
      <c r="H29" s="85">
        <v>9.0277777777777776E-2</v>
      </c>
      <c r="I29" s="86"/>
    </row>
    <row r="30" spans="1:9" ht="27">
      <c r="A30" s="107" t="s">
        <v>547</v>
      </c>
      <c r="B30" s="106" t="s">
        <v>272</v>
      </c>
      <c r="C30" s="106"/>
      <c r="D30" s="107" t="s">
        <v>548</v>
      </c>
      <c r="E30" s="106" t="s">
        <v>168</v>
      </c>
      <c r="F30" s="106" t="s">
        <v>234</v>
      </c>
      <c r="G30" s="109">
        <v>7.2916666666666671E-2</v>
      </c>
      <c r="H30" s="109">
        <v>0.11805555555555557</v>
      </c>
      <c r="I30" s="110"/>
    </row>
    <row r="31" spans="1:9" ht="27">
      <c r="A31" s="107" t="s">
        <v>549</v>
      </c>
      <c r="B31" s="106" t="s">
        <v>514</v>
      </c>
      <c r="C31" s="106"/>
      <c r="D31" s="107" t="s">
        <v>547</v>
      </c>
      <c r="E31" s="106" t="s">
        <v>168</v>
      </c>
      <c r="F31" s="106" t="s">
        <v>234</v>
      </c>
      <c r="G31" s="109">
        <v>7.9861111111111105E-2</v>
      </c>
      <c r="H31" s="109">
        <v>9.0277777777777776E-2</v>
      </c>
      <c r="I31" s="110"/>
    </row>
    <row r="32" spans="1:9" ht="18.75">
      <c r="A32" s="107" t="s">
        <v>550</v>
      </c>
      <c r="B32" s="106" t="s">
        <v>515</v>
      </c>
      <c r="C32" s="106" t="s">
        <v>288</v>
      </c>
      <c r="D32" s="107" t="s">
        <v>547</v>
      </c>
      <c r="E32" s="106" t="s">
        <v>289</v>
      </c>
      <c r="F32" s="106"/>
      <c r="G32" s="109">
        <v>7.9861111111111105E-2</v>
      </c>
      <c r="H32" s="109">
        <v>9.0277777777777776E-2</v>
      </c>
      <c r="I32" s="110"/>
    </row>
    <row r="33" spans="1:9" ht="18.75">
      <c r="A33" s="98" t="s">
        <v>551</v>
      </c>
      <c r="B33" s="84" t="s">
        <v>552</v>
      </c>
      <c r="C33" s="84"/>
      <c r="D33" s="98"/>
      <c r="E33" s="84" t="s">
        <v>666</v>
      </c>
      <c r="F33" s="84"/>
      <c r="G33" s="85">
        <v>7.9861111111111105E-2</v>
      </c>
      <c r="H33" s="85">
        <v>9.0277777777777776E-2</v>
      </c>
      <c r="I33" s="86"/>
    </row>
    <row r="34" spans="1:9" ht="27">
      <c r="A34" s="107" t="s">
        <v>553</v>
      </c>
      <c r="B34" s="106" t="s">
        <v>516</v>
      </c>
      <c r="C34" s="106" t="s">
        <v>517</v>
      </c>
      <c r="D34" s="107" t="s">
        <v>558</v>
      </c>
      <c r="E34" s="106" t="s">
        <v>431</v>
      </c>
      <c r="F34" s="106"/>
      <c r="G34" s="109">
        <v>7.9861111111111105E-2</v>
      </c>
      <c r="H34" s="109">
        <v>9.0277777777777776E-2</v>
      </c>
      <c r="I34" s="110"/>
    </row>
    <row r="35" spans="1:9" ht="135">
      <c r="A35" s="107" t="s">
        <v>554</v>
      </c>
      <c r="B35" s="106" t="s">
        <v>294</v>
      </c>
      <c r="C35" s="114" t="s">
        <v>518</v>
      </c>
      <c r="D35" s="112" t="s">
        <v>548</v>
      </c>
      <c r="E35" s="106" t="s">
        <v>519</v>
      </c>
      <c r="F35" s="106" t="s">
        <v>520</v>
      </c>
      <c r="G35" s="109">
        <v>7.9861111111111105E-2</v>
      </c>
      <c r="H35" s="109">
        <v>9.0277777777777776E-2</v>
      </c>
      <c r="I35" s="110"/>
    </row>
    <row r="36" spans="1:9" ht="18.75">
      <c r="A36" s="107" t="s">
        <v>555</v>
      </c>
      <c r="B36" s="106" t="s">
        <v>481</v>
      </c>
      <c r="C36" s="106"/>
      <c r="D36" s="112" t="s">
        <v>548</v>
      </c>
      <c r="E36" s="106" t="s">
        <v>477</v>
      </c>
      <c r="F36" s="106"/>
      <c r="G36" s="109">
        <v>7.9861111111111105E-2</v>
      </c>
      <c r="H36" s="109">
        <v>9.0277777777777776E-2</v>
      </c>
      <c r="I36" s="110"/>
    </row>
    <row r="37" spans="1:9" ht="18.75">
      <c r="A37" s="107" t="s">
        <v>556</v>
      </c>
      <c r="B37" s="106" t="s">
        <v>308</v>
      </c>
      <c r="C37" s="106" t="s">
        <v>309</v>
      </c>
      <c r="D37" s="107" t="s">
        <v>545</v>
      </c>
      <c r="E37" s="106" t="s">
        <v>299</v>
      </c>
      <c r="F37" s="106" t="s">
        <v>197</v>
      </c>
      <c r="G37" s="109">
        <v>7.9861111111111105E-2</v>
      </c>
      <c r="H37" s="109">
        <v>9.0277777777777776E-2</v>
      </c>
      <c r="I37" s="110"/>
    </row>
    <row r="38" spans="1:9" ht="18.75">
      <c r="A38" s="107" t="s">
        <v>557</v>
      </c>
      <c r="B38" s="106" t="s">
        <v>311</v>
      </c>
      <c r="C38" s="106" t="s">
        <v>311</v>
      </c>
      <c r="D38" s="107" t="s">
        <v>545</v>
      </c>
      <c r="E38" s="106" t="s">
        <v>223</v>
      </c>
      <c r="F38" s="113" t="s">
        <v>224</v>
      </c>
      <c r="G38" s="109">
        <v>7.9861111111111105E-2</v>
      </c>
      <c r="H38" s="109">
        <v>9.0277777777777776E-2</v>
      </c>
      <c r="I38" s="110"/>
    </row>
    <row r="39" spans="1:9" ht="27">
      <c r="A39" s="98" t="s">
        <v>559</v>
      </c>
      <c r="B39" s="84" t="s">
        <v>560</v>
      </c>
      <c r="C39" s="84"/>
      <c r="D39" s="98"/>
      <c r="E39" s="84" t="s">
        <v>561</v>
      </c>
      <c r="F39" s="84"/>
      <c r="G39" s="85">
        <v>9.0277777777777776E-2</v>
      </c>
      <c r="H39" s="85">
        <v>9.7222222222222224E-2</v>
      </c>
      <c r="I39" s="86"/>
    </row>
    <row r="40" spans="1:9" ht="18.75">
      <c r="A40" s="98" t="s">
        <v>562</v>
      </c>
      <c r="B40" s="84" t="s">
        <v>572</v>
      </c>
      <c r="C40" s="84"/>
      <c r="D40" s="98"/>
      <c r="E40" s="84" t="s">
        <v>670</v>
      </c>
      <c r="F40" s="84"/>
      <c r="G40" s="85">
        <v>9.7222222222222224E-2</v>
      </c>
      <c r="H40" s="85">
        <v>0.14930555555555555</v>
      </c>
      <c r="I40" s="86"/>
    </row>
    <row r="41" spans="1:9" ht="18.75">
      <c r="A41" s="107" t="s">
        <v>563</v>
      </c>
      <c r="B41" s="106" t="s">
        <v>313</v>
      </c>
      <c r="C41" s="106"/>
      <c r="D41" s="107" t="s">
        <v>551</v>
      </c>
      <c r="E41" s="106" t="s">
        <v>664</v>
      </c>
      <c r="F41" s="106" t="s">
        <v>665</v>
      </c>
      <c r="G41" s="109">
        <v>9.7222222222222224E-2</v>
      </c>
      <c r="H41" s="109">
        <v>0.125</v>
      </c>
      <c r="I41" s="110"/>
    </row>
    <row r="42" spans="1:9" ht="40.5">
      <c r="A42" s="107" t="s">
        <v>564</v>
      </c>
      <c r="B42" s="106" t="s">
        <v>226</v>
      </c>
      <c r="C42" s="106" t="s">
        <v>227</v>
      </c>
      <c r="D42" s="107" t="s">
        <v>551</v>
      </c>
      <c r="E42" s="106" t="s">
        <v>205</v>
      </c>
      <c r="F42" s="106" t="s">
        <v>206</v>
      </c>
      <c r="G42" s="109">
        <v>0.10069444444444443</v>
      </c>
      <c r="H42" s="109">
        <v>0.125</v>
      </c>
      <c r="I42" s="110"/>
    </row>
    <row r="43" spans="1:9" ht="18.75">
      <c r="A43" s="107" t="s">
        <v>565</v>
      </c>
      <c r="B43" s="106" t="s">
        <v>228</v>
      </c>
      <c r="C43" s="106"/>
      <c r="D43" s="107" t="s">
        <v>577</v>
      </c>
      <c r="E43" s="106" t="s">
        <v>168</v>
      </c>
      <c r="F43" s="106" t="s">
        <v>212</v>
      </c>
      <c r="G43" s="109">
        <v>0.10069444444444443</v>
      </c>
      <c r="H43" s="109">
        <v>0.125</v>
      </c>
      <c r="I43" s="110"/>
    </row>
    <row r="44" spans="1:9" ht="27">
      <c r="A44" s="107" t="s">
        <v>566</v>
      </c>
      <c r="B44" s="106" t="s">
        <v>230</v>
      </c>
      <c r="C44" s="106" t="s">
        <v>320</v>
      </c>
      <c r="D44" s="107" t="s">
        <v>577</v>
      </c>
      <c r="E44" s="106" t="s">
        <v>205</v>
      </c>
      <c r="F44" s="106" t="s">
        <v>206</v>
      </c>
      <c r="G44" s="109">
        <v>0.10416666666666667</v>
      </c>
      <c r="H44" s="109">
        <v>0.10416666666666667</v>
      </c>
      <c r="I44" s="110"/>
    </row>
    <row r="45" spans="1:9" ht="27">
      <c r="A45" s="107" t="s">
        <v>567</v>
      </c>
      <c r="B45" s="106" t="s">
        <v>322</v>
      </c>
      <c r="C45" s="106"/>
      <c r="D45" s="107" t="s">
        <v>577</v>
      </c>
      <c r="E45" s="106" t="s">
        <v>168</v>
      </c>
      <c r="F45" s="106" t="s">
        <v>234</v>
      </c>
      <c r="G45" s="109">
        <v>0.10416666666666667</v>
      </c>
      <c r="H45" s="109">
        <v>0.10416666666666667</v>
      </c>
      <c r="I45" s="105"/>
    </row>
    <row r="46" spans="1:9" ht="27">
      <c r="A46" s="107" t="s">
        <v>568</v>
      </c>
      <c r="B46" s="106" t="s">
        <v>236</v>
      </c>
      <c r="C46" s="106"/>
      <c r="D46" s="107" t="s">
        <v>577</v>
      </c>
      <c r="E46" s="106" t="s">
        <v>168</v>
      </c>
      <c r="F46" s="106" t="s">
        <v>234</v>
      </c>
      <c r="G46" s="109">
        <v>0.10416666666666667</v>
      </c>
      <c r="H46" s="109">
        <v>0.1423611111111111</v>
      </c>
      <c r="I46" s="110"/>
    </row>
    <row r="47" spans="1:9" ht="27">
      <c r="A47" s="107" t="s">
        <v>569</v>
      </c>
      <c r="B47" s="106" t="s">
        <v>249</v>
      </c>
      <c r="C47" s="106"/>
      <c r="D47" s="107"/>
      <c r="E47" s="106" t="s">
        <v>168</v>
      </c>
      <c r="F47" s="106" t="s">
        <v>234</v>
      </c>
      <c r="G47" s="109">
        <v>0.12152777777777778</v>
      </c>
      <c r="H47" s="109">
        <v>0.12152777777777778</v>
      </c>
      <c r="I47" s="110"/>
    </row>
    <row r="48" spans="1:9" ht="18.75">
      <c r="A48" s="107" t="s">
        <v>570</v>
      </c>
      <c r="B48" s="106" t="s">
        <v>251</v>
      </c>
      <c r="C48" s="106" t="s">
        <v>252</v>
      </c>
      <c r="D48" s="107" t="s">
        <v>578</v>
      </c>
      <c r="E48" s="106" t="s">
        <v>205</v>
      </c>
      <c r="F48" s="106" t="s">
        <v>206</v>
      </c>
      <c r="G48" s="109">
        <v>0.12152777777777778</v>
      </c>
      <c r="H48" s="109">
        <v>0.14583333333333334</v>
      </c>
      <c r="I48" s="110"/>
    </row>
    <row r="49" spans="1:9" ht="40.5">
      <c r="A49" s="107" t="s">
        <v>571</v>
      </c>
      <c r="B49" s="106" t="s">
        <v>254</v>
      </c>
      <c r="C49" s="106" t="s">
        <v>573</v>
      </c>
      <c r="D49" s="107" t="s">
        <v>579</v>
      </c>
      <c r="E49" s="106" t="s">
        <v>168</v>
      </c>
      <c r="F49" s="106" t="s">
        <v>234</v>
      </c>
      <c r="G49" s="109">
        <v>0.125</v>
      </c>
      <c r="H49" s="109">
        <v>0.14930555555555555</v>
      </c>
      <c r="I49" s="110"/>
    </row>
    <row r="50" spans="1:9" ht="18.75">
      <c r="A50" s="98" t="s">
        <v>574</v>
      </c>
      <c r="B50" s="84" t="s">
        <v>546</v>
      </c>
      <c r="C50" s="84"/>
      <c r="D50" s="98"/>
      <c r="E50" s="84" t="s">
        <v>168</v>
      </c>
      <c r="F50" s="84"/>
      <c r="G50" s="85">
        <v>0.13194444444444445</v>
      </c>
      <c r="H50" s="85">
        <v>0.13194444444444445</v>
      </c>
      <c r="I50" s="86"/>
    </row>
    <row r="51" spans="1:9" ht="27">
      <c r="A51" s="107" t="s">
        <v>575</v>
      </c>
      <c r="B51" s="106" t="s">
        <v>580</v>
      </c>
      <c r="C51" s="106"/>
      <c r="D51" s="107" t="s">
        <v>562</v>
      </c>
      <c r="E51" s="106" t="s">
        <v>168</v>
      </c>
      <c r="F51" s="106" t="s">
        <v>234</v>
      </c>
      <c r="G51" s="109">
        <v>0.13194444444444445</v>
      </c>
      <c r="H51" s="109">
        <v>0.13194444444444445</v>
      </c>
      <c r="I51" s="110"/>
    </row>
    <row r="52" spans="1:9" ht="18.75">
      <c r="A52" s="107" t="s">
        <v>576</v>
      </c>
      <c r="B52" s="106" t="s">
        <v>282</v>
      </c>
      <c r="C52" s="106"/>
      <c r="D52" s="107" t="s">
        <v>562</v>
      </c>
      <c r="E52" s="106" t="s">
        <v>205</v>
      </c>
      <c r="F52" s="106" t="s">
        <v>206</v>
      </c>
      <c r="G52" s="109">
        <v>0.13194444444444445</v>
      </c>
      <c r="H52" s="109">
        <v>0.13194444444444445</v>
      </c>
      <c r="I52" s="110"/>
    </row>
    <row r="53" spans="1:9" ht="18.75">
      <c r="A53" s="107" t="s">
        <v>581</v>
      </c>
      <c r="B53" s="106" t="s">
        <v>486</v>
      </c>
      <c r="C53" s="106"/>
      <c r="D53" s="107" t="s">
        <v>562</v>
      </c>
      <c r="E53" s="106" t="s">
        <v>168</v>
      </c>
      <c r="F53" s="106" t="s">
        <v>212</v>
      </c>
      <c r="G53" s="109">
        <v>0.13194444444444445</v>
      </c>
      <c r="H53" s="109">
        <v>0.13194444444444445</v>
      </c>
      <c r="I53" s="115"/>
    </row>
    <row r="54" spans="1:9" ht="18.75">
      <c r="A54" s="98" t="s">
        <v>582</v>
      </c>
      <c r="B54" s="84" t="s">
        <v>583</v>
      </c>
      <c r="C54" s="84"/>
      <c r="D54" s="98"/>
      <c r="E54" s="84" t="s">
        <v>666</v>
      </c>
      <c r="F54" s="84"/>
      <c r="G54" s="85">
        <v>0.13194444444444445</v>
      </c>
      <c r="H54" s="85">
        <v>0.17708333333333334</v>
      </c>
      <c r="I54" s="119"/>
    </row>
    <row r="55" spans="1:9" ht="18.75">
      <c r="A55" s="107" t="s">
        <v>584</v>
      </c>
      <c r="B55" s="106" t="s">
        <v>484</v>
      </c>
      <c r="C55" s="106" t="s">
        <v>487</v>
      </c>
      <c r="D55" s="107">
        <v>8</v>
      </c>
      <c r="E55" s="106" t="s">
        <v>431</v>
      </c>
      <c r="F55" s="116"/>
      <c r="G55" s="109">
        <v>0.13194444444444445</v>
      </c>
      <c r="H55" s="109">
        <v>0.1388888888888889</v>
      </c>
      <c r="I55" s="110"/>
    </row>
    <row r="56" spans="1:9" ht="27">
      <c r="A56" s="107" t="s">
        <v>586</v>
      </c>
      <c r="B56" s="106" t="s">
        <v>367</v>
      </c>
      <c r="C56" s="106" t="s">
        <v>489</v>
      </c>
      <c r="D56" s="107" t="s">
        <v>592</v>
      </c>
      <c r="E56" s="106" t="s">
        <v>664</v>
      </c>
      <c r="F56" s="117" t="s">
        <v>665</v>
      </c>
      <c r="G56" s="109">
        <v>0.1388888888888889</v>
      </c>
      <c r="H56" s="109">
        <v>0.15625</v>
      </c>
      <c r="I56" s="110"/>
    </row>
    <row r="57" spans="1:9" ht="18.75">
      <c r="A57" s="107" t="s">
        <v>588</v>
      </c>
      <c r="B57" s="106" t="s">
        <v>291</v>
      </c>
      <c r="C57" s="106" t="s">
        <v>292</v>
      </c>
      <c r="D57" s="107" t="s">
        <v>585</v>
      </c>
      <c r="E57" s="106" t="s">
        <v>653</v>
      </c>
      <c r="F57" s="106"/>
      <c r="G57" s="109">
        <v>0.1388888888888889</v>
      </c>
      <c r="H57" s="109">
        <v>0.15625</v>
      </c>
      <c r="I57" s="110"/>
    </row>
    <row r="58" spans="1:9" ht="18.75">
      <c r="A58" s="107" t="s">
        <v>589</v>
      </c>
      <c r="B58" s="106" t="s">
        <v>485</v>
      </c>
      <c r="C58" s="106"/>
      <c r="D58" s="107" t="s">
        <v>587</v>
      </c>
      <c r="E58" s="106" t="s">
        <v>490</v>
      </c>
      <c r="F58" s="106"/>
      <c r="G58" s="109">
        <v>0.1388888888888889</v>
      </c>
      <c r="H58" s="109">
        <v>0.15625</v>
      </c>
      <c r="I58" s="110"/>
    </row>
    <row r="59" spans="1:9" ht="18.75">
      <c r="A59" s="107" t="s">
        <v>590</v>
      </c>
      <c r="B59" s="106" t="s">
        <v>481</v>
      </c>
      <c r="C59" s="106"/>
      <c r="D59" s="107" t="s">
        <v>574</v>
      </c>
      <c r="E59" s="106" t="s">
        <v>477</v>
      </c>
      <c r="F59" s="106"/>
      <c r="G59" s="109">
        <v>0.13194444444444445</v>
      </c>
      <c r="H59" s="109">
        <v>0.15625</v>
      </c>
      <c r="I59" s="110"/>
    </row>
    <row r="60" spans="1:9" ht="135">
      <c r="A60" s="107" t="s">
        <v>591</v>
      </c>
      <c r="B60" s="106" t="s">
        <v>362</v>
      </c>
      <c r="C60" s="114" t="s">
        <v>518</v>
      </c>
      <c r="D60" s="112" t="s">
        <v>574</v>
      </c>
      <c r="E60" s="106" t="s">
        <v>519</v>
      </c>
      <c r="F60" s="106" t="s">
        <v>520</v>
      </c>
      <c r="G60" s="109">
        <v>0.13194444444444445</v>
      </c>
      <c r="H60" s="109">
        <v>0.15625</v>
      </c>
      <c r="I60" s="110"/>
    </row>
    <row r="61" spans="1:9" ht="18.75">
      <c r="A61" s="107" t="s">
        <v>593</v>
      </c>
      <c r="B61" s="106" t="s">
        <v>308</v>
      </c>
      <c r="C61" s="106" t="s">
        <v>309</v>
      </c>
      <c r="D61" s="107"/>
      <c r="E61" s="106" t="s">
        <v>299</v>
      </c>
      <c r="F61" s="106" t="s">
        <v>197</v>
      </c>
      <c r="G61" s="109">
        <v>0.13194444444444445</v>
      </c>
      <c r="H61" s="109">
        <v>0.15625</v>
      </c>
      <c r="I61" s="110"/>
    </row>
    <row r="62" spans="1:9" ht="18.75">
      <c r="A62" s="107" t="s">
        <v>594</v>
      </c>
      <c r="B62" s="106" t="s">
        <v>311</v>
      </c>
      <c r="C62" s="106"/>
      <c r="D62" s="107"/>
      <c r="E62" s="106" t="s">
        <v>223</v>
      </c>
      <c r="F62" s="106" t="s">
        <v>224</v>
      </c>
      <c r="G62" s="109">
        <v>0.13194444444444445</v>
      </c>
      <c r="H62" s="109">
        <v>0.17708333333333334</v>
      </c>
      <c r="I62" s="110"/>
    </row>
    <row r="63" spans="1:9" ht="54">
      <c r="A63" s="98" t="s">
        <v>595</v>
      </c>
      <c r="B63" s="84" t="s">
        <v>370</v>
      </c>
      <c r="C63" s="84" t="s">
        <v>596</v>
      </c>
      <c r="D63" s="98"/>
      <c r="E63" s="84" t="s">
        <v>168</v>
      </c>
      <c r="F63" s="84" t="s">
        <v>234</v>
      </c>
      <c r="G63" s="85">
        <v>0.14583333333333334</v>
      </c>
      <c r="H63" s="85">
        <v>0.18055555555555555</v>
      </c>
      <c r="I63" s="86"/>
    </row>
    <row r="64" spans="1:9" ht="18.75">
      <c r="A64" s="98" t="s">
        <v>597</v>
      </c>
      <c r="B64" s="84" t="s">
        <v>598</v>
      </c>
      <c r="C64" s="84"/>
      <c r="D64" s="98"/>
      <c r="E64" s="84" t="s">
        <v>599</v>
      </c>
      <c r="F64" s="84"/>
      <c r="G64" s="85">
        <v>0.17708333333333334</v>
      </c>
      <c r="H64" s="85">
        <v>0.17708333333333334</v>
      </c>
      <c r="I64" s="86"/>
    </row>
  </sheetData>
  <mergeCells count="3">
    <mergeCell ref="A1:I1"/>
    <mergeCell ref="A3:I3"/>
    <mergeCell ref="A8:I8"/>
  </mergeCells>
  <phoneticPr fontId="4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sqref="A1:A62"/>
    </sheetView>
  </sheetViews>
  <sheetFormatPr defaultRowHeight="13.5"/>
  <sheetData>
    <row r="1" spans="1:2">
      <c r="A1" t="s">
        <v>616</v>
      </c>
    </row>
    <row r="2" spans="1:2" ht="37.5">
      <c r="A2" s="103" t="s">
        <v>616</v>
      </c>
      <c r="B2" s="103" t="s">
        <v>159</v>
      </c>
    </row>
    <row r="3" spans="1:2">
      <c r="A3" t="s">
        <v>616</v>
      </c>
    </row>
    <row r="4" spans="1:2" ht="18.75">
      <c r="A4" s="105" t="s">
        <v>616</v>
      </c>
      <c r="B4" s="105"/>
    </row>
    <row r="5" spans="1:2" ht="18.75">
      <c r="A5" s="105" t="s">
        <v>616</v>
      </c>
      <c r="B5" s="105"/>
    </row>
    <row r="6" spans="1:2" ht="18.75">
      <c r="A6" s="105" t="s">
        <v>616</v>
      </c>
      <c r="B6" s="105"/>
    </row>
    <row r="7" spans="1:2" ht="337.5">
      <c r="A7" s="105" t="s">
        <v>617</v>
      </c>
      <c r="B7" s="105"/>
    </row>
    <row r="8" spans="1:2">
      <c r="A8" t="s">
        <v>617</v>
      </c>
    </row>
    <row r="9" spans="1:2" ht="202.5">
      <c r="A9" s="118" t="s">
        <v>618</v>
      </c>
      <c r="B9" s="118">
        <v>0.89583333333333337</v>
      </c>
    </row>
    <row r="10" spans="1:2" ht="202.5">
      <c r="A10" s="108" t="s">
        <v>619</v>
      </c>
      <c r="B10" s="108">
        <v>0.89583333333333337</v>
      </c>
    </row>
    <row r="11" spans="1:2" ht="202.5">
      <c r="A11" s="109" t="s">
        <v>620</v>
      </c>
      <c r="B11" s="109">
        <v>0.92013888888888884</v>
      </c>
    </row>
    <row r="12" spans="1:2" ht="202.5">
      <c r="A12" s="109" t="s">
        <v>621</v>
      </c>
      <c r="B12" s="109">
        <v>0.91666666666666663</v>
      </c>
    </row>
    <row r="13" spans="1:2" ht="202.5">
      <c r="A13" s="109" t="s">
        <v>622</v>
      </c>
      <c r="B13" s="109">
        <v>0.91666666666666663</v>
      </c>
    </row>
    <row r="14" spans="1:2" ht="202.5">
      <c r="A14" s="109" t="s">
        <v>623</v>
      </c>
      <c r="B14" s="109">
        <v>0.95833333333333337</v>
      </c>
    </row>
    <row r="15" spans="1:2" ht="202.5">
      <c r="A15" s="109" t="s">
        <v>624</v>
      </c>
      <c r="B15" s="109">
        <v>4.8611111111111112E-2</v>
      </c>
    </row>
    <row r="16" spans="1:2" ht="189">
      <c r="A16" s="109" t="s">
        <v>625</v>
      </c>
      <c r="B16" s="109">
        <v>0.1111111111111111</v>
      </c>
    </row>
    <row r="17" spans="1:2" ht="202.5">
      <c r="A17" s="109" t="s">
        <v>626</v>
      </c>
      <c r="B17" s="109">
        <v>4.1666666666666664E-2</v>
      </c>
    </row>
    <row r="18" spans="1:2" ht="202.5">
      <c r="A18" s="85" t="s">
        <v>627</v>
      </c>
      <c r="B18" s="85"/>
    </row>
    <row r="19" spans="1:2" ht="202.5">
      <c r="A19" s="109" t="s">
        <v>628</v>
      </c>
      <c r="B19" s="109">
        <v>4.8611111111111112E-2</v>
      </c>
    </row>
    <row r="20" spans="1:2" ht="202.5">
      <c r="A20" s="109" t="s">
        <v>629</v>
      </c>
      <c r="B20" s="109">
        <v>5.5555555555555552E-2</v>
      </c>
    </row>
    <row r="21" spans="1:2" ht="202.5">
      <c r="A21" s="109" t="s">
        <v>630</v>
      </c>
      <c r="B21" s="109">
        <v>7.6388888888888895E-2</v>
      </c>
    </row>
    <row r="22" spans="1:2" ht="202.5">
      <c r="A22" s="109" t="s">
        <v>631</v>
      </c>
      <c r="B22" s="109">
        <v>5.2083333333333336E-2</v>
      </c>
    </row>
    <row r="23" spans="1:2" ht="202.5">
      <c r="A23" s="109" t="s">
        <v>632</v>
      </c>
      <c r="B23" s="109">
        <v>6.5972222222222224E-2</v>
      </c>
    </row>
    <row r="24" spans="1:2" ht="202.5">
      <c r="A24" s="109" t="s">
        <v>633</v>
      </c>
      <c r="B24" s="109">
        <v>0.1111111111111111</v>
      </c>
    </row>
    <row r="25" spans="1:2" ht="202.5">
      <c r="A25" s="109" t="s">
        <v>633</v>
      </c>
      <c r="B25" s="109">
        <v>9.375E-2</v>
      </c>
    </row>
    <row r="26" spans="1:2" ht="202.5">
      <c r="A26" s="85" t="s">
        <v>633</v>
      </c>
      <c r="B26" s="85">
        <v>7.2916666666666671E-2</v>
      </c>
    </row>
    <row r="27" spans="1:2" ht="202.5">
      <c r="A27" s="109" t="s">
        <v>634</v>
      </c>
      <c r="B27" s="109">
        <v>7.2916666666666671E-2</v>
      </c>
    </row>
    <row r="28" spans="1:2" ht="202.5">
      <c r="A28" s="109" t="s">
        <v>635</v>
      </c>
      <c r="B28" s="109">
        <v>7.2916666666666671E-2</v>
      </c>
    </row>
    <row r="29" spans="1:2" ht="202.5">
      <c r="A29" s="85" t="s">
        <v>636</v>
      </c>
      <c r="B29" s="85">
        <v>9.0277777777777776E-2</v>
      </c>
    </row>
    <row r="30" spans="1:2" ht="202.5">
      <c r="A30" s="109" t="s">
        <v>636</v>
      </c>
      <c r="B30" s="109">
        <v>0.11805555555555557</v>
      </c>
    </row>
    <row r="31" spans="1:2" ht="202.5">
      <c r="A31" s="109" t="s">
        <v>636</v>
      </c>
      <c r="B31" s="109">
        <v>9.0277777777777776E-2</v>
      </c>
    </row>
    <row r="32" spans="1:2" ht="202.5">
      <c r="A32" s="109" t="s">
        <v>636</v>
      </c>
      <c r="B32" s="109">
        <v>9.0277777777777776E-2</v>
      </c>
    </row>
    <row r="33" spans="1:2" ht="202.5">
      <c r="A33" s="85" t="s">
        <v>636</v>
      </c>
      <c r="B33" s="85">
        <v>9.0277777777777776E-2</v>
      </c>
    </row>
    <row r="34" spans="1:2" ht="202.5">
      <c r="A34" s="109" t="s">
        <v>636</v>
      </c>
      <c r="B34" s="109">
        <v>9.0277777777777776E-2</v>
      </c>
    </row>
    <row r="35" spans="1:2" ht="202.5">
      <c r="A35" s="109" t="s">
        <v>636</v>
      </c>
      <c r="B35" s="109">
        <v>9.0277777777777776E-2</v>
      </c>
    </row>
    <row r="36" spans="1:2" ht="202.5">
      <c r="A36" s="109" t="s">
        <v>636</v>
      </c>
      <c r="B36" s="109">
        <v>9.0277777777777776E-2</v>
      </c>
    </row>
    <row r="37" spans="1:2" ht="202.5">
      <c r="A37" s="109" t="s">
        <v>637</v>
      </c>
      <c r="B37" s="109">
        <v>9.0277777777777776E-2</v>
      </c>
    </row>
    <row r="38" spans="1:2" ht="202.5">
      <c r="A38" s="109" t="s">
        <v>638</v>
      </c>
      <c r="B38" s="109">
        <v>9.0277777777777776E-2</v>
      </c>
    </row>
    <row r="39" spans="1:2" ht="202.5">
      <c r="A39" s="85" t="s">
        <v>639</v>
      </c>
      <c r="B39" s="85">
        <v>9.7222222222222224E-2</v>
      </c>
    </row>
    <row r="40" spans="1:2" ht="202.5">
      <c r="A40" s="85" t="s">
        <v>640</v>
      </c>
      <c r="B40" s="85">
        <v>0.14930555555555555</v>
      </c>
    </row>
    <row r="41" spans="1:2" ht="202.5">
      <c r="A41" s="109" t="s">
        <v>640</v>
      </c>
      <c r="B41" s="109">
        <v>0.125</v>
      </c>
    </row>
    <row r="42" spans="1:2" ht="202.5">
      <c r="A42" s="109" t="s">
        <v>641</v>
      </c>
      <c r="B42" s="109">
        <v>0.125</v>
      </c>
    </row>
    <row r="43" spans="1:2" ht="202.5">
      <c r="A43" s="109" t="s">
        <v>641</v>
      </c>
      <c r="B43" s="109">
        <v>0.125</v>
      </c>
    </row>
    <row r="44" spans="1:2" ht="202.5">
      <c r="A44" s="109" t="s">
        <v>642</v>
      </c>
      <c r="B44" s="109"/>
    </row>
    <row r="45" spans="1:2" ht="202.5">
      <c r="A45" s="109" t="s">
        <v>643</v>
      </c>
      <c r="B45" s="109"/>
    </row>
    <row r="46" spans="1:2" ht="202.5">
      <c r="A46" s="109" t="s">
        <v>644</v>
      </c>
      <c r="B46" s="109">
        <v>0.1423611111111111</v>
      </c>
    </row>
    <row r="47" spans="1:2" ht="202.5">
      <c r="A47" s="109" t="s">
        <v>645</v>
      </c>
      <c r="B47" s="109"/>
    </row>
    <row r="48" spans="1:2" ht="202.5">
      <c r="A48" s="109" t="s">
        <v>646</v>
      </c>
      <c r="B48" s="109">
        <v>0.14583333333333334</v>
      </c>
    </row>
    <row r="49" spans="1:2" ht="202.5">
      <c r="A49" s="109" t="s">
        <v>646</v>
      </c>
      <c r="B49" s="109">
        <v>0.14930555555555555</v>
      </c>
    </row>
    <row r="50" spans="1:2" ht="202.5">
      <c r="A50" s="85" t="s">
        <v>646</v>
      </c>
      <c r="B50" s="85">
        <v>0.13194444444444445</v>
      </c>
    </row>
    <row r="51" spans="1:2" ht="202.5">
      <c r="A51" s="109" t="s">
        <v>646</v>
      </c>
      <c r="B51" s="109">
        <v>0.13194444444444445</v>
      </c>
    </row>
    <row r="52" spans="1:2" ht="202.5">
      <c r="A52" s="109" t="s">
        <v>647</v>
      </c>
      <c r="B52" s="109">
        <v>0.13194444444444445</v>
      </c>
    </row>
    <row r="53" spans="1:2" ht="202.5">
      <c r="A53" s="109" t="s">
        <v>648</v>
      </c>
      <c r="B53" s="109">
        <v>0.13194444444444445</v>
      </c>
    </row>
    <row r="54" spans="1:2" ht="202.5">
      <c r="A54" s="85" t="s">
        <v>649</v>
      </c>
      <c r="B54" s="85">
        <v>0.17708333333333334</v>
      </c>
    </row>
    <row r="55" spans="1:2" ht="202.5">
      <c r="A55" s="109" t="s">
        <v>649</v>
      </c>
      <c r="B55" s="109">
        <v>0.1388888888888889</v>
      </c>
    </row>
    <row r="56" spans="1:2" ht="202.5">
      <c r="A56" s="109" t="s">
        <v>649</v>
      </c>
      <c r="B56" s="109">
        <v>0.15625</v>
      </c>
    </row>
    <row r="57" spans="1:2" ht="202.5">
      <c r="A57" s="109" t="s">
        <v>650</v>
      </c>
      <c r="B57" s="109">
        <v>0.15625</v>
      </c>
    </row>
    <row r="58" spans="1:2" ht="202.5">
      <c r="A58" s="109" t="s">
        <v>650</v>
      </c>
      <c r="B58" s="109">
        <v>0.15625</v>
      </c>
    </row>
    <row r="59" spans="1:2" ht="202.5">
      <c r="A59" s="109" t="s">
        <v>650</v>
      </c>
      <c r="B59" s="109">
        <v>0.15625</v>
      </c>
    </row>
    <row r="60" spans="1:2" ht="202.5">
      <c r="A60" s="109" t="s">
        <v>647</v>
      </c>
      <c r="B60" s="109">
        <v>0.15625</v>
      </c>
    </row>
    <row r="61" spans="1:2" ht="202.5">
      <c r="A61" s="109" t="s">
        <v>651</v>
      </c>
      <c r="B61" s="109">
        <v>0.15625</v>
      </c>
    </row>
    <row r="62" spans="1:2" ht="202.5">
      <c r="A62" s="109" t="s">
        <v>652</v>
      </c>
      <c r="B62" s="109">
        <v>0.17708333333333334</v>
      </c>
    </row>
    <row r="63" spans="1:2">
      <c r="A63" s="85">
        <v>0.14583333333333334</v>
      </c>
      <c r="B63" s="85">
        <v>0.18055555555555555</v>
      </c>
    </row>
    <row r="64" spans="1:2">
      <c r="A64" s="85">
        <v>0.17708333333333334</v>
      </c>
      <c r="B64" s="85"/>
    </row>
  </sheetData>
  <phoneticPr fontId="4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sqref="A1:XFD1"/>
    </sheetView>
  </sheetViews>
  <sheetFormatPr defaultRowHeight="13.5"/>
  <cols>
    <col min="8" max="8" width="15" bestFit="1" customWidth="1"/>
  </cols>
  <sheetData>
    <row r="1" spans="1:9" ht="27">
      <c r="A1">
        <v>5</v>
      </c>
      <c r="B1" s="98">
        <v>1</v>
      </c>
      <c r="C1" s="84" t="s">
        <v>521</v>
      </c>
      <c r="D1" s="84"/>
      <c r="E1" s="84">
        <v>0</v>
      </c>
      <c r="F1" s="84">
        <v>1</v>
      </c>
      <c r="G1" s="84"/>
      <c r="H1" s="98"/>
      <c r="I1" t="s">
        <v>617</v>
      </c>
    </row>
    <row r="2" spans="1:9" ht="175.5">
      <c r="A2">
        <v>5</v>
      </c>
      <c r="B2" s="107" t="s">
        <v>522</v>
      </c>
      <c r="C2" s="106" t="s">
        <v>167</v>
      </c>
      <c r="D2" s="106" t="s">
        <v>498</v>
      </c>
      <c r="E2" s="84">
        <v>0</v>
      </c>
      <c r="F2" s="106">
        <v>2</v>
      </c>
      <c r="G2" s="106">
        <v>1</v>
      </c>
      <c r="H2" s="107"/>
      <c r="I2" t="s">
        <v>617</v>
      </c>
    </row>
    <row r="3" spans="1:9" ht="148.5">
      <c r="A3">
        <v>5</v>
      </c>
      <c r="B3" s="107" t="s">
        <v>523</v>
      </c>
      <c r="C3" s="106" t="s">
        <v>499</v>
      </c>
      <c r="D3" s="106" t="s">
        <v>460</v>
      </c>
      <c r="E3" s="84">
        <v>0</v>
      </c>
      <c r="F3" s="106">
        <v>2</v>
      </c>
      <c r="G3" s="106">
        <v>1</v>
      </c>
      <c r="H3" s="107" t="s">
        <v>522</v>
      </c>
      <c r="I3" t="s">
        <v>618</v>
      </c>
    </row>
    <row r="4" spans="1:9" ht="54">
      <c r="A4">
        <v>5</v>
      </c>
      <c r="B4" s="107" t="s">
        <v>524</v>
      </c>
      <c r="C4" s="106" t="s">
        <v>501</v>
      </c>
      <c r="D4" s="106" t="s">
        <v>500</v>
      </c>
      <c r="E4" s="84">
        <v>0</v>
      </c>
      <c r="F4" s="106">
        <v>2</v>
      </c>
      <c r="G4" s="106">
        <v>1</v>
      </c>
      <c r="H4" s="107"/>
      <c r="I4" t="s">
        <v>619</v>
      </c>
    </row>
    <row r="5" spans="1:9" ht="94.5">
      <c r="A5">
        <v>5</v>
      </c>
      <c r="B5" s="107" t="s">
        <v>525</v>
      </c>
      <c r="C5" s="106" t="s">
        <v>502</v>
      </c>
      <c r="D5" s="106" t="s">
        <v>503</v>
      </c>
      <c r="E5" s="84">
        <v>0</v>
      </c>
      <c r="F5" s="106">
        <v>2</v>
      </c>
      <c r="G5" s="106">
        <v>1</v>
      </c>
      <c r="H5" s="107"/>
      <c r="I5" t="s">
        <v>620</v>
      </c>
    </row>
    <row r="6" spans="1:9">
      <c r="A6">
        <v>5</v>
      </c>
      <c r="B6" s="107" t="s">
        <v>526</v>
      </c>
      <c r="C6" s="106" t="s">
        <v>201</v>
      </c>
      <c r="D6" s="106"/>
      <c r="E6" s="84">
        <v>0</v>
      </c>
      <c r="F6" s="106">
        <v>2</v>
      </c>
      <c r="G6" s="106">
        <v>1</v>
      </c>
      <c r="H6" s="107" t="s">
        <v>530</v>
      </c>
      <c r="I6" t="s">
        <v>621</v>
      </c>
    </row>
    <row r="7" spans="1:9">
      <c r="A7">
        <v>5</v>
      </c>
      <c r="B7" s="107" t="s">
        <v>527</v>
      </c>
      <c r="C7" s="106" t="s">
        <v>504</v>
      </c>
      <c r="D7" s="106"/>
      <c r="E7" s="84">
        <v>0</v>
      </c>
      <c r="F7" s="106">
        <v>2</v>
      </c>
      <c r="G7" s="106">
        <v>1</v>
      </c>
      <c r="H7" s="107" t="s">
        <v>526</v>
      </c>
      <c r="I7" t="s">
        <v>622</v>
      </c>
    </row>
    <row r="8" spans="1:9" ht="256.5">
      <c r="A8">
        <v>5</v>
      </c>
      <c r="B8" s="107" t="s">
        <v>528</v>
      </c>
      <c r="C8" s="106" t="s">
        <v>509</v>
      </c>
      <c r="D8" s="106" t="s">
        <v>461</v>
      </c>
      <c r="E8" s="84">
        <v>0</v>
      </c>
      <c r="F8" s="106">
        <v>2</v>
      </c>
      <c r="G8" s="106">
        <v>1</v>
      </c>
      <c r="H8" s="107" t="s">
        <v>526</v>
      </c>
      <c r="I8" t="s">
        <v>623</v>
      </c>
    </row>
    <row r="9" spans="1:9" ht="40.5">
      <c r="A9">
        <v>5</v>
      </c>
      <c r="B9" s="107" t="s">
        <v>529</v>
      </c>
      <c r="C9" s="106" t="s">
        <v>222</v>
      </c>
      <c r="D9" s="106"/>
      <c r="E9" s="84">
        <v>0</v>
      </c>
      <c r="F9" s="106">
        <v>2</v>
      </c>
      <c r="G9" s="106">
        <v>1</v>
      </c>
      <c r="H9" s="107" t="s">
        <v>526</v>
      </c>
      <c r="I9" t="s">
        <v>624</v>
      </c>
    </row>
    <row r="10" spans="1:9">
      <c r="A10">
        <v>5</v>
      </c>
      <c r="B10" s="98" t="s">
        <v>532</v>
      </c>
      <c r="C10" s="84" t="s">
        <v>544</v>
      </c>
      <c r="D10" s="84"/>
      <c r="E10" s="84">
        <v>0</v>
      </c>
      <c r="F10" s="84">
        <v>1</v>
      </c>
      <c r="G10" s="84"/>
      <c r="H10" s="98"/>
      <c r="I10" t="s">
        <v>625</v>
      </c>
    </row>
    <row r="11" spans="1:9" ht="67.5">
      <c r="A11">
        <v>5</v>
      </c>
      <c r="B11" s="107" t="s">
        <v>533</v>
      </c>
      <c r="C11" s="106" t="s">
        <v>219</v>
      </c>
      <c r="D11" s="111" t="s">
        <v>483</v>
      </c>
      <c r="E11" s="84">
        <v>0</v>
      </c>
      <c r="F11" s="106">
        <v>2</v>
      </c>
      <c r="G11" s="111">
        <v>2</v>
      </c>
      <c r="H11" s="112" t="s">
        <v>529</v>
      </c>
      <c r="I11" t="s">
        <v>626</v>
      </c>
    </row>
    <row r="12" spans="1:9" ht="162">
      <c r="A12">
        <v>5</v>
      </c>
      <c r="B12" s="107" t="s">
        <v>534</v>
      </c>
      <c r="C12" s="106" t="s">
        <v>226</v>
      </c>
      <c r="D12" s="106" t="s">
        <v>510</v>
      </c>
      <c r="E12" s="84">
        <v>0</v>
      </c>
      <c r="F12" s="106">
        <v>2</v>
      </c>
      <c r="G12" s="111">
        <v>2</v>
      </c>
      <c r="H12" s="107" t="s">
        <v>533</v>
      </c>
      <c r="I12" t="s">
        <v>627</v>
      </c>
    </row>
    <row r="13" spans="1:9" ht="108">
      <c r="A13">
        <v>5</v>
      </c>
      <c r="B13" s="107" t="s">
        <v>535</v>
      </c>
      <c r="C13" s="106" t="s">
        <v>233</v>
      </c>
      <c r="D13" s="106"/>
      <c r="E13" s="84">
        <v>0</v>
      </c>
      <c r="F13" s="106">
        <v>2</v>
      </c>
      <c r="G13" s="111">
        <v>2</v>
      </c>
      <c r="H13" s="107" t="s">
        <v>534</v>
      </c>
      <c r="I13" t="s">
        <v>628</v>
      </c>
    </row>
    <row r="14" spans="1:9" ht="40.5">
      <c r="A14">
        <v>5</v>
      </c>
      <c r="B14" s="107" t="s">
        <v>536</v>
      </c>
      <c r="C14" s="106" t="s">
        <v>236</v>
      </c>
      <c r="D14" s="106"/>
      <c r="E14" s="84">
        <v>0</v>
      </c>
      <c r="F14" s="106">
        <v>2</v>
      </c>
      <c r="G14" s="111">
        <v>2</v>
      </c>
      <c r="H14" s="107" t="s">
        <v>535</v>
      </c>
      <c r="I14" t="s">
        <v>629</v>
      </c>
    </row>
    <row r="15" spans="1:9" ht="27">
      <c r="A15">
        <v>5</v>
      </c>
      <c r="B15" s="107" t="s">
        <v>537</v>
      </c>
      <c r="C15" s="106" t="s">
        <v>249</v>
      </c>
      <c r="D15" s="106"/>
      <c r="E15" s="84">
        <v>0</v>
      </c>
      <c r="F15" s="106">
        <v>2</v>
      </c>
      <c r="G15" s="111">
        <v>2</v>
      </c>
      <c r="H15" s="107" t="s">
        <v>536</v>
      </c>
      <c r="I15" t="s">
        <v>630</v>
      </c>
    </row>
    <row r="16" spans="1:9" ht="54">
      <c r="A16">
        <v>5</v>
      </c>
      <c r="B16" s="107" t="s">
        <v>538</v>
      </c>
      <c r="C16" s="106" t="s">
        <v>251</v>
      </c>
      <c r="D16" s="106" t="s">
        <v>252</v>
      </c>
      <c r="E16" s="84">
        <v>0</v>
      </c>
      <c r="F16" s="106">
        <v>2</v>
      </c>
      <c r="G16" s="111">
        <v>2</v>
      </c>
      <c r="H16" s="107" t="s">
        <v>537</v>
      </c>
      <c r="I16" t="s">
        <v>631</v>
      </c>
    </row>
    <row r="17" spans="1:9" ht="81">
      <c r="A17">
        <v>5</v>
      </c>
      <c r="B17" s="107" t="s">
        <v>539</v>
      </c>
      <c r="C17" s="106" t="s">
        <v>254</v>
      </c>
      <c r="D17" s="106" t="s">
        <v>512</v>
      </c>
      <c r="E17" s="84">
        <v>0</v>
      </c>
      <c r="F17" s="106">
        <v>2</v>
      </c>
      <c r="G17" s="111">
        <v>2</v>
      </c>
      <c r="H17" s="107" t="s">
        <v>538</v>
      </c>
      <c r="I17" t="s">
        <v>632</v>
      </c>
    </row>
    <row r="18" spans="1:9">
      <c r="A18">
        <v>5</v>
      </c>
      <c r="B18" s="98" t="s">
        <v>540</v>
      </c>
      <c r="C18" s="84" t="s">
        <v>541</v>
      </c>
      <c r="D18" s="84"/>
      <c r="E18" s="84">
        <v>0</v>
      </c>
      <c r="F18" s="84">
        <v>1</v>
      </c>
      <c r="G18" s="84"/>
      <c r="H18" s="98"/>
      <c r="I18" t="s">
        <v>633</v>
      </c>
    </row>
    <row r="19" spans="1:9" ht="27">
      <c r="A19">
        <v>5</v>
      </c>
      <c r="B19" s="107" t="s">
        <v>542</v>
      </c>
      <c r="C19" s="106" t="s">
        <v>479</v>
      </c>
      <c r="D19" s="106" t="s">
        <v>479</v>
      </c>
      <c r="E19" s="84">
        <v>0</v>
      </c>
      <c r="F19" s="106">
        <v>2</v>
      </c>
      <c r="G19" s="106">
        <v>3</v>
      </c>
      <c r="H19" s="107">
        <v>10</v>
      </c>
      <c r="I19" t="s">
        <v>633</v>
      </c>
    </row>
    <row r="20" spans="1:9" ht="40.5">
      <c r="A20">
        <v>5</v>
      </c>
      <c r="B20" s="107" t="s">
        <v>543</v>
      </c>
      <c r="C20" s="106" t="s">
        <v>478</v>
      </c>
      <c r="D20" s="106" t="s">
        <v>478</v>
      </c>
      <c r="E20" s="84">
        <v>0</v>
      </c>
      <c r="F20" s="106">
        <v>2</v>
      </c>
      <c r="G20" s="106">
        <v>3</v>
      </c>
      <c r="H20" s="107">
        <v>10</v>
      </c>
      <c r="I20" t="s">
        <v>633</v>
      </c>
    </row>
    <row r="21" spans="1:9">
      <c r="A21">
        <v>5</v>
      </c>
      <c r="B21" s="98" t="s">
        <v>545</v>
      </c>
      <c r="C21" s="84" t="s">
        <v>546</v>
      </c>
      <c r="D21" s="84"/>
      <c r="E21" s="84">
        <v>0</v>
      </c>
      <c r="F21" s="84">
        <v>1</v>
      </c>
      <c r="G21" s="84"/>
      <c r="H21" s="98"/>
      <c r="I21" t="s">
        <v>634</v>
      </c>
    </row>
    <row r="22" spans="1:9" ht="81">
      <c r="A22">
        <v>5</v>
      </c>
      <c r="B22" s="107" t="s">
        <v>547</v>
      </c>
      <c r="C22" s="106" t="s">
        <v>272</v>
      </c>
      <c r="D22" s="106"/>
      <c r="E22" s="84">
        <v>0</v>
      </c>
      <c r="F22" s="106">
        <v>2</v>
      </c>
      <c r="G22" s="106">
        <v>4</v>
      </c>
      <c r="H22" s="107" t="s">
        <v>540</v>
      </c>
      <c r="I22" t="s">
        <v>635</v>
      </c>
    </row>
    <row r="23" spans="1:9" ht="27">
      <c r="A23">
        <v>5</v>
      </c>
      <c r="B23" s="107" t="s">
        <v>549</v>
      </c>
      <c r="C23" s="106" t="s">
        <v>514</v>
      </c>
      <c r="D23" s="106"/>
      <c r="E23" s="84">
        <v>0</v>
      </c>
      <c r="F23" s="106">
        <v>2</v>
      </c>
      <c r="G23" s="106">
        <v>4</v>
      </c>
      <c r="H23" s="107" t="s">
        <v>547</v>
      </c>
      <c r="I23" t="s">
        <v>636</v>
      </c>
    </row>
    <row r="24" spans="1:9" ht="40.5">
      <c r="A24">
        <v>5</v>
      </c>
      <c r="B24" s="107" t="s">
        <v>550</v>
      </c>
      <c r="C24" s="106" t="s">
        <v>287</v>
      </c>
      <c r="D24" s="106" t="s">
        <v>288</v>
      </c>
      <c r="E24" s="84">
        <v>0</v>
      </c>
      <c r="F24" s="106">
        <v>2</v>
      </c>
      <c r="G24" s="106">
        <v>4</v>
      </c>
      <c r="H24" s="107" t="s">
        <v>547</v>
      </c>
      <c r="I24" t="s">
        <v>636</v>
      </c>
    </row>
    <row r="25" spans="1:9" ht="40.5">
      <c r="A25">
        <v>5</v>
      </c>
      <c r="B25" s="98" t="s">
        <v>551</v>
      </c>
      <c r="C25" s="84" t="s">
        <v>552</v>
      </c>
      <c r="D25" s="84"/>
      <c r="E25" s="84">
        <v>0</v>
      </c>
      <c r="F25" s="84">
        <v>1</v>
      </c>
      <c r="G25" s="84"/>
      <c r="H25" s="98"/>
      <c r="I25" t="s">
        <v>636</v>
      </c>
    </row>
    <row r="26" spans="1:9" ht="67.5">
      <c r="A26">
        <v>5</v>
      </c>
      <c r="B26" s="107" t="s">
        <v>553</v>
      </c>
      <c r="C26" s="106" t="s">
        <v>516</v>
      </c>
      <c r="D26" s="106" t="s">
        <v>517</v>
      </c>
      <c r="E26" s="84">
        <v>0</v>
      </c>
      <c r="F26" s="106">
        <v>2</v>
      </c>
      <c r="G26" s="106">
        <v>5</v>
      </c>
      <c r="H26" s="107" t="s">
        <v>545</v>
      </c>
      <c r="I26" t="s">
        <v>636</v>
      </c>
    </row>
    <row r="27" spans="1:9" ht="409.5">
      <c r="A27">
        <v>5</v>
      </c>
      <c r="B27" s="107" t="s">
        <v>554</v>
      </c>
      <c r="C27" s="106" t="s">
        <v>294</v>
      </c>
      <c r="D27" s="114" t="s">
        <v>518</v>
      </c>
      <c r="E27" s="84">
        <v>0</v>
      </c>
      <c r="F27" s="106">
        <v>2</v>
      </c>
      <c r="G27" s="106">
        <v>5</v>
      </c>
      <c r="H27" s="112" t="s">
        <v>540</v>
      </c>
      <c r="I27" t="s">
        <v>636</v>
      </c>
    </row>
    <row r="28" spans="1:9" ht="40.5">
      <c r="A28">
        <v>5</v>
      </c>
      <c r="B28" s="107" t="s">
        <v>555</v>
      </c>
      <c r="C28" s="106" t="s">
        <v>481</v>
      </c>
      <c r="D28" s="106"/>
      <c r="E28" s="84">
        <v>0</v>
      </c>
      <c r="F28" s="106">
        <v>2</v>
      </c>
      <c r="G28" s="106">
        <v>5</v>
      </c>
      <c r="H28" s="112" t="s">
        <v>540</v>
      </c>
      <c r="I28" t="s">
        <v>636</v>
      </c>
    </row>
    <row r="29" spans="1:9" ht="54">
      <c r="A29">
        <v>5</v>
      </c>
      <c r="B29" s="107" t="s">
        <v>556</v>
      </c>
      <c r="C29" s="106" t="s">
        <v>308</v>
      </c>
      <c r="D29" s="106" t="s">
        <v>309</v>
      </c>
      <c r="E29" s="84">
        <v>0</v>
      </c>
      <c r="F29" s="106">
        <v>2</v>
      </c>
      <c r="G29" s="106">
        <v>5</v>
      </c>
      <c r="H29" s="107" t="s">
        <v>545</v>
      </c>
      <c r="I29" t="s">
        <v>636</v>
      </c>
    </row>
    <row r="30" spans="1:9" ht="40.5">
      <c r="A30">
        <v>5</v>
      </c>
      <c r="B30" s="107" t="s">
        <v>557</v>
      </c>
      <c r="C30" s="106" t="s">
        <v>311</v>
      </c>
      <c r="D30" s="106" t="s">
        <v>311</v>
      </c>
      <c r="E30" s="84">
        <v>0</v>
      </c>
      <c r="F30" s="106">
        <v>2</v>
      </c>
      <c r="G30" s="106">
        <v>5</v>
      </c>
      <c r="H30" s="107" t="s">
        <v>545</v>
      </c>
      <c r="I30" t="s">
        <v>636</v>
      </c>
    </row>
    <row r="31" spans="1:9" ht="54">
      <c r="A31">
        <v>5</v>
      </c>
      <c r="B31" s="98" t="s">
        <v>559</v>
      </c>
      <c r="C31" s="84" t="s">
        <v>482</v>
      </c>
      <c r="D31" s="84"/>
      <c r="E31" s="84">
        <v>0</v>
      </c>
      <c r="F31" s="84">
        <v>1</v>
      </c>
      <c r="G31" s="84"/>
      <c r="H31" s="98"/>
      <c r="I31" t="s">
        <v>637</v>
      </c>
    </row>
    <row r="32" spans="1:9">
      <c r="A32">
        <v>5</v>
      </c>
      <c r="B32" s="98" t="s">
        <v>562</v>
      </c>
      <c r="C32" s="84" t="s">
        <v>544</v>
      </c>
      <c r="D32" s="84"/>
      <c r="E32" s="84">
        <v>0</v>
      </c>
      <c r="F32" s="84">
        <v>1</v>
      </c>
      <c r="G32" s="84"/>
      <c r="H32" s="98"/>
      <c r="I32" t="s">
        <v>638</v>
      </c>
    </row>
    <row r="33" spans="1:9" ht="40.5">
      <c r="A33">
        <v>5</v>
      </c>
      <c r="B33" s="107" t="s">
        <v>563</v>
      </c>
      <c r="C33" s="106" t="s">
        <v>313</v>
      </c>
      <c r="D33" s="106"/>
      <c r="E33" s="84">
        <v>0</v>
      </c>
      <c r="F33" s="106">
        <v>2</v>
      </c>
      <c r="G33" s="106">
        <v>7</v>
      </c>
      <c r="H33" s="107" t="s">
        <v>551</v>
      </c>
      <c r="I33" t="s">
        <v>639</v>
      </c>
    </row>
    <row r="34" spans="1:9" ht="135">
      <c r="A34">
        <v>5</v>
      </c>
      <c r="B34" s="107" t="s">
        <v>564</v>
      </c>
      <c r="C34" s="106" t="s">
        <v>226</v>
      </c>
      <c r="D34" s="106" t="s">
        <v>227</v>
      </c>
      <c r="E34" s="84">
        <v>0</v>
      </c>
      <c r="F34" s="106">
        <v>2</v>
      </c>
      <c r="G34" s="106">
        <v>7</v>
      </c>
      <c r="H34" s="107" t="s">
        <v>551</v>
      </c>
      <c r="I34" t="s">
        <v>640</v>
      </c>
    </row>
    <row r="35" spans="1:9">
      <c r="A35">
        <v>5</v>
      </c>
      <c r="B35" s="107" t="s">
        <v>565</v>
      </c>
      <c r="C35" s="106" t="s">
        <v>228</v>
      </c>
      <c r="D35" s="106"/>
      <c r="E35" s="84">
        <v>0</v>
      </c>
      <c r="F35" s="106">
        <v>2</v>
      </c>
      <c r="G35" s="106">
        <v>7</v>
      </c>
      <c r="H35" s="107" t="s">
        <v>577</v>
      </c>
      <c r="I35" t="s">
        <v>640</v>
      </c>
    </row>
    <row r="36" spans="1:9" ht="108">
      <c r="A36">
        <v>5</v>
      </c>
      <c r="B36" s="107" t="s">
        <v>566</v>
      </c>
      <c r="C36" s="106" t="s">
        <v>230</v>
      </c>
      <c r="D36" s="106" t="s">
        <v>320</v>
      </c>
      <c r="E36" s="84">
        <v>0</v>
      </c>
      <c r="F36" s="106">
        <v>2</v>
      </c>
      <c r="G36" s="106">
        <v>7</v>
      </c>
      <c r="H36" s="107" t="s">
        <v>577</v>
      </c>
      <c r="I36" t="s">
        <v>641</v>
      </c>
    </row>
    <row r="37" spans="1:9" ht="108">
      <c r="A37">
        <v>5</v>
      </c>
      <c r="B37" s="107" t="s">
        <v>567</v>
      </c>
      <c r="C37" s="106" t="s">
        <v>322</v>
      </c>
      <c r="D37" s="106"/>
      <c r="E37" s="84">
        <v>0</v>
      </c>
      <c r="F37" s="106">
        <v>2</v>
      </c>
      <c r="G37" s="106">
        <v>7</v>
      </c>
      <c r="H37" s="107" t="s">
        <v>577</v>
      </c>
      <c r="I37" t="s">
        <v>641</v>
      </c>
    </row>
    <row r="38" spans="1:9" ht="40.5">
      <c r="A38">
        <v>5</v>
      </c>
      <c r="B38" s="107" t="s">
        <v>568</v>
      </c>
      <c r="C38" s="106" t="s">
        <v>236</v>
      </c>
      <c r="D38" s="106"/>
      <c r="E38" s="84">
        <v>0</v>
      </c>
      <c r="F38" s="106">
        <v>2</v>
      </c>
      <c r="G38" s="106">
        <v>7</v>
      </c>
      <c r="H38" s="107" t="s">
        <v>577</v>
      </c>
      <c r="I38" t="s">
        <v>642</v>
      </c>
    </row>
    <row r="39" spans="1:9" ht="27">
      <c r="A39">
        <v>5</v>
      </c>
      <c r="B39" s="107" t="s">
        <v>569</v>
      </c>
      <c r="C39" s="106" t="s">
        <v>249</v>
      </c>
      <c r="D39" s="106"/>
      <c r="E39" s="84">
        <v>0</v>
      </c>
      <c r="F39" s="106">
        <v>2</v>
      </c>
      <c r="G39" s="106">
        <v>7</v>
      </c>
      <c r="H39" s="107"/>
      <c r="I39" t="s">
        <v>643</v>
      </c>
    </row>
    <row r="40" spans="1:9" ht="54">
      <c r="A40">
        <v>5</v>
      </c>
      <c r="B40" s="107" t="s">
        <v>570</v>
      </c>
      <c r="C40" s="106" t="s">
        <v>251</v>
      </c>
      <c r="D40" s="106" t="s">
        <v>252</v>
      </c>
      <c r="E40" s="84">
        <v>0</v>
      </c>
      <c r="F40" s="106">
        <v>2</v>
      </c>
      <c r="G40" s="106">
        <v>7</v>
      </c>
      <c r="H40" s="107" t="s">
        <v>578</v>
      </c>
      <c r="I40" t="s">
        <v>644</v>
      </c>
    </row>
    <row r="41" spans="1:9" ht="162">
      <c r="A41">
        <v>5</v>
      </c>
      <c r="B41" s="107" t="s">
        <v>571</v>
      </c>
      <c r="C41" s="106" t="s">
        <v>254</v>
      </c>
      <c r="D41" s="106" t="s">
        <v>573</v>
      </c>
      <c r="E41" s="84">
        <v>0</v>
      </c>
      <c r="F41" s="106">
        <v>2</v>
      </c>
      <c r="G41" s="106">
        <v>7</v>
      </c>
      <c r="H41" s="107" t="s">
        <v>579</v>
      </c>
      <c r="I41" t="s">
        <v>645</v>
      </c>
    </row>
    <row r="42" spans="1:9">
      <c r="A42">
        <v>5</v>
      </c>
      <c r="B42" s="98" t="s">
        <v>574</v>
      </c>
      <c r="C42" s="84" t="s">
        <v>546</v>
      </c>
      <c r="D42" s="84"/>
      <c r="E42" s="84">
        <v>0</v>
      </c>
      <c r="F42" s="84">
        <v>1</v>
      </c>
      <c r="G42" s="84"/>
      <c r="H42" s="98"/>
      <c r="I42" t="s">
        <v>646</v>
      </c>
    </row>
    <row r="43" spans="1:9" ht="40.5">
      <c r="A43">
        <v>5</v>
      </c>
      <c r="B43" s="107" t="s">
        <v>575</v>
      </c>
      <c r="C43" s="106" t="s">
        <v>280</v>
      </c>
      <c r="D43" s="106"/>
      <c r="E43" s="84">
        <v>0</v>
      </c>
      <c r="F43" s="106">
        <v>2</v>
      </c>
      <c r="G43" s="106">
        <v>8</v>
      </c>
      <c r="H43" s="107" t="s">
        <v>562</v>
      </c>
      <c r="I43" t="s">
        <v>646</v>
      </c>
    </row>
    <row r="44" spans="1:9" ht="27">
      <c r="A44">
        <v>5</v>
      </c>
      <c r="B44" s="107" t="s">
        <v>576</v>
      </c>
      <c r="C44" s="106" t="s">
        <v>282</v>
      </c>
      <c r="D44" s="106"/>
      <c r="E44" s="84">
        <v>0</v>
      </c>
      <c r="F44" s="106">
        <v>2</v>
      </c>
      <c r="G44" s="106">
        <v>8</v>
      </c>
      <c r="H44" s="107" t="s">
        <v>562</v>
      </c>
      <c r="I44" t="s">
        <v>646</v>
      </c>
    </row>
    <row r="45" spans="1:9" ht="40.5">
      <c r="A45">
        <v>5</v>
      </c>
      <c r="B45" s="107" t="s">
        <v>581</v>
      </c>
      <c r="C45" s="106" t="s">
        <v>486</v>
      </c>
      <c r="D45" s="106"/>
      <c r="E45" s="84">
        <v>0</v>
      </c>
      <c r="F45" s="106">
        <v>2</v>
      </c>
      <c r="G45" s="106">
        <v>8</v>
      </c>
      <c r="H45" s="107" t="s">
        <v>562</v>
      </c>
      <c r="I45" t="s">
        <v>646</v>
      </c>
    </row>
    <row r="46" spans="1:9" ht="27">
      <c r="A46">
        <v>5</v>
      </c>
      <c r="B46" s="98" t="s">
        <v>582</v>
      </c>
      <c r="C46" s="84" t="s">
        <v>583</v>
      </c>
      <c r="D46" s="84"/>
      <c r="E46" s="84">
        <v>0</v>
      </c>
      <c r="F46" s="84">
        <v>1</v>
      </c>
      <c r="G46" s="84"/>
      <c r="H46" s="98"/>
      <c r="I46" t="s">
        <v>647</v>
      </c>
    </row>
    <row r="47" spans="1:9" ht="27">
      <c r="A47">
        <v>5</v>
      </c>
      <c r="B47" s="107" t="s">
        <v>584</v>
      </c>
      <c r="C47" s="106" t="s">
        <v>484</v>
      </c>
      <c r="D47" s="106" t="s">
        <v>487</v>
      </c>
      <c r="E47" s="84">
        <v>0</v>
      </c>
      <c r="F47" s="106">
        <v>2</v>
      </c>
      <c r="G47" s="106">
        <v>9</v>
      </c>
      <c r="H47" s="107">
        <v>8</v>
      </c>
      <c r="I47" t="s">
        <v>648</v>
      </c>
    </row>
    <row r="48" spans="1:9" ht="94.5">
      <c r="A48">
        <v>5</v>
      </c>
      <c r="B48" s="107" t="s">
        <v>586</v>
      </c>
      <c r="C48" s="106" t="s">
        <v>367</v>
      </c>
      <c r="D48" s="106" t="s">
        <v>489</v>
      </c>
      <c r="E48" s="84">
        <v>0</v>
      </c>
      <c r="F48" s="106">
        <v>2</v>
      </c>
      <c r="G48" s="106">
        <v>9</v>
      </c>
      <c r="H48" s="107" t="s">
        <v>592</v>
      </c>
      <c r="I48" t="s">
        <v>649</v>
      </c>
    </row>
    <row r="49" spans="1:9" ht="27">
      <c r="A49">
        <v>5</v>
      </c>
      <c r="B49" s="107" t="s">
        <v>588</v>
      </c>
      <c r="C49" s="106" t="s">
        <v>291</v>
      </c>
      <c r="D49" s="106" t="s">
        <v>292</v>
      </c>
      <c r="E49" s="84">
        <v>0</v>
      </c>
      <c r="F49" s="106">
        <v>2</v>
      </c>
      <c r="G49" s="106">
        <v>9</v>
      </c>
      <c r="H49" s="107" t="s">
        <v>585</v>
      </c>
      <c r="I49" t="s">
        <v>649</v>
      </c>
    </row>
    <row r="50" spans="1:9" ht="27">
      <c r="A50">
        <v>5</v>
      </c>
      <c r="B50" s="107" t="s">
        <v>589</v>
      </c>
      <c r="C50" s="106" t="s">
        <v>485</v>
      </c>
      <c r="D50" s="106"/>
      <c r="E50" s="84">
        <v>0</v>
      </c>
      <c r="F50" s="106">
        <v>2</v>
      </c>
      <c r="G50" s="106">
        <v>9</v>
      </c>
      <c r="H50" s="107" t="s">
        <v>587</v>
      </c>
      <c r="I50" t="s">
        <v>649</v>
      </c>
    </row>
    <row r="51" spans="1:9" ht="40.5">
      <c r="A51">
        <v>5</v>
      </c>
      <c r="B51" s="107" t="s">
        <v>590</v>
      </c>
      <c r="C51" s="106" t="s">
        <v>481</v>
      </c>
      <c r="D51" s="106"/>
      <c r="E51" s="84">
        <v>0</v>
      </c>
      <c r="F51" s="106">
        <v>2</v>
      </c>
      <c r="G51" s="106">
        <v>9</v>
      </c>
      <c r="H51" s="107" t="s">
        <v>574</v>
      </c>
      <c r="I51" t="s">
        <v>650</v>
      </c>
    </row>
    <row r="52" spans="1:9" ht="409.5">
      <c r="A52">
        <v>5</v>
      </c>
      <c r="B52" s="107" t="s">
        <v>591</v>
      </c>
      <c r="C52" s="106" t="s">
        <v>362</v>
      </c>
      <c r="D52" s="114" t="s">
        <v>518</v>
      </c>
      <c r="E52" s="84">
        <v>0</v>
      </c>
      <c r="F52" s="106">
        <v>2</v>
      </c>
      <c r="G52" s="106">
        <v>9</v>
      </c>
      <c r="H52" s="112" t="s">
        <v>574</v>
      </c>
      <c r="I52" t="s">
        <v>650</v>
      </c>
    </row>
    <row r="53" spans="1:9" ht="54">
      <c r="A53">
        <v>5</v>
      </c>
      <c r="B53" s="107" t="s">
        <v>593</v>
      </c>
      <c r="C53" s="106" t="s">
        <v>308</v>
      </c>
      <c r="D53" s="106" t="s">
        <v>309</v>
      </c>
      <c r="E53" s="84">
        <v>0</v>
      </c>
      <c r="F53" s="106">
        <v>2</v>
      </c>
      <c r="G53" s="106">
        <v>9</v>
      </c>
      <c r="H53" s="107"/>
      <c r="I53" t="s">
        <v>650</v>
      </c>
    </row>
    <row r="54" spans="1:9" ht="40.5">
      <c r="A54">
        <v>5</v>
      </c>
      <c r="B54" s="107" t="s">
        <v>594</v>
      </c>
      <c r="C54" s="106" t="s">
        <v>311</v>
      </c>
      <c r="D54" s="106"/>
      <c r="E54" s="84">
        <v>0</v>
      </c>
      <c r="F54" s="106">
        <v>2</v>
      </c>
      <c r="G54" s="106">
        <v>9</v>
      </c>
      <c r="H54" s="107"/>
      <c r="I54" t="s">
        <v>647</v>
      </c>
    </row>
    <row r="55" spans="1:9" ht="189">
      <c r="A55">
        <v>5</v>
      </c>
      <c r="B55" s="98" t="s">
        <v>315</v>
      </c>
      <c r="C55" s="84" t="s">
        <v>370</v>
      </c>
      <c r="D55" s="84" t="s">
        <v>596</v>
      </c>
      <c r="E55" s="84">
        <v>0</v>
      </c>
      <c r="F55" s="84">
        <v>1</v>
      </c>
      <c r="G55" s="84"/>
      <c r="H55" s="98"/>
      <c r="I55" t="s">
        <v>651</v>
      </c>
    </row>
    <row r="56" spans="1:9" ht="40.5">
      <c r="A56">
        <v>5</v>
      </c>
      <c r="B56" s="98" t="s">
        <v>597</v>
      </c>
      <c r="C56" s="84" t="s">
        <v>598</v>
      </c>
      <c r="D56" s="84"/>
      <c r="E56" s="84">
        <v>0</v>
      </c>
      <c r="F56" s="84">
        <v>1</v>
      </c>
      <c r="G56" s="84"/>
      <c r="H56" s="98"/>
      <c r="I56" t="s">
        <v>652</v>
      </c>
    </row>
  </sheetData>
  <phoneticPr fontId="4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3" sqref="H3"/>
    </sheetView>
  </sheetViews>
  <sheetFormatPr defaultRowHeight="13.5"/>
  <cols>
    <col min="1" max="1" width="9" style="99"/>
    <col min="2" max="2" width="34.5" bestFit="1" customWidth="1"/>
    <col min="3" max="3" width="9" style="99"/>
    <col min="4" max="4" width="25.75" customWidth="1"/>
    <col min="5" max="5" width="9.625" bestFit="1" customWidth="1"/>
    <col min="6" max="8" width="9.625" customWidth="1"/>
    <col min="9" max="9" width="112.625" bestFit="1" customWidth="1"/>
  </cols>
  <sheetData>
    <row r="1" spans="1:9" ht="20.25">
      <c r="A1" s="127" t="s">
        <v>44</v>
      </c>
      <c r="B1" s="127"/>
      <c r="C1" s="128"/>
      <c r="D1" s="127"/>
      <c r="E1" s="168"/>
      <c r="F1" s="168"/>
      <c r="G1" s="168"/>
      <c r="H1" s="168"/>
    </row>
    <row r="2" spans="1:9" ht="27">
      <c r="A2" s="121" t="s">
        <v>721</v>
      </c>
      <c r="B2" s="45" t="s">
        <v>722</v>
      </c>
      <c r="C2" s="121" t="s">
        <v>4</v>
      </c>
      <c r="D2" s="45" t="s">
        <v>675</v>
      </c>
      <c r="E2" s="169" t="s">
        <v>720</v>
      </c>
      <c r="F2" s="169" t="s">
        <v>723</v>
      </c>
      <c r="G2" s="169" t="s">
        <v>724</v>
      </c>
      <c r="H2" s="169" t="s">
        <v>725</v>
      </c>
    </row>
    <row r="3" spans="1:9" ht="25.5">
      <c r="A3" s="122">
        <v>1</v>
      </c>
      <c r="B3" s="7" t="s">
        <v>671</v>
      </c>
      <c r="C3" s="122"/>
      <c r="D3" s="4"/>
      <c r="E3" s="170">
        <v>6</v>
      </c>
      <c r="F3" s="170">
        <v>0</v>
      </c>
      <c r="G3" s="170">
        <v>1</v>
      </c>
      <c r="H3" s="170"/>
      <c r="I3" t="s">
        <v>700</v>
      </c>
    </row>
    <row r="4" spans="1:9">
      <c r="A4" s="122">
        <f t="shared" ref="A4:A12" ca="1" si="0">INDIRECT("A"&amp;ROW()-1)+1</f>
        <v>2</v>
      </c>
      <c r="B4" s="7" t="s">
        <v>672</v>
      </c>
      <c r="C4" s="122">
        <f ca="1">INDIRECT("A"&amp;ROW()-1)</f>
        <v>1</v>
      </c>
      <c r="D4" s="4"/>
      <c r="E4" s="170">
        <v>6</v>
      </c>
      <c r="F4" s="170">
        <v>0</v>
      </c>
      <c r="G4" s="170">
        <v>1</v>
      </c>
      <c r="H4" s="170"/>
      <c r="I4" t="s">
        <v>701</v>
      </c>
    </row>
    <row r="5" spans="1:9" ht="25.5">
      <c r="A5" s="122">
        <f t="shared" ca="1" si="0"/>
        <v>3</v>
      </c>
      <c r="B5" s="4" t="s">
        <v>673</v>
      </c>
      <c r="C5" s="122">
        <f ca="1">INDIRECT("A"&amp;ROW()-1)</f>
        <v>2</v>
      </c>
      <c r="D5" s="4"/>
      <c r="E5" s="170">
        <v>6</v>
      </c>
      <c r="F5" s="170">
        <v>0</v>
      </c>
      <c r="G5" s="170">
        <v>1</v>
      </c>
      <c r="H5" s="170"/>
      <c r="I5" t="s">
        <v>702</v>
      </c>
    </row>
    <row r="6" spans="1:9">
      <c r="A6" s="122">
        <f t="shared" ca="1" si="0"/>
        <v>4</v>
      </c>
      <c r="B6" s="43" t="s">
        <v>674</v>
      </c>
      <c r="C6" s="122">
        <f ca="1">INDIRECT("A"&amp;ROW()-2)</f>
        <v>2</v>
      </c>
      <c r="D6" s="4"/>
      <c r="E6" s="170">
        <v>6</v>
      </c>
      <c r="F6" s="170">
        <v>0</v>
      </c>
      <c r="G6" s="170">
        <v>1</v>
      </c>
      <c r="H6" s="170"/>
      <c r="I6" t="s">
        <v>703</v>
      </c>
    </row>
    <row r="7" spans="1:9" ht="25.5">
      <c r="A7" s="122">
        <f t="shared" ca="1" si="0"/>
        <v>5</v>
      </c>
      <c r="B7" s="4" t="s">
        <v>698</v>
      </c>
      <c r="C7" s="122">
        <f ca="1">INDIRECT("A"&amp;ROW()-3)</f>
        <v>2</v>
      </c>
      <c r="D7" s="4" t="s">
        <v>35</v>
      </c>
      <c r="E7" s="170">
        <v>6</v>
      </c>
      <c r="F7" s="170">
        <v>0</v>
      </c>
      <c r="G7" s="170">
        <v>1</v>
      </c>
      <c r="H7" s="170"/>
      <c r="I7" t="s">
        <v>704</v>
      </c>
    </row>
    <row r="8" spans="1:9">
      <c r="A8" s="122">
        <f t="shared" ca="1" si="0"/>
        <v>6</v>
      </c>
      <c r="B8" s="4" t="s">
        <v>699</v>
      </c>
      <c r="C8" s="123">
        <f ca="1">INDIRECT("A"&amp;ROW()-1)</f>
        <v>5</v>
      </c>
      <c r="D8" s="4"/>
      <c r="E8" s="170">
        <v>6</v>
      </c>
      <c r="F8" s="170">
        <v>0</v>
      </c>
      <c r="G8" s="170">
        <v>1</v>
      </c>
      <c r="H8" s="170"/>
      <c r="I8" t="s">
        <v>705</v>
      </c>
    </row>
    <row r="9" spans="1:9">
      <c r="A9" s="122">
        <f t="shared" ca="1" si="0"/>
        <v>7</v>
      </c>
      <c r="B9" s="4" t="s">
        <v>676</v>
      </c>
      <c r="C9" s="122">
        <f t="shared" ref="C9:C12" ca="1" si="1">INDIRECT("A"&amp;ROW()-1)</f>
        <v>6</v>
      </c>
      <c r="D9" s="4"/>
      <c r="E9" s="170">
        <v>6</v>
      </c>
      <c r="F9" s="170">
        <v>0</v>
      </c>
      <c r="G9" s="170">
        <v>1</v>
      </c>
      <c r="H9" s="170"/>
      <c r="I9" t="s">
        <v>706</v>
      </c>
    </row>
    <row r="10" spans="1:9">
      <c r="A10" s="122">
        <f t="shared" ca="1" si="0"/>
        <v>8</v>
      </c>
      <c r="B10" s="4" t="s">
        <v>678</v>
      </c>
      <c r="C10" s="122">
        <f t="shared" ca="1" si="1"/>
        <v>7</v>
      </c>
      <c r="D10" s="4" t="s">
        <v>677</v>
      </c>
      <c r="E10" s="170">
        <v>6</v>
      </c>
      <c r="F10" s="170">
        <v>0</v>
      </c>
      <c r="G10" s="170">
        <v>1</v>
      </c>
      <c r="H10" s="170"/>
      <c r="I10" t="s">
        <v>707</v>
      </c>
    </row>
    <row r="11" spans="1:9" ht="25.5">
      <c r="A11" s="122">
        <f t="shared" ca="1" si="0"/>
        <v>9</v>
      </c>
      <c r="B11" s="4" t="s">
        <v>680</v>
      </c>
      <c r="C11" s="122">
        <f t="shared" ca="1" si="1"/>
        <v>8</v>
      </c>
      <c r="D11" s="4" t="s">
        <v>679</v>
      </c>
      <c r="E11" s="170">
        <v>6</v>
      </c>
      <c r="F11" s="170">
        <v>0</v>
      </c>
      <c r="G11" s="170">
        <v>1</v>
      </c>
      <c r="H11" s="170"/>
      <c r="I11" t="s">
        <v>708</v>
      </c>
    </row>
    <row r="12" spans="1:9">
      <c r="A12" s="122">
        <f t="shared" ca="1" si="0"/>
        <v>10</v>
      </c>
      <c r="B12" s="4" t="s">
        <v>681</v>
      </c>
      <c r="C12" s="122">
        <f t="shared" ca="1" si="1"/>
        <v>9</v>
      </c>
      <c r="D12" s="4"/>
      <c r="E12" s="170">
        <v>6</v>
      </c>
      <c r="F12" s="170">
        <v>0</v>
      </c>
      <c r="G12" s="170">
        <v>1</v>
      </c>
      <c r="H12" s="170"/>
      <c r="I12" t="s">
        <v>709</v>
      </c>
    </row>
    <row r="13" spans="1:9" ht="25.5">
      <c r="A13" s="122">
        <v>11</v>
      </c>
      <c r="B13" s="7" t="s">
        <v>682</v>
      </c>
      <c r="C13" s="122"/>
      <c r="D13" s="4"/>
      <c r="E13" s="170">
        <v>6</v>
      </c>
      <c r="F13" s="170">
        <v>0</v>
      </c>
      <c r="G13" s="170">
        <v>1</v>
      </c>
      <c r="H13" s="170"/>
      <c r="I13" t="s">
        <v>710</v>
      </c>
    </row>
    <row r="14" spans="1:9">
      <c r="A14" s="122">
        <f t="shared" ref="A14:A24" ca="1" si="2">INDIRECT("A"&amp;ROW()-1)+1</f>
        <v>12</v>
      </c>
      <c r="B14" s="7" t="s">
        <v>684</v>
      </c>
      <c r="C14" s="122">
        <f ca="1">INDIRECT("A"&amp;ROW()-1)</f>
        <v>11</v>
      </c>
      <c r="D14" s="4" t="s">
        <v>686</v>
      </c>
      <c r="E14" s="170">
        <v>6</v>
      </c>
      <c r="F14" s="170">
        <v>0</v>
      </c>
      <c r="G14" s="170">
        <v>1</v>
      </c>
      <c r="H14" s="170"/>
      <c r="I14" t="s">
        <v>711</v>
      </c>
    </row>
    <row r="15" spans="1:9">
      <c r="A15" s="122">
        <f t="shared" ca="1" si="2"/>
        <v>13</v>
      </c>
      <c r="B15" s="4" t="s">
        <v>685</v>
      </c>
      <c r="C15" s="21">
        <f ca="1">INDIRECT("A"&amp;ROW()-1)</f>
        <v>12</v>
      </c>
      <c r="D15" s="4"/>
      <c r="E15" s="170">
        <v>6</v>
      </c>
      <c r="F15" s="170">
        <v>0</v>
      </c>
      <c r="G15" s="170">
        <v>1</v>
      </c>
      <c r="H15" s="170"/>
      <c r="I15" t="s">
        <v>712</v>
      </c>
    </row>
    <row r="16" spans="1:9">
      <c r="A16" s="122">
        <f t="shared" ca="1" si="2"/>
        <v>14</v>
      </c>
      <c r="B16" s="4" t="s">
        <v>688</v>
      </c>
      <c r="C16" s="21">
        <f ca="1">INDIRECT("A"&amp;ROW()-2)</f>
        <v>12</v>
      </c>
      <c r="D16" s="4"/>
      <c r="E16" s="170">
        <v>6</v>
      </c>
      <c r="F16" s="170">
        <v>0</v>
      </c>
      <c r="G16" s="170">
        <v>1</v>
      </c>
      <c r="H16" s="170"/>
      <c r="I16" t="s">
        <v>713</v>
      </c>
    </row>
    <row r="17" spans="1:9" ht="25.5">
      <c r="A17" s="122">
        <f t="shared" ca="1" si="2"/>
        <v>15</v>
      </c>
      <c r="B17" s="4" t="s">
        <v>687</v>
      </c>
      <c r="C17" s="21">
        <f ca="1">INDIRECT("A"&amp;ROW()-3)</f>
        <v>12</v>
      </c>
      <c r="D17" s="4" t="s">
        <v>683</v>
      </c>
      <c r="E17" s="170">
        <v>6</v>
      </c>
      <c r="F17" s="170">
        <v>0</v>
      </c>
      <c r="G17" s="170">
        <v>1</v>
      </c>
      <c r="H17" s="170"/>
      <c r="I17" t="s">
        <v>713</v>
      </c>
    </row>
    <row r="18" spans="1:9">
      <c r="A18" s="122">
        <f t="shared" ca="1" si="2"/>
        <v>16</v>
      </c>
      <c r="B18" s="43" t="s">
        <v>689</v>
      </c>
      <c r="C18" s="122">
        <f ca="1">INDIRECT("A"&amp;ROW()-1)</f>
        <v>15</v>
      </c>
      <c r="D18" s="4"/>
      <c r="E18" s="170">
        <v>6</v>
      </c>
      <c r="F18" s="170">
        <v>0</v>
      </c>
      <c r="G18" s="170">
        <v>1</v>
      </c>
      <c r="H18" s="170"/>
      <c r="I18" t="s">
        <v>714</v>
      </c>
    </row>
    <row r="19" spans="1:9">
      <c r="A19" s="122">
        <f t="shared" ca="1" si="2"/>
        <v>17</v>
      </c>
      <c r="B19" s="4" t="s">
        <v>690</v>
      </c>
      <c r="C19" s="122">
        <f ca="1">INDIRECT("A"&amp;ROW()-1)</f>
        <v>16</v>
      </c>
      <c r="D19" s="4"/>
      <c r="E19" s="170">
        <v>6</v>
      </c>
      <c r="F19" s="170">
        <v>0</v>
      </c>
      <c r="G19" s="170">
        <v>1</v>
      </c>
      <c r="H19" s="170"/>
      <c r="I19" t="s">
        <v>715</v>
      </c>
    </row>
    <row r="20" spans="1:9">
      <c r="A20" s="122">
        <f t="shared" ca="1" si="2"/>
        <v>18</v>
      </c>
      <c r="B20" s="4" t="s">
        <v>691</v>
      </c>
      <c r="C20" s="122">
        <f ca="1">INDIRECT("A"&amp;ROW()-2)</f>
        <v>16</v>
      </c>
      <c r="D20" s="4"/>
      <c r="E20" s="170">
        <v>6</v>
      </c>
      <c r="F20" s="170">
        <v>0</v>
      </c>
      <c r="G20" s="170">
        <v>1</v>
      </c>
      <c r="H20" s="170"/>
      <c r="I20" t="s">
        <v>716</v>
      </c>
    </row>
    <row r="21" spans="1:9">
      <c r="A21" s="122">
        <f t="shared" ca="1" si="2"/>
        <v>19</v>
      </c>
      <c r="B21" s="4" t="s">
        <v>692</v>
      </c>
      <c r="C21" s="122">
        <f ca="1">INDIRECT("A"&amp;ROW()-1)</f>
        <v>18</v>
      </c>
      <c r="D21" s="4"/>
      <c r="E21" s="170">
        <v>6</v>
      </c>
      <c r="F21" s="170">
        <v>0</v>
      </c>
      <c r="G21" s="170">
        <v>1</v>
      </c>
      <c r="H21" s="170"/>
      <c r="I21" t="s">
        <v>717</v>
      </c>
    </row>
    <row r="22" spans="1:9">
      <c r="A22" s="122">
        <f t="shared" ca="1" si="2"/>
        <v>20</v>
      </c>
      <c r="B22" s="4" t="s">
        <v>693</v>
      </c>
      <c r="C22" s="122">
        <f ca="1">INDIRECT("A"&amp;ROW()-1)</f>
        <v>19</v>
      </c>
      <c r="D22" s="4"/>
      <c r="E22" s="170">
        <v>6</v>
      </c>
      <c r="F22" s="170">
        <v>0</v>
      </c>
      <c r="G22" s="170">
        <v>1</v>
      </c>
      <c r="H22" s="170"/>
      <c r="I22" t="s">
        <v>706</v>
      </c>
    </row>
    <row r="23" spans="1:9">
      <c r="A23" s="122">
        <f t="shared" ca="1" si="2"/>
        <v>21</v>
      </c>
      <c r="B23" s="4" t="s">
        <v>694</v>
      </c>
      <c r="C23" s="122">
        <f ca="1">INDIRECT("A"&amp;ROW()-1)</f>
        <v>20</v>
      </c>
      <c r="D23" s="4"/>
      <c r="E23" s="170">
        <v>6</v>
      </c>
      <c r="F23" s="170">
        <v>0</v>
      </c>
      <c r="G23" s="170">
        <v>1</v>
      </c>
      <c r="H23" s="170"/>
      <c r="I23" t="s">
        <v>707</v>
      </c>
    </row>
    <row r="24" spans="1:9" ht="25.5">
      <c r="A24" s="122">
        <f t="shared" ca="1" si="2"/>
        <v>22</v>
      </c>
      <c r="B24" s="4" t="s">
        <v>695</v>
      </c>
      <c r="C24" s="122">
        <f ca="1">INDIRECT("A"&amp;ROW()-2)</f>
        <v>20</v>
      </c>
      <c r="D24" s="4"/>
      <c r="E24" s="170">
        <v>6</v>
      </c>
      <c r="F24" s="170">
        <v>0</v>
      </c>
      <c r="G24" s="170">
        <v>1</v>
      </c>
      <c r="H24" s="170"/>
      <c r="I24" t="s">
        <v>718</v>
      </c>
    </row>
    <row r="25" spans="1:9">
      <c r="A25" s="122">
        <v>23</v>
      </c>
      <c r="B25" s="10" t="s">
        <v>696</v>
      </c>
      <c r="C25" s="122"/>
      <c r="D25" s="5"/>
      <c r="E25" s="170">
        <v>6</v>
      </c>
      <c r="F25" s="170">
        <v>0</v>
      </c>
      <c r="G25" s="170">
        <v>1</v>
      </c>
      <c r="H25" s="170"/>
      <c r="I25" t="s">
        <v>719</v>
      </c>
    </row>
  </sheetData>
  <mergeCells count="1">
    <mergeCell ref="A1:D1"/>
  </mergeCells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详细步骤</vt:lpstr>
      <vt:lpstr>核心系统</vt:lpstr>
      <vt:lpstr>设备列表</vt:lpstr>
      <vt:lpstr>人员安排</vt:lpstr>
      <vt:lpstr>核心简要步骤</vt:lpstr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xuyang</dc:creator>
  <cp:lastModifiedBy>hkbank-MAC</cp:lastModifiedBy>
  <cp:revision/>
  <cp:lastPrinted>2015-03-20T12:20:58Z</cp:lastPrinted>
  <dcterms:created xsi:type="dcterms:W3CDTF">2006-09-16T00:00:00Z</dcterms:created>
  <dcterms:modified xsi:type="dcterms:W3CDTF">2015-04-21T08:22:06Z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2052-9.1.0.4954</vt:lpwstr>
  </property>
</Properties>
</file>