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clvProject\"/>
    </mc:Choice>
  </mc:AlternateContent>
  <bookViews>
    <workbookView xWindow="0" yWindow="0" windowWidth="28800" windowHeight="12210"/>
  </bookViews>
  <sheets>
    <sheet name="list" sheetId="1" r:id="rId1"/>
    <sheet name="ppct" sheetId="3" r:id="rId2"/>
  </sheets>
  <definedNames>
    <definedName name="_xlnm._FilterDatabase" localSheetId="0" hidden="1">list!$A$1:$I$72</definedName>
  </definedNames>
  <calcPr calcId="152511"/>
</workbook>
</file>

<file path=xl/calcChain.xml><?xml version="1.0" encoding="utf-8"?>
<calcChain xmlns="http://schemas.openxmlformats.org/spreadsheetml/2006/main">
  <c r="D70" i="3" l="1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A11" i="1" l="1"/>
  <c r="A3" i="1"/>
  <c r="A28" i="1"/>
  <c r="A19" i="1" l="1"/>
  <c r="A17" i="1"/>
  <c r="A44" i="1"/>
  <c r="A22" i="1"/>
  <c r="A46" i="1" l="1"/>
  <c r="A51" i="1"/>
  <c r="A57" i="1"/>
  <c r="A61" i="1"/>
  <c r="A30" i="1"/>
  <c r="A65" i="1"/>
  <c r="A66" i="1"/>
  <c r="A53" i="1"/>
  <c r="A36" i="1"/>
  <c r="A52" i="1"/>
  <c r="A48" i="1"/>
  <c r="A31" i="1"/>
  <c r="A41" i="1"/>
  <c r="A15" i="1"/>
  <c r="A50" i="1"/>
  <c r="A45" i="1"/>
  <c r="A67" i="1"/>
  <c r="A35" i="1"/>
  <c r="A40" i="1"/>
  <c r="A49" i="1"/>
  <c r="A25" i="1"/>
  <c r="A29" i="1"/>
  <c r="A33" i="1"/>
  <c r="A62" i="1"/>
  <c r="A13" i="1"/>
  <c r="A23" i="1"/>
  <c r="A4" i="1"/>
  <c r="A16" i="1"/>
  <c r="A14" i="1"/>
  <c r="A74" i="1"/>
  <c r="A56" i="1"/>
  <c r="A38" i="1"/>
  <c r="A39" i="1"/>
  <c r="A55" i="1"/>
  <c r="A9" i="1"/>
  <c r="A43" i="1"/>
  <c r="A2" i="1"/>
  <c r="A42" i="1"/>
  <c r="A20" i="1"/>
  <c r="A7" i="1"/>
  <c r="A58" i="1"/>
  <c r="A59" i="1"/>
  <c r="A64" i="1"/>
  <c r="A18" i="1"/>
  <c r="A21" i="1"/>
  <c r="A34" i="1"/>
  <c r="A73" i="1"/>
  <c r="A26" i="1"/>
  <c r="A60" i="1"/>
  <c r="A37" i="1"/>
  <c r="A32" i="1"/>
  <c r="A12" i="1"/>
  <c r="A10" i="1"/>
  <c r="A69" i="1"/>
  <c r="A68" i="1"/>
  <c r="A72" i="1"/>
  <c r="A47" i="1"/>
  <c r="A8" i="1"/>
  <c r="A70" i="1"/>
  <c r="A27" i="1"/>
  <c r="A63" i="1"/>
  <c r="A71" i="1"/>
  <c r="A6" i="1"/>
  <c r="A5" i="1"/>
  <c r="A24" i="1"/>
  <c r="A54" i="1"/>
</calcChain>
</file>

<file path=xl/sharedStrings.xml><?xml version="1.0" encoding="utf-8"?>
<sst xmlns="http://schemas.openxmlformats.org/spreadsheetml/2006/main" count="589" uniqueCount="352">
  <si>
    <t>TT</t>
  </si>
  <si>
    <t>Hồ Ngọc Cường</t>
  </si>
  <si>
    <t>Nguyễn Thị Tân</t>
  </si>
  <si>
    <t>Lê Thị Quỳnh Anh</t>
  </si>
  <si>
    <t>Nguyễn Văn Bình</t>
  </si>
  <si>
    <t>Phạm Thanh Bình</t>
  </si>
  <si>
    <t>Lê Thị Ngọc Bích</t>
  </si>
  <si>
    <t>Dương Đức Bút</t>
  </si>
  <si>
    <t>Hoàng Quang Diệu</t>
  </si>
  <si>
    <t>Phan Quốc Dũng</t>
  </si>
  <si>
    <t>Nguyễn Danh Đạt</t>
  </si>
  <si>
    <t>Nguyễn Đức Đạt</t>
  </si>
  <si>
    <t>Mai Xuân Gia</t>
  </si>
  <si>
    <t>Hoàng Thị Ngân Giang</t>
  </si>
  <si>
    <t>Văn Thị Mỹ Hạnh</t>
  </si>
  <si>
    <t>Võ Thị Thu Hằng</t>
  </si>
  <si>
    <t>Hoàng Thị Hiền</t>
  </si>
  <si>
    <t>Nguyễn Thị Hải Hiền</t>
  </si>
  <si>
    <t>Nguyễn Thị Thúy Hoài</t>
  </si>
  <si>
    <t>Hoàng Thị Hòa</t>
  </si>
  <si>
    <t>Nguyễn Hữu Hùng</t>
  </si>
  <si>
    <t>Nguyễn Thị Hương</t>
  </si>
  <si>
    <t>Phan Thị Thu Hương</t>
  </si>
  <si>
    <t>Võ Thị Hoài Hương</t>
  </si>
  <si>
    <t>Phạm Thị Hường</t>
  </si>
  <si>
    <t>Trần Xuân Khải</t>
  </si>
  <si>
    <t>Nguyễn Trung Kiên</t>
  </si>
  <si>
    <t>Lê Hữu Kim</t>
  </si>
  <si>
    <t>Trần Văn Lắm</t>
  </si>
  <si>
    <t>Trần Thị Lệ</t>
  </si>
  <si>
    <t>Nguyễn Thị Thùy Liên</t>
  </si>
  <si>
    <t>Đoàn Thành Long</t>
  </si>
  <si>
    <t>Phạm Văn Lê Long</t>
  </si>
  <si>
    <t>Võ Thị Minh</t>
  </si>
  <si>
    <t>Nguyễn Thị Hồng Nghĩa</t>
  </si>
  <si>
    <t>Lê Thị Ánh Nguyệt</t>
  </si>
  <si>
    <t>Lê Thị Trang Nhung</t>
  </si>
  <si>
    <t>Trần Thị Tuyết Nhung</t>
  </si>
  <si>
    <t>Hồ Phương Ny</t>
  </si>
  <si>
    <t>Bùi Thị Kim Oanh</t>
  </si>
  <si>
    <t>Hoàng Ngọc Phúc</t>
  </si>
  <si>
    <t>Võ Thị Phước</t>
  </si>
  <si>
    <t>Nguyễn Thị Minh Phượng</t>
  </si>
  <si>
    <t>Lê Thái Vân Quyên</t>
  </si>
  <si>
    <t>Đoàn Văn Thành</t>
  </si>
  <si>
    <t>Từ Xuân Thành</t>
  </si>
  <si>
    <t>Chế Thị Phương Thảo</t>
  </si>
  <si>
    <t>Đoàn Thị Diễm Thi</t>
  </si>
  <si>
    <t>Nguyễn Thế Thỏa</t>
  </si>
  <si>
    <t>Nguyễn Thị Thơm</t>
  </si>
  <si>
    <t>Nguyễn Thành Tiến</t>
  </si>
  <si>
    <t>Hoàng Thị Thùy Trang</t>
  </si>
  <si>
    <t>Trần Thị Huyền Trang</t>
  </si>
  <si>
    <t>Nguyễn Anh Tuấn</t>
  </si>
  <si>
    <t>Sử Thị Ngọc Uyên</t>
  </si>
  <si>
    <t>Hoàng Yến</t>
  </si>
  <si>
    <t>Hồ Thị Kim Yến</t>
  </si>
  <si>
    <t>Phạm Thị Ánh Tuyết</t>
  </si>
  <si>
    <t>Phan  Bảo Quốc</t>
  </si>
  <si>
    <t>Mai Thị Thanh</t>
  </si>
  <si>
    <t>Trần Thị Mỹ Nhung</t>
  </si>
  <si>
    <t>Nguyễn Thị  Yến</t>
  </si>
  <si>
    <t xml:space="preserve">Đặng Thị Hiền </t>
  </si>
  <si>
    <t>Phan Hoàng Vân</t>
  </si>
  <si>
    <t xml:space="preserve">Nguyễn Thế Hải Thường </t>
  </si>
  <si>
    <t xml:space="preserve">Trần Thị Hạnh </t>
  </si>
  <si>
    <t>Đặng Hồng Liên</t>
  </si>
  <si>
    <t>Toán</t>
  </si>
  <si>
    <t>CNCN</t>
  </si>
  <si>
    <t>Sinh học</t>
  </si>
  <si>
    <t>CNNN</t>
  </si>
  <si>
    <t>Tin học</t>
  </si>
  <si>
    <t>Hóa học</t>
  </si>
  <si>
    <t>Ngữ văn</t>
  </si>
  <si>
    <t>Lịch sử</t>
  </si>
  <si>
    <t>Địa lý</t>
  </si>
  <si>
    <t>Tiếng Anh</t>
  </si>
  <si>
    <t>Hiệu trưởng</t>
  </si>
  <si>
    <t>Phó Hiệu trưởng</t>
  </si>
  <si>
    <t>phamlong24@gmail.com</t>
  </si>
  <si>
    <t>0945257357</t>
  </si>
  <si>
    <t>thoa.pct@gmail.com</t>
  </si>
  <si>
    <t>0915358799</t>
  </si>
  <si>
    <t>ntyenpctdh@gmail.com</t>
  </si>
  <si>
    <t>0942577579</t>
  </si>
  <si>
    <t>phamthihuongspt@gmail.com</t>
  </si>
  <si>
    <t>0948232357</t>
  </si>
  <si>
    <t>diemthi0111@gmail.com</t>
  </si>
  <si>
    <t>0942578386</t>
  </si>
  <si>
    <t>doanthanhlong77@gmail.com</t>
  </si>
  <si>
    <t>vanthimyhanh@gmail.com</t>
  </si>
  <si>
    <t>quynhanhpct@gmail.com</t>
  </si>
  <si>
    <t>tranthihanhty@gmail.com</t>
  </si>
  <si>
    <t>hoaihuong2201@gmail.com</t>
  </si>
  <si>
    <t>danghonglien151@gmail.com</t>
  </si>
  <si>
    <t>butduongduc@gmail.com</t>
  </si>
  <si>
    <t>vanquyen76pct@gmail.com</t>
  </si>
  <si>
    <t>0905150135</t>
  </si>
  <si>
    <t>0944453678</t>
  </si>
  <si>
    <t>0916249454</t>
  </si>
  <si>
    <t>0976573395</t>
  </si>
  <si>
    <t>0948036279</t>
  </si>
  <si>
    <t>0935150184</t>
  </si>
  <si>
    <t>0945262357</t>
  </si>
  <si>
    <t>0919325345</t>
  </si>
  <si>
    <t>Nguyễn Xuân Cường</t>
  </si>
  <si>
    <t>Nguyễn Thị Hoàng Linh</t>
  </si>
  <si>
    <t>huongnguyen871@gmail.com</t>
  </si>
  <si>
    <t>kimoanhtigon.2001@gmail.com</t>
  </si>
  <si>
    <t>hongnghia2011@gmail.com</t>
  </si>
  <si>
    <t>phanhoangvan89@gmail.com</t>
  </si>
  <si>
    <t>nguyenthuyhoaivl@gmail.com</t>
  </si>
  <si>
    <t>0915343519</t>
  </si>
  <si>
    <t>xuangiaqt@gmail.com</t>
  </si>
  <si>
    <t>0944119509</t>
  </si>
  <si>
    <t>hoanglinhphysics@gmail.com</t>
  </si>
  <si>
    <t>0917825884</t>
  </si>
  <si>
    <t>hthoaly@gmail.com</t>
  </si>
  <si>
    <t>0942190887</t>
  </si>
  <si>
    <t>anhkien123@gmail.com</t>
  </si>
  <si>
    <t>0888131177</t>
  </si>
  <si>
    <t>phuong3775@gmail.com</t>
  </si>
  <si>
    <t>0946352711</t>
  </si>
  <si>
    <t>trannhung87spkt@gmail.com</t>
  </si>
  <si>
    <t>0912711678</t>
  </si>
  <si>
    <t>huuhung.181@gmail.com</t>
  </si>
  <si>
    <t>0857947357</t>
  </si>
  <si>
    <t>haihienclv@gmail.com</t>
  </si>
  <si>
    <t>thuylien80@gmail.com</t>
  </si>
  <si>
    <t>leanhnguyetpct@gmail.com</t>
  </si>
  <si>
    <t>trangnhung@gmail.com</t>
  </si>
  <si>
    <t>phanthuhuongpct@gmail.com</t>
  </si>
  <si>
    <t>haithuong83@gmail.com</t>
  </si>
  <si>
    <t>nguyenanhtuan81pct@gmail.com</t>
  </si>
  <si>
    <t>0837792471</t>
  </si>
  <si>
    <t>0915313366</t>
  </si>
  <si>
    <t>0948648243</t>
  </si>
  <si>
    <t>0842110204</t>
  </si>
  <si>
    <t>0905651144</t>
  </si>
  <si>
    <t>0917348464</t>
  </si>
  <si>
    <t>0976557623</t>
  </si>
  <si>
    <t>0913327129</t>
  </si>
  <si>
    <t>0915711267</t>
  </si>
  <si>
    <t>0915105045</t>
  </si>
  <si>
    <t>0919489159</t>
  </si>
  <si>
    <t>0915005866</t>
  </si>
  <si>
    <t>0943161111</t>
  </si>
  <si>
    <t>0825919135</t>
  </si>
  <si>
    <t>dhvanbinh@gmail.com</t>
  </si>
  <si>
    <t>phanbaoquoc253@gmail.com</t>
  </si>
  <si>
    <t>suscopiron@gmail.com</t>
  </si>
  <si>
    <t>maithanhqt88@gmail.com</t>
  </si>
  <si>
    <t>thuytrang.laobao@gmail.com</t>
  </si>
  <si>
    <t>tranlequan011112@gmail.com</t>
  </si>
  <si>
    <t>ttmnhungclv@gmail.com</t>
  </si>
  <si>
    <t>thanhbinhqt82@gmail.com</t>
  </si>
  <si>
    <t>nguyencuongthpt2@gmail.com</t>
  </si>
  <si>
    <t>0905128555</t>
  </si>
  <si>
    <t>0935134227</t>
  </si>
  <si>
    <t>0978353433</t>
  </si>
  <si>
    <t>0916398234</t>
  </si>
  <si>
    <t>0913157234</t>
  </si>
  <si>
    <t>0972141784</t>
  </si>
  <si>
    <t>0702501807</t>
  </si>
  <si>
    <t>0914059009</t>
  </si>
  <si>
    <t>0915388619</t>
  </si>
  <si>
    <t>0972334555</t>
  </si>
  <si>
    <t>thanh2180@gmail.com</t>
  </si>
  <si>
    <t>lehuukimqt@gmail.com</t>
  </si>
  <si>
    <t>chethiphuongthao@gmail.com</t>
  </si>
  <si>
    <t>hoangthihientv@gmail.com</t>
  </si>
  <si>
    <t>hangrom2503@gmail.com</t>
  </si>
  <si>
    <t>0946805557</t>
  </si>
  <si>
    <t>0932481802</t>
  </si>
  <si>
    <t>0905582931</t>
  </si>
  <si>
    <t>0905503105</t>
  </si>
  <si>
    <t>0983163117</t>
  </si>
  <si>
    <t>0914760159</t>
  </si>
  <si>
    <t>0905722111</t>
  </si>
  <si>
    <t>dungphanqt79@gmail.com</t>
  </si>
  <si>
    <t>huyentrang228@gmail.com</t>
  </si>
  <si>
    <t>0916689345</t>
  </si>
  <si>
    <t>0915947456</t>
  </si>
  <si>
    <t>0944435443</t>
  </si>
  <si>
    <t>hoangyenclv@gmail.com.vn</t>
  </si>
  <si>
    <t>095329567</t>
  </si>
  <si>
    <t>nguyenducdat4@gmail.com</t>
  </si>
  <si>
    <t>0946492333</t>
  </si>
  <si>
    <t>vothiphuoc88@gmail.com</t>
  </si>
  <si>
    <t>0914500345</t>
  </si>
  <si>
    <t>lenka121009@gmail.com</t>
  </si>
  <si>
    <t>0944384234</t>
  </si>
  <si>
    <t>anhtuyetpctdh@gmail.com</t>
  </si>
  <si>
    <t>0912274159</t>
  </si>
  <si>
    <t>0913486599</t>
  </si>
  <si>
    <t>0946387686</t>
  </si>
  <si>
    <t>hongoccuong76@gmail.com</t>
  </si>
  <si>
    <t>khanhtan73@gmail.com</t>
  </si>
  <si>
    <t>hoangphuc01973@gmail.com</t>
  </si>
  <si>
    <t>thomnguyen486@gmail.com</t>
  </si>
  <si>
    <t>txkhai.thptclv@gmail.com</t>
  </si>
  <si>
    <t>minhvo8987@gmail.com</t>
  </si>
  <si>
    <t>thanhtdttbn@gmail.com</t>
  </si>
  <si>
    <t>tranlam0706@gmail.com</t>
  </si>
  <si>
    <t>0935009006</t>
  </si>
  <si>
    <t>0946235111</t>
  </si>
  <si>
    <t>0835432999</t>
  </si>
  <si>
    <t>0943041333</t>
  </si>
  <si>
    <t>0915958987</t>
  </si>
  <si>
    <t>0947500678</t>
  </si>
  <si>
    <t>BP</t>
  </si>
  <si>
    <t>4RxCA3T9CKcXhMrYUCZMIKmMvZn2</t>
  </si>
  <si>
    <t>SA0UuAZ4lhSq41XKC116jCNa0mS2</t>
  </si>
  <si>
    <t>DXgnJQSVVhNt5aONs9dLVxJpUp82</t>
  </si>
  <si>
    <t>C5SIfqqocUcEJDOe5NHq4evxhxt1</t>
  </si>
  <si>
    <t>atG70iz7JsSAJKdkUMw3skXMNL42</t>
  </si>
  <si>
    <t>NZLIXfkzjFZoUHjvEwGHg4eHNrh1</t>
  </si>
  <si>
    <t>av9R9QoDwicqtMBbyY03ixEn5u63</t>
  </si>
  <si>
    <t>cRNaRVzb9WfaRF0k5IJbuWhUzT92</t>
  </si>
  <si>
    <t>G5G5UQmkuGbWnMcrBJ2DsDAC1AD3</t>
  </si>
  <si>
    <t>zrzyLwxw7WVEUBebNHURjRaP87V2</t>
  </si>
  <si>
    <t>lfHdhWRgNdhf3lzHPGTqOk1ns4u1</t>
  </si>
  <si>
    <t>U4HdGg54f8hzYFaw3jde3M5Z3wp2</t>
  </si>
  <si>
    <t>QbirLwW0FYefJeisjzeLHLeXTk83</t>
  </si>
  <si>
    <t>qWGVUNYFQZWcCWBuXDfyPUqF0g63</t>
  </si>
  <si>
    <t>wb1DJXw7VFf3SPPUIqPO4X9zbDu2</t>
  </si>
  <si>
    <t>dwnyAiMqnrYIWSOuBnEQ2hdbPo73</t>
  </si>
  <si>
    <t>2VCygA1vUTS3pdVX6pNPbJqLrdi1</t>
  </si>
  <si>
    <t>WcLFR8l3BKWonfgeMohOEvtkhuv2</t>
  </si>
  <si>
    <t>vapL77Yoa2NanUmpB5jeVE1Ji243</t>
  </si>
  <si>
    <t>MttyBFNuOWchgHDtG0H1zngmSUL2</t>
  </si>
  <si>
    <t>spPHiB5edwbtKJHIlETAksx2bID2</t>
  </si>
  <si>
    <t>JvDXy10Y95dzW4OoTDHl5m9bVf13</t>
  </si>
  <si>
    <t>oGBskQBqUkVfkBEqn33piUygnEE3</t>
  </si>
  <si>
    <t>k03nB9QmJUQFpWXsgItXHwHzgZ62</t>
  </si>
  <si>
    <t>gTtcayYQsCcY9cWfHg2OrprIWF02</t>
  </si>
  <si>
    <t>hoangquangdieu2009@gmail.com</t>
  </si>
  <si>
    <t>tUuUgp0mCMd4QuW9ewH28tOJMD83</t>
  </si>
  <si>
    <t>Nz7peNf1GHM0qkw1qaCDBULNjza2</t>
  </si>
  <si>
    <t>30K9kcQ4bRWRzI8MslzRtLi57pP2</t>
  </si>
  <si>
    <t>htngiang.clv@gmail.com</t>
  </si>
  <si>
    <t>Hwzip6hXNLbybWDl4FkMPVvdkLv1</t>
  </si>
  <si>
    <t>OYptD3xrZIW580UhEH0ldp0neqn1</t>
  </si>
  <si>
    <t>blomP1C72kMOyE3UcdW43dzMVaX2</t>
  </si>
  <si>
    <t>WEr9EUJpqtS5sVlbNbrQJkFzwVw1</t>
  </si>
  <si>
    <t>HU4Wthk96wS7xlYLTfSJvoUSpbd2</t>
  </si>
  <si>
    <t>md2Ikm2YSsNPdr40p3UrOyZeBZ52</t>
  </si>
  <si>
    <t>mLycshOdQZY1MYr87KC4tnoVhez1</t>
  </si>
  <si>
    <t>TNNLmVZrLgZMJFqQErF4HNx1a8A2</t>
  </si>
  <si>
    <t>1iD5RNNm5EeJ9nvj24CxNIHm4Xa2</t>
  </si>
  <si>
    <t>NbZQsYTdO5eyTr3N0qcYoTgBH9u1</t>
  </si>
  <si>
    <t>bguEZpWEYnNhAzKJNl7MSHh7xvx1</t>
  </si>
  <si>
    <t>hophuongny@gmail.com</t>
  </si>
  <si>
    <t>L9CemcvYIzTeCzoi9UZYML5cuol2</t>
  </si>
  <si>
    <t>dangthihien.thpthnt@quangtri.edu.vn</t>
  </si>
  <si>
    <t>GjhJRESsYCPAs7DhHPKi93DCt2Z2</t>
  </si>
  <si>
    <t>rtSd25Ob7SPGItxuptmAfqfM4Sr1</t>
  </si>
  <si>
    <t>fruIeYtlsDcEpzsmyqYjIuroenI2</t>
  </si>
  <si>
    <t>M1YhK3VmtuTJxoELJfjItDG6WjM2</t>
  </si>
  <si>
    <t>kxmUWAMAzcPAvQ4qpXDqTw4t3Lq1</t>
  </si>
  <si>
    <t>kimyenclv@gmail.com</t>
  </si>
  <si>
    <t>bS5jSE8GLzfI3NZ7LbThMHO9T2F3</t>
  </si>
  <si>
    <t>ugNWnEyiQlP3nWo7SbuaRQHNzpY2</t>
  </si>
  <si>
    <t>RxpmQ1pnSXWcYQLW5jevIsTqHhj2</t>
  </si>
  <si>
    <t>7d2NcSllzeYcEPAcF1gIrrBl2mK2</t>
  </si>
  <si>
    <t>jrejdgkO1nQAZUaxFJFqSydEm3D2</t>
  </si>
  <si>
    <t>GLiuKimC2ehCD2RuI3f88Gaio5P2</t>
  </si>
  <si>
    <t>M3OnHEb0FQSyF17TOfvSchSqzWN2</t>
  </si>
  <si>
    <t>yrny1my2DBXyx4X4X46RsrRBzjq2</t>
  </si>
  <si>
    <t>oVTEJ0jdjSReIzJEewNJEViTTxb2</t>
  </si>
  <si>
    <t>vz6nWqU5uWUjenUq8157ERir0wc2</t>
  </si>
  <si>
    <t>eeU2r8v2oKNAzBm3iSbj8JHD89o2</t>
  </si>
  <si>
    <t>ivLQDe8IdfPTwVLFhbvmQtao5rj1</t>
  </si>
  <si>
    <t>RcrljSga87YySCypwOIFGBsVpVv1</t>
  </si>
  <si>
    <t>i14WAvVYLJWQ9KDgy10HFKSwDfU2</t>
  </si>
  <si>
    <t>eH2aTY3vJfPaLlj0kUsQdN3jrhn2</t>
  </si>
  <si>
    <t>JaSAirkf0ZfEUPCGy6vfVdbrrHl2</t>
  </si>
  <si>
    <t>NyBDC65jbbXcbii7gjTGqI0vQWD2</t>
  </si>
  <si>
    <t>eh1NVrdiVDMbXDii8UDk1hJ11Ia2</t>
  </si>
  <si>
    <t>Gd5XUgvj26TgtSygQ2FA8yoNdoW2</t>
  </si>
  <si>
    <t>Ew6c7yeXx4OJWRKgtKo3HlBQfrn1</t>
  </si>
  <si>
    <t>xDlIwcZX5VfX7WJEBnLFDYyxRip1</t>
  </si>
  <si>
    <t>legiatuangtvt@gmail.com</t>
  </si>
  <si>
    <t>xB77fP9BpRVWeQh9DSROCQJg41w1</t>
  </si>
  <si>
    <t>loandhsp@gmail.com</t>
  </si>
  <si>
    <t>75LgYM6e5NPnzjdtT2ox6oCfO4t2</t>
  </si>
  <si>
    <t>email</t>
  </si>
  <si>
    <t>uid</t>
  </si>
  <si>
    <t>name</t>
  </si>
  <si>
    <t>rule</t>
  </si>
  <si>
    <t>teacher</t>
  </si>
  <si>
    <t>manager</t>
  </si>
  <si>
    <t>Admin</t>
  </si>
  <si>
    <t>0912993678</t>
  </si>
  <si>
    <t>0912994678</t>
  </si>
  <si>
    <t>supervisory</t>
  </si>
  <si>
    <t>subject</t>
  </si>
  <si>
    <t>phone_number</t>
  </si>
  <si>
    <t>Nhân viên QLTB</t>
  </si>
  <si>
    <t>Lê Gia Tuấn</t>
  </si>
  <si>
    <t>Nguyễn Thị Loan</t>
  </si>
  <si>
    <t>bp</t>
  </si>
  <si>
    <t>department</t>
  </si>
  <si>
    <t>Tổ Vật lí -CNCN</t>
  </si>
  <si>
    <t>Tổ Địa lí - Lịch sử</t>
  </si>
  <si>
    <t>Thể dục - QP</t>
  </si>
  <si>
    <t>Thể dục - QP - Tin học</t>
  </si>
  <si>
    <t>KTGD&amp;PL</t>
  </si>
  <si>
    <t>Tổ Ngữ văn - KTGD&amp;PL</t>
  </si>
  <si>
    <t>Tổ Hoá học - Sinh học - CNNN</t>
  </si>
  <si>
    <t>Tổ Tiếng Anh</t>
  </si>
  <si>
    <t>Tổ Toán</t>
  </si>
  <si>
    <t>Vật lí</t>
  </si>
  <si>
    <t>Lê Thị Quỳnh Trang</t>
  </si>
  <si>
    <t>Bùi Thị Thuỷ</t>
  </si>
  <si>
    <t>Hà Thị Mỹ Trang</t>
  </si>
  <si>
    <t>htmtrangdk2@gmail.com</t>
  </si>
  <si>
    <t>2sGbRFM2m0fnzZp4LYNdXc6VMbm2</t>
  </si>
  <si>
    <t xml:space="preserve">lequynhtrang2012@gmail.com </t>
  </si>
  <si>
    <t>vY6Lbf2XuxOCx8qUtBXMQJVAe0u1</t>
  </si>
  <si>
    <t>thuyc3camlo@gmail.com</t>
  </si>
  <si>
    <t>SlKqnFdc42cmT2NJ8iYys47BWE53</t>
  </si>
  <si>
    <t>thanhtienclv@gmail.com</t>
  </si>
  <si>
    <t>jTo0slHWwYNjfRXQe12ctW5fuLu2</t>
  </si>
  <si>
    <t>nguyendanhdatqt@gmail.com</t>
  </si>
  <si>
    <t>nOc0Enyqimf1mftg1hJ27N2P4sM2</t>
  </si>
  <si>
    <t>Chuyên đề 1: Lịch sử tín ngưỡng và tôn giáo ở Việt Nam</t>
  </si>
  <si>
    <t>Chuyên đề 1: Thực hành trải nghiệm tại các cơ sở tôn giáo</t>
  </si>
  <si>
    <t>Chuyên đề 2: Nhật Bản hành trình lịch sử từ năm 1945 đến nay</t>
  </si>
  <si>
    <t>Chuyên đề 3: Quá trình hội nhập quốc tế của Việt Nam</t>
  </si>
  <si>
    <t>Bài 12: Hoạt động đối ngoại của Việt Nam trong đấu tranh giành độc lập dân tộc (đầu thế kỉ XX đến Cách mạng tháng Tám</t>
  </si>
  <si>
    <t>Bài 13: Hoạt động đối ngoại của Việt Nam trong kháng chiến chống Pháp (1945 – 1954) và chỗng Mĩ (1954-1975)-</t>
  </si>
  <si>
    <t>Bài 13: Hoạt động đối ngoại của Việt Nam trong kháng chiến chống Pháp (1945 – 1954) và chỗng Mĩ (1954-1975</t>
  </si>
  <si>
    <t>Bài 14: Hoạt động đối ngoại của Việt Nam từ 1975 đến nay</t>
  </si>
  <si>
    <t>Ôn tập kiểm tra giữa kì 2</t>
  </si>
  <si>
    <t>Kiểm tra giữa kì 2</t>
  </si>
  <si>
    <t>Bài 15: Khái quát về cuộc đời và sự nghiệp của Hồ Chí Minh</t>
  </si>
  <si>
    <t>Bài 16: Hồ Chí Minh - Anh hùng giải phóng dân tộc</t>
  </si>
  <si>
    <t xml:space="preserve">Bài 17: Dấu ấn Hồ Chí Minh trong lòng nhân dân thế giới và Việt Nam 
</t>
  </si>
  <si>
    <t>Thực hành chủ đề 6</t>
  </si>
  <si>
    <t>Ôn tập kiểm tra cuối kì 2</t>
  </si>
  <si>
    <t>Kiểm tra học kì II</t>
  </si>
  <si>
    <t>Bài 25. Sinh trưởng và sinh sản ở vi sinh vật</t>
  </si>
  <si>
    <t>Bài 26. Công nghệ vi sinh vật</t>
  </si>
  <si>
    <t>Chủ đề STEM:Ứng dụng vi sinh vật trong thực tiễn</t>
  </si>
  <si>
    <t>Ôn tập chương V</t>
  </si>
  <si>
    <t>Bài 29. Virus</t>
  </si>
  <si>
    <t>Bài 30. Ứng dụng của virus trong y học và thực tiễn</t>
  </si>
  <si>
    <t>Bài 31. Virus gây bệnh</t>
  </si>
  <si>
    <t>Ôn tập chương VI</t>
  </si>
  <si>
    <t>Ôn tập cuối học kì II</t>
  </si>
  <si>
    <t>Kiểm tra cuối học kì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</si>
</sst>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right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/>
    <xf numFmtId="49" fontId="0" fillId="0" borderId="0" xfId="0" applyNumberFormat="1"/>
    <xf numFmtId="49" fontId="5" fillId="0" borderId="0" xfId="0" applyNumberFormat="1" applyFont="1" applyAlignment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vertical="center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3</xdr:col>
      <xdr:colOff>9525</xdr:colOff>
      <xdr:row>45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nhtienclv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D16" sqref="D16"/>
    </sheetView>
  </sheetViews>
  <sheetFormatPr defaultRowHeight="15" x14ac:dyDescent="0.25"/>
  <cols>
    <col min="1" max="1" width="4.42578125" customWidth="1"/>
    <col min="2" max="2" width="23.28515625" bestFit="1" customWidth="1"/>
    <col min="3" max="3" width="35.42578125" bestFit="1" customWidth="1"/>
    <col min="4" max="4" width="35.85546875" style="6" bestFit="1" customWidth="1"/>
    <col min="5" max="5" width="11.28515625" style="6" bestFit="1" customWidth="1"/>
    <col min="6" max="6" width="31.5703125" customWidth="1"/>
    <col min="7" max="7" width="14.140625" customWidth="1"/>
    <col min="8" max="8" width="16.7109375" style="10" customWidth="1"/>
    <col min="9" max="9" width="9.140625" style="32"/>
    <col min="10" max="10" width="24.140625" bestFit="1" customWidth="1"/>
    <col min="11" max="11" width="33.85546875" bestFit="1" customWidth="1"/>
  </cols>
  <sheetData>
    <row r="1" spans="1:9" x14ac:dyDescent="0.25">
      <c r="A1" s="3" t="s">
        <v>0</v>
      </c>
      <c r="B1" s="3" t="s">
        <v>288</v>
      </c>
      <c r="C1" s="3" t="s">
        <v>287</v>
      </c>
      <c r="D1" s="3" t="s">
        <v>286</v>
      </c>
      <c r="E1" s="3" t="s">
        <v>289</v>
      </c>
      <c r="F1" s="3" t="s">
        <v>302</v>
      </c>
      <c r="G1" s="3" t="s">
        <v>296</v>
      </c>
      <c r="H1" s="7" t="s">
        <v>297</v>
      </c>
      <c r="I1" s="7" t="s">
        <v>301</v>
      </c>
    </row>
    <row r="2" spans="1:9" s="12" customFormat="1" x14ac:dyDescent="0.25">
      <c r="A2" s="13">
        <f>ROW()-1</f>
        <v>1</v>
      </c>
      <c r="B2" s="2" t="s">
        <v>39</v>
      </c>
      <c r="C2" s="18" t="s">
        <v>250</v>
      </c>
      <c r="D2" s="14" t="s">
        <v>108</v>
      </c>
      <c r="E2" s="18" t="s">
        <v>290</v>
      </c>
      <c r="F2" s="13" t="s">
        <v>308</v>
      </c>
      <c r="G2" s="13" t="s">
        <v>73</v>
      </c>
      <c r="H2" s="19" t="s">
        <v>140</v>
      </c>
      <c r="I2" s="30"/>
    </row>
    <row r="3" spans="1:9" x14ac:dyDescent="0.25">
      <c r="A3" s="13">
        <f>ROW()-1</f>
        <v>2</v>
      </c>
      <c r="B3" s="2" t="s">
        <v>314</v>
      </c>
      <c r="C3" s="18" t="s">
        <v>321</v>
      </c>
      <c r="D3" s="14" t="s">
        <v>320</v>
      </c>
      <c r="E3" s="18" t="s">
        <v>290</v>
      </c>
      <c r="F3" s="2" t="s">
        <v>311</v>
      </c>
      <c r="G3" s="13" t="s">
        <v>67</v>
      </c>
      <c r="H3" s="19"/>
      <c r="I3" s="30"/>
    </row>
    <row r="4" spans="1:9" x14ac:dyDescent="0.25">
      <c r="A4" s="13">
        <f>ROW()-1</f>
        <v>3</v>
      </c>
      <c r="B4" s="2" t="s">
        <v>46</v>
      </c>
      <c r="C4" s="18" t="s">
        <v>239</v>
      </c>
      <c r="D4" s="14" t="s">
        <v>169</v>
      </c>
      <c r="E4" s="18" t="s">
        <v>290</v>
      </c>
      <c r="F4" s="2" t="s">
        <v>309</v>
      </c>
      <c r="G4" s="13" t="s">
        <v>72</v>
      </c>
      <c r="H4" s="19" t="s">
        <v>174</v>
      </c>
      <c r="I4" s="30"/>
    </row>
    <row r="5" spans="1:9" x14ac:dyDescent="0.25">
      <c r="A5" s="13">
        <f>ROW()-1</f>
        <v>4</v>
      </c>
      <c r="B5" s="2" t="s">
        <v>7</v>
      </c>
      <c r="C5" s="18" t="s">
        <v>280</v>
      </c>
      <c r="D5" s="14" t="s">
        <v>95</v>
      </c>
      <c r="E5" s="18" t="s">
        <v>290</v>
      </c>
      <c r="F5" s="2" t="s">
        <v>310</v>
      </c>
      <c r="G5" s="13" t="s">
        <v>76</v>
      </c>
      <c r="H5" s="19" t="s">
        <v>103</v>
      </c>
      <c r="I5" s="30"/>
    </row>
    <row r="6" spans="1:9" x14ac:dyDescent="0.25">
      <c r="A6" s="13">
        <f>ROW()-1</f>
        <v>5</v>
      </c>
      <c r="B6" s="2" t="s">
        <v>66</v>
      </c>
      <c r="C6" s="18" t="s">
        <v>279</v>
      </c>
      <c r="D6" s="14" t="s">
        <v>94</v>
      </c>
      <c r="E6" s="18" t="s">
        <v>290</v>
      </c>
      <c r="F6" s="2" t="s">
        <v>310</v>
      </c>
      <c r="G6" s="13" t="s">
        <v>76</v>
      </c>
      <c r="H6" s="19" t="s">
        <v>102</v>
      </c>
      <c r="I6" s="30"/>
    </row>
    <row r="7" spans="1:9" x14ac:dyDescent="0.25">
      <c r="A7" s="13">
        <f>ROW()-1</f>
        <v>6</v>
      </c>
      <c r="B7" s="2" t="s">
        <v>62</v>
      </c>
      <c r="C7" s="18" t="s">
        <v>255</v>
      </c>
      <c r="D7" s="14" t="s">
        <v>254</v>
      </c>
      <c r="E7" s="18" t="s">
        <v>290</v>
      </c>
      <c r="F7" s="13" t="s">
        <v>308</v>
      </c>
      <c r="G7" s="13" t="s">
        <v>73</v>
      </c>
      <c r="H7" s="19" t="s">
        <v>137</v>
      </c>
      <c r="I7" s="30"/>
    </row>
    <row r="8" spans="1:9" x14ac:dyDescent="0.25">
      <c r="A8" s="13">
        <f>ROW()-1</f>
        <v>7</v>
      </c>
      <c r="B8" s="2" t="s">
        <v>31</v>
      </c>
      <c r="C8" s="18" t="s">
        <v>274</v>
      </c>
      <c r="D8" s="14" t="s">
        <v>89</v>
      </c>
      <c r="E8" s="18" t="s">
        <v>290</v>
      </c>
      <c r="F8" s="2" t="s">
        <v>310</v>
      </c>
      <c r="G8" s="13" t="s">
        <v>76</v>
      </c>
      <c r="H8" s="19" t="s">
        <v>97</v>
      </c>
      <c r="I8" s="30"/>
    </row>
    <row r="9" spans="1:9" x14ac:dyDescent="0.25">
      <c r="A9" s="13">
        <f>ROW()-1</f>
        <v>8</v>
      </c>
      <c r="B9" s="2" t="s">
        <v>47</v>
      </c>
      <c r="C9" s="18" t="s">
        <v>248</v>
      </c>
      <c r="D9" s="14" t="s">
        <v>87</v>
      </c>
      <c r="E9" s="18" t="s">
        <v>290</v>
      </c>
      <c r="F9" s="13" t="s">
        <v>306</v>
      </c>
      <c r="G9" s="13" t="s">
        <v>71</v>
      </c>
      <c r="H9" s="19" t="s">
        <v>88</v>
      </c>
      <c r="I9" s="30"/>
    </row>
    <row r="10" spans="1:9" x14ac:dyDescent="0.25">
      <c r="A10" s="13">
        <f>ROW()-1</f>
        <v>9</v>
      </c>
      <c r="B10" s="2" t="s">
        <v>44</v>
      </c>
      <c r="C10" s="18" t="s">
        <v>269</v>
      </c>
      <c r="D10" s="14" t="s">
        <v>202</v>
      </c>
      <c r="E10" s="18" t="s">
        <v>290</v>
      </c>
      <c r="F10" s="13" t="s">
        <v>306</v>
      </c>
      <c r="G10" s="13" t="s">
        <v>305</v>
      </c>
      <c r="H10" s="20" t="s">
        <v>205</v>
      </c>
      <c r="I10" s="30"/>
    </row>
    <row r="11" spans="1:9" x14ac:dyDescent="0.25">
      <c r="A11" s="13">
        <f>ROW()-1</f>
        <v>10</v>
      </c>
      <c r="B11" s="2" t="s">
        <v>315</v>
      </c>
      <c r="C11" s="18" t="s">
        <v>317</v>
      </c>
      <c r="D11" s="14" t="s">
        <v>316</v>
      </c>
      <c r="E11" s="18" t="s">
        <v>290</v>
      </c>
      <c r="F11" s="2" t="s">
        <v>303</v>
      </c>
      <c r="G11" s="13" t="s">
        <v>312</v>
      </c>
      <c r="H11" s="21"/>
      <c r="I11" s="30"/>
    </row>
    <row r="12" spans="1:9" x14ac:dyDescent="0.25">
      <c r="A12" s="13">
        <f>ROW()-1</f>
        <v>11</v>
      </c>
      <c r="B12" s="2" t="s">
        <v>40</v>
      </c>
      <c r="C12" s="18" t="s">
        <v>268</v>
      </c>
      <c r="D12" s="14" t="s">
        <v>198</v>
      </c>
      <c r="E12" s="18" t="s">
        <v>290</v>
      </c>
      <c r="F12" s="13" t="s">
        <v>306</v>
      </c>
      <c r="G12" s="13" t="s">
        <v>305</v>
      </c>
      <c r="H12" s="20" t="s">
        <v>204</v>
      </c>
      <c r="I12" s="30"/>
    </row>
    <row r="13" spans="1:9" x14ac:dyDescent="0.25">
      <c r="A13" s="13">
        <f>ROW()-1</f>
        <v>12</v>
      </c>
      <c r="B13" s="2" t="s">
        <v>8</v>
      </c>
      <c r="C13" s="18" t="s">
        <v>237</v>
      </c>
      <c r="D13" s="14" t="s">
        <v>236</v>
      </c>
      <c r="E13" s="18" t="s">
        <v>290</v>
      </c>
      <c r="F13" s="2" t="s">
        <v>309</v>
      </c>
      <c r="G13" s="13" t="s">
        <v>72</v>
      </c>
      <c r="H13" s="19" t="s">
        <v>178</v>
      </c>
      <c r="I13" s="30"/>
    </row>
    <row r="14" spans="1:9" x14ac:dyDescent="0.25">
      <c r="A14" s="13">
        <f>ROW()-1</f>
        <v>13</v>
      </c>
      <c r="B14" s="2" t="s">
        <v>16</v>
      </c>
      <c r="C14" s="18" t="s">
        <v>242</v>
      </c>
      <c r="D14" s="14" t="s">
        <v>170</v>
      </c>
      <c r="E14" s="18" t="s">
        <v>290</v>
      </c>
      <c r="F14" s="2" t="s">
        <v>309</v>
      </c>
      <c r="G14" s="13" t="s">
        <v>72</v>
      </c>
      <c r="H14" s="19" t="s">
        <v>176</v>
      </c>
      <c r="I14" s="30"/>
    </row>
    <row r="15" spans="1:9" x14ac:dyDescent="0.25">
      <c r="A15" s="13">
        <f>ROW()-1</f>
        <v>14</v>
      </c>
      <c r="B15" s="2" t="s">
        <v>19</v>
      </c>
      <c r="C15" s="18" t="s">
        <v>226</v>
      </c>
      <c r="D15" s="14" t="s">
        <v>117</v>
      </c>
      <c r="E15" s="18" t="s">
        <v>290</v>
      </c>
      <c r="F15" s="2" t="s">
        <v>303</v>
      </c>
      <c r="G15" s="13" t="s">
        <v>312</v>
      </c>
      <c r="H15" s="21" t="s">
        <v>118</v>
      </c>
      <c r="I15" s="30"/>
    </row>
    <row r="16" spans="1:9" x14ac:dyDescent="0.25">
      <c r="A16" s="13">
        <f>ROW()-1</f>
        <v>15</v>
      </c>
      <c r="B16" s="2" t="s">
        <v>13</v>
      </c>
      <c r="C16" s="18" t="s">
        <v>241</v>
      </c>
      <c r="D16" s="14" t="s">
        <v>240</v>
      </c>
      <c r="E16" s="18" t="s">
        <v>290</v>
      </c>
      <c r="F16" s="2" t="s">
        <v>309</v>
      </c>
      <c r="G16" s="13" t="s">
        <v>72</v>
      </c>
      <c r="H16" s="19" t="s">
        <v>175</v>
      </c>
      <c r="I16" s="30"/>
    </row>
    <row r="17" spans="1:9" x14ac:dyDescent="0.25">
      <c r="A17" s="13">
        <f>ROW()-1</f>
        <v>16</v>
      </c>
      <c r="B17" s="22" t="s">
        <v>51</v>
      </c>
      <c r="C17" s="23" t="s">
        <v>218</v>
      </c>
      <c r="D17" s="14" t="s">
        <v>152</v>
      </c>
      <c r="E17" s="18" t="s">
        <v>290</v>
      </c>
      <c r="F17" s="2" t="s">
        <v>311</v>
      </c>
      <c r="G17" s="13" t="s">
        <v>67</v>
      </c>
      <c r="H17" s="19" t="s">
        <v>161</v>
      </c>
      <c r="I17" s="31" t="s">
        <v>210</v>
      </c>
    </row>
    <row r="18" spans="1:9" x14ac:dyDescent="0.25">
      <c r="A18" s="13">
        <f>ROW()-1</f>
        <v>17</v>
      </c>
      <c r="B18" s="2" t="s">
        <v>55</v>
      </c>
      <c r="C18" s="18" t="s">
        <v>259</v>
      </c>
      <c r="D18" s="14" t="s">
        <v>184</v>
      </c>
      <c r="E18" s="18" t="s">
        <v>290</v>
      </c>
      <c r="F18" s="2" t="s">
        <v>304</v>
      </c>
      <c r="G18" s="13" t="s">
        <v>74</v>
      </c>
      <c r="H18" s="19" t="s">
        <v>185</v>
      </c>
      <c r="I18" s="30"/>
    </row>
    <row r="19" spans="1:9" x14ac:dyDescent="0.25">
      <c r="A19" s="15">
        <f>ROW()-1</f>
        <v>18</v>
      </c>
      <c r="B19" s="15" t="s">
        <v>1</v>
      </c>
      <c r="C19" s="24" t="s">
        <v>212</v>
      </c>
      <c r="D19" s="16" t="s">
        <v>196</v>
      </c>
      <c r="E19" s="24" t="s">
        <v>295</v>
      </c>
      <c r="F19" s="15" t="s">
        <v>78</v>
      </c>
      <c r="G19" s="15" t="s">
        <v>74</v>
      </c>
      <c r="H19" s="25" t="s">
        <v>194</v>
      </c>
      <c r="I19" s="30"/>
    </row>
    <row r="20" spans="1:9" x14ac:dyDescent="0.25">
      <c r="A20" s="13">
        <f>ROW()-1</f>
        <v>19</v>
      </c>
      <c r="B20" s="2" t="s">
        <v>38</v>
      </c>
      <c r="C20" s="18" t="s">
        <v>253</v>
      </c>
      <c r="D20" s="14" t="s">
        <v>252</v>
      </c>
      <c r="E20" s="18" t="s">
        <v>290</v>
      </c>
      <c r="F20" s="13" t="s">
        <v>308</v>
      </c>
      <c r="G20" s="13" t="s">
        <v>73</v>
      </c>
      <c r="H20" s="19" t="s">
        <v>142</v>
      </c>
      <c r="I20" s="30"/>
    </row>
    <row r="21" spans="1:9" x14ac:dyDescent="0.25">
      <c r="A21" s="13">
        <f>ROW()-1</f>
        <v>20</v>
      </c>
      <c r="B21" s="2" t="s">
        <v>56</v>
      </c>
      <c r="C21" s="18" t="s">
        <v>261</v>
      </c>
      <c r="D21" s="14" t="s">
        <v>260</v>
      </c>
      <c r="E21" s="18" t="s">
        <v>290</v>
      </c>
      <c r="F21" s="2" t="s">
        <v>304</v>
      </c>
      <c r="G21" s="13" t="s">
        <v>74</v>
      </c>
      <c r="H21" s="19" t="s">
        <v>183</v>
      </c>
      <c r="I21" s="30"/>
    </row>
    <row r="22" spans="1:9" x14ac:dyDescent="0.25">
      <c r="A22" s="13">
        <f>ROW()-1</f>
        <v>21</v>
      </c>
      <c r="B22" s="2" t="s">
        <v>299</v>
      </c>
      <c r="C22" s="18" t="s">
        <v>283</v>
      </c>
      <c r="D22" s="14" t="s">
        <v>282</v>
      </c>
      <c r="E22" s="18" t="s">
        <v>291</v>
      </c>
      <c r="F22" s="2" t="s">
        <v>292</v>
      </c>
      <c r="G22" s="13"/>
      <c r="H22" s="19" t="s">
        <v>294</v>
      </c>
      <c r="I22" s="30"/>
    </row>
    <row r="23" spans="1:9" x14ac:dyDescent="0.25">
      <c r="A23" s="13">
        <f>ROW()-1</f>
        <v>22</v>
      </c>
      <c r="B23" s="2" t="s">
        <v>27</v>
      </c>
      <c r="C23" s="18" t="s">
        <v>238</v>
      </c>
      <c r="D23" s="14" t="s">
        <v>168</v>
      </c>
      <c r="E23" s="18" t="s">
        <v>290</v>
      </c>
      <c r="F23" s="2" t="s">
        <v>309</v>
      </c>
      <c r="G23" s="13" t="s">
        <v>72</v>
      </c>
      <c r="H23" s="19" t="s">
        <v>173</v>
      </c>
      <c r="I23" s="30"/>
    </row>
    <row r="24" spans="1:9" x14ac:dyDescent="0.25">
      <c r="A24" s="13">
        <f>ROW()-1</f>
        <v>23</v>
      </c>
      <c r="B24" s="2" t="s">
        <v>43</v>
      </c>
      <c r="C24" s="18" t="s">
        <v>281</v>
      </c>
      <c r="D24" s="14" t="s">
        <v>96</v>
      </c>
      <c r="E24" s="18" t="s">
        <v>290</v>
      </c>
      <c r="F24" s="2" t="s">
        <v>310</v>
      </c>
      <c r="G24" s="13" t="s">
        <v>76</v>
      </c>
      <c r="H24" s="19" t="s">
        <v>104</v>
      </c>
      <c r="I24" s="30"/>
    </row>
    <row r="25" spans="1:9" x14ac:dyDescent="0.25">
      <c r="A25" s="13">
        <f>ROW()-1</f>
        <v>24</v>
      </c>
      <c r="B25" s="2" t="s">
        <v>35</v>
      </c>
      <c r="C25" s="18" t="s">
        <v>233</v>
      </c>
      <c r="D25" s="14" t="s">
        <v>129</v>
      </c>
      <c r="E25" s="18" t="s">
        <v>290</v>
      </c>
      <c r="F25" s="2" t="s">
        <v>309</v>
      </c>
      <c r="G25" s="13" t="s">
        <v>69</v>
      </c>
      <c r="H25" s="19" t="s">
        <v>145</v>
      </c>
      <c r="I25" s="30"/>
    </row>
    <row r="26" spans="1:9" x14ac:dyDescent="0.25">
      <c r="A26" s="13">
        <f>ROW()-1</f>
        <v>25</v>
      </c>
      <c r="B26" s="2" t="s">
        <v>6</v>
      </c>
      <c r="C26" s="18" t="s">
        <v>264</v>
      </c>
      <c r="D26" s="14" t="s">
        <v>190</v>
      </c>
      <c r="E26" s="18" t="s">
        <v>290</v>
      </c>
      <c r="F26" s="2" t="s">
        <v>304</v>
      </c>
      <c r="G26" s="13" t="s">
        <v>75</v>
      </c>
      <c r="H26" s="8" t="s">
        <v>191</v>
      </c>
      <c r="I26" s="30"/>
    </row>
    <row r="27" spans="1:9" x14ac:dyDescent="0.25">
      <c r="A27" s="13">
        <f>ROW()-1</f>
        <v>26</v>
      </c>
      <c r="B27" s="2" t="s">
        <v>3</v>
      </c>
      <c r="C27" s="18" t="s">
        <v>276</v>
      </c>
      <c r="D27" s="14" t="s">
        <v>91</v>
      </c>
      <c r="E27" s="18" t="s">
        <v>290</v>
      </c>
      <c r="F27" s="2" t="s">
        <v>310</v>
      </c>
      <c r="G27" s="13" t="s">
        <v>76</v>
      </c>
      <c r="H27" s="19" t="s">
        <v>99</v>
      </c>
      <c r="I27" s="30"/>
    </row>
    <row r="28" spans="1:9" x14ac:dyDescent="0.25">
      <c r="A28" s="13">
        <f>ROW()-1</f>
        <v>27</v>
      </c>
      <c r="B28" s="2" t="s">
        <v>313</v>
      </c>
      <c r="C28" s="18" t="s">
        <v>319</v>
      </c>
      <c r="D28" s="14" t="s">
        <v>318</v>
      </c>
      <c r="E28" s="18" t="s">
        <v>290</v>
      </c>
      <c r="F28" s="13" t="s">
        <v>308</v>
      </c>
      <c r="G28" s="13" t="s">
        <v>73</v>
      </c>
      <c r="H28" s="19"/>
      <c r="I28" s="30"/>
    </row>
    <row r="29" spans="1:9" x14ac:dyDescent="0.25">
      <c r="A29" s="13">
        <f>ROW()-1</f>
        <v>28</v>
      </c>
      <c r="B29" s="2" t="s">
        <v>36</v>
      </c>
      <c r="C29" s="18" t="s">
        <v>234</v>
      </c>
      <c r="D29" s="14" t="s">
        <v>130</v>
      </c>
      <c r="E29" s="18" t="s">
        <v>290</v>
      </c>
      <c r="F29" s="2" t="s">
        <v>309</v>
      </c>
      <c r="G29" s="13" t="s">
        <v>69</v>
      </c>
      <c r="H29" s="19" t="s">
        <v>146</v>
      </c>
      <c r="I29" s="30"/>
    </row>
    <row r="30" spans="1:9" x14ac:dyDescent="0.25">
      <c r="A30" s="13">
        <f>ROW()-1</f>
        <v>29</v>
      </c>
      <c r="B30" s="2" t="s">
        <v>59</v>
      </c>
      <c r="C30" s="18" t="s">
        <v>217</v>
      </c>
      <c r="D30" s="14" t="s">
        <v>151</v>
      </c>
      <c r="E30" s="18" t="s">
        <v>290</v>
      </c>
      <c r="F30" s="2" t="s">
        <v>311</v>
      </c>
      <c r="G30" s="13" t="s">
        <v>67</v>
      </c>
      <c r="H30" s="19" t="s">
        <v>160</v>
      </c>
      <c r="I30" s="30"/>
    </row>
    <row r="31" spans="1:9" x14ac:dyDescent="0.25">
      <c r="A31" s="13">
        <f>ROW()-1</f>
        <v>30</v>
      </c>
      <c r="B31" s="2" t="s">
        <v>12</v>
      </c>
      <c r="C31" s="18" t="s">
        <v>224</v>
      </c>
      <c r="D31" s="14" t="s">
        <v>113</v>
      </c>
      <c r="E31" s="18" t="s">
        <v>290</v>
      </c>
      <c r="F31" s="2" t="s">
        <v>303</v>
      </c>
      <c r="G31" s="13" t="s">
        <v>312</v>
      </c>
      <c r="H31" s="21" t="s">
        <v>114</v>
      </c>
      <c r="I31" s="30"/>
    </row>
    <row r="32" spans="1:9" x14ac:dyDescent="0.25">
      <c r="A32" s="13">
        <f>ROW()-1</f>
        <v>31</v>
      </c>
      <c r="B32" s="2" t="s">
        <v>53</v>
      </c>
      <c r="C32" s="18" t="s">
        <v>267</v>
      </c>
      <c r="D32" s="14" t="s">
        <v>133</v>
      </c>
      <c r="E32" s="18" t="s">
        <v>290</v>
      </c>
      <c r="F32" s="13" t="s">
        <v>308</v>
      </c>
      <c r="G32" s="13" t="s">
        <v>307</v>
      </c>
      <c r="H32" s="19" t="s">
        <v>136</v>
      </c>
      <c r="I32" s="30"/>
    </row>
    <row r="33" spans="1:9" x14ac:dyDescent="0.25">
      <c r="A33" s="13">
        <f>ROW()-1</f>
        <v>32</v>
      </c>
      <c r="B33" s="2" t="s">
        <v>10</v>
      </c>
      <c r="C33" s="18" t="s">
        <v>325</v>
      </c>
      <c r="D33" s="14" t="s">
        <v>324</v>
      </c>
      <c r="E33" s="18" t="s">
        <v>290</v>
      </c>
      <c r="F33" s="2" t="s">
        <v>309</v>
      </c>
      <c r="G33" s="13" t="s">
        <v>70</v>
      </c>
      <c r="H33" s="19" t="s">
        <v>147</v>
      </c>
      <c r="I33" s="29"/>
    </row>
    <row r="34" spans="1:9" x14ac:dyDescent="0.25">
      <c r="A34" s="13">
        <f>ROW()-1</f>
        <v>33</v>
      </c>
      <c r="B34" s="26" t="s">
        <v>11</v>
      </c>
      <c r="C34" s="24" t="s">
        <v>262</v>
      </c>
      <c r="D34" s="14" t="s">
        <v>186</v>
      </c>
      <c r="E34" s="18" t="s">
        <v>290</v>
      </c>
      <c r="F34" s="2" t="s">
        <v>304</v>
      </c>
      <c r="G34" s="13" t="s">
        <v>75</v>
      </c>
      <c r="H34" s="8" t="s">
        <v>187</v>
      </c>
      <c r="I34" s="30"/>
    </row>
    <row r="35" spans="1:9" x14ac:dyDescent="0.25">
      <c r="A35" s="13">
        <f>ROW()-1</f>
        <v>34</v>
      </c>
      <c r="B35" s="2" t="s">
        <v>20</v>
      </c>
      <c r="C35" s="18" t="s">
        <v>230</v>
      </c>
      <c r="D35" s="14" t="s">
        <v>125</v>
      </c>
      <c r="E35" s="18" t="s">
        <v>290</v>
      </c>
      <c r="F35" s="2" t="s">
        <v>303</v>
      </c>
      <c r="G35" s="13" t="s">
        <v>68</v>
      </c>
      <c r="H35" s="21" t="s">
        <v>126</v>
      </c>
      <c r="I35" s="29"/>
    </row>
    <row r="36" spans="1:9" x14ac:dyDescent="0.25">
      <c r="A36" s="13">
        <f>ROW()-1</f>
        <v>35</v>
      </c>
      <c r="B36" s="2" t="s">
        <v>50</v>
      </c>
      <c r="C36" s="18" t="s">
        <v>323</v>
      </c>
      <c r="D36" s="14" t="s">
        <v>322</v>
      </c>
      <c r="E36" s="18" t="s">
        <v>290</v>
      </c>
      <c r="F36" s="2" t="s">
        <v>311</v>
      </c>
      <c r="G36" s="13" t="s">
        <v>67</v>
      </c>
      <c r="H36" s="19" t="s">
        <v>165</v>
      </c>
      <c r="I36" s="30"/>
    </row>
    <row r="37" spans="1:9" x14ac:dyDescent="0.25">
      <c r="A37" s="13">
        <f>ROW()-1</f>
        <v>36</v>
      </c>
      <c r="B37" s="2" t="s">
        <v>64</v>
      </c>
      <c r="C37" s="18" t="s">
        <v>266</v>
      </c>
      <c r="D37" s="14" t="s">
        <v>132</v>
      </c>
      <c r="E37" s="18" t="s">
        <v>290</v>
      </c>
      <c r="F37" s="13" t="s">
        <v>308</v>
      </c>
      <c r="G37" s="13" t="s">
        <v>307</v>
      </c>
      <c r="H37" s="19" t="s">
        <v>135</v>
      </c>
      <c r="I37" s="30"/>
    </row>
    <row r="38" spans="1:9" x14ac:dyDescent="0.25">
      <c r="A38" s="13">
        <f>ROW()-1</f>
        <v>37</v>
      </c>
      <c r="B38" s="22" t="s">
        <v>48</v>
      </c>
      <c r="C38" s="23" t="s">
        <v>245</v>
      </c>
      <c r="D38" s="14" t="s">
        <v>81</v>
      </c>
      <c r="E38" s="18" t="s">
        <v>290</v>
      </c>
      <c r="F38" s="13" t="s">
        <v>306</v>
      </c>
      <c r="G38" s="13" t="s">
        <v>71</v>
      </c>
      <c r="H38" s="19" t="s">
        <v>82</v>
      </c>
      <c r="I38" s="31" t="s">
        <v>210</v>
      </c>
    </row>
    <row r="39" spans="1:9" x14ac:dyDescent="0.25">
      <c r="A39" s="13">
        <f>ROW()-1</f>
        <v>38</v>
      </c>
      <c r="B39" s="2" t="s">
        <v>61</v>
      </c>
      <c r="C39" s="18" t="s">
        <v>246</v>
      </c>
      <c r="D39" s="14" t="s">
        <v>83</v>
      </c>
      <c r="E39" s="18" t="s">
        <v>290</v>
      </c>
      <c r="F39" s="13" t="s">
        <v>306</v>
      </c>
      <c r="G39" s="13" t="s">
        <v>71</v>
      </c>
      <c r="H39" s="19" t="s">
        <v>84</v>
      </c>
      <c r="I39" s="30"/>
    </row>
    <row r="40" spans="1:9" x14ac:dyDescent="0.25">
      <c r="A40" s="13">
        <f>ROW()-1</f>
        <v>39</v>
      </c>
      <c r="B40" s="2" t="s">
        <v>17</v>
      </c>
      <c r="C40" s="18" t="s">
        <v>231</v>
      </c>
      <c r="D40" s="14" t="s">
        <v>127</v>
      </c>
      <c r="E40" s="18" t="s">
        <v>290</v>
      </c>
      <c r="F40" s="2" t="s">
        <v>309</v>
      </c>
      <c r="G40" s="13" t="s">
        <v>69</v>
      </c>
      <c r="H40" s="19" t="s">
        <v>143</v>
      </c>
      <c r="I40" s="30"/>
    </row>
    <row r="41" spans="1:9" x14ac:dyDescent="0.25">
      <c r="A41" s="13">
        <f>ROW()-1</f>
        <v>40</v>
      </c>
      <c r="B41" s="2" t="s">
        <v>106</v>
      </c>
      <c r="C41" s="18" t="s">
        <v>225</v>
      </c>
      <c r="D41" s="14" t="s">
        <v>115</v>
      </c>
      <c r="E41" s="18" t="s">
        <v>290</v>
      </c>
      <c r="F41" s="2" t="s">
        <v>303</v>
      </c>
      <c r="G41" s="13" t="s">
        <v>312</v>
      </c>
      <c r="H41" s="21" t="s">
        <v>116</v>
      </c>
      <c r="I41" s="30"/>
    </row>
    <row r="42" spans="1:9" x14ac:dyDescent="0.25">
      <c r="A42" s="13">
        <f>ROW()-1</f>
        <v>41</v>
      </c>
      <c r="B42" s="2" t="s">
        <v>34</v>
      </c>
      <c r="C42" s="18" t="s">
        <v>251</v>
      </c>
      <c r="D42" s="14" t="s">
        <v>109</v>
      </c>
      <c r="E42" s="18" t="s">
        <v>290</v>
      </c>
      <c r="F42" s="13" t="s">
        <v>308</v>
      </c>
      <c r="G42" s="13" t="s">
        <v>73</v>
      </c>
      <c r="H42" s="19" t="s">
        <v>139</v>
      </c>
      <c r="I42" s="30"/>
    </row>
    <row r="43" spans="1:9" x14ac:dyDescent="0.25">
      <c r="A43" s="13">
        <f>ROW()-1</f>
        <v>42</v>
      </c>
      <c r="B43" s="2" t="s">
        <v>21</v>
      </c>
      <c r="C43" s="18" t="s">
        <v>249</v>
      </c>
      <c r="D43" s="14" t="s">
        <v>107</v>
      </c>
      <c r="E43" s="18" t="s">
        <v>290</v>
      </c>
      <c r="F43" s="13" t="s">
        <v>308</v>
      </c>
      <c r="G43" s="13" t="s">
        <v>73</v>
      </c>
      <c r="H43" s="19" t="s">
        <v>141</v>
      </c>
      <c r="I43" s="30"/>
    </row>
    <row r="44" spans="1:9" x14ac:dyDescent="0.25">
      <c r="A44" s="13">
        <f>ROW()-1</f>
        <v>43</v>
      </c>
      <c r="B44" s="2" t="s">
        <v>300</v>
      </c>
      <c r="C44" s="18" t="s">
        <v>285</v>
      </c>
      <c r="D44" s="14" t="s">
        <v>284</v>
      </c>
      <c r="E44" s="18" t="s">
        <v>291</v>
      </c>
      <c r="F44" s="2" t="s">
        <v>298</v>
      </c>
      <c r="G44" s="13"/>
      <c r="H44" s="19" t="s">
        <v>293</v>
      </c>
      <c r="I44" s="30"/>
    </row>
    <row r="45" spans="1:9" x14ac:dyDescent="0.25">
      <c r="A45" s="13">
        <f>ROW()-1</f>
        <v>44</v>
      </c>
      <c r="B45" s="2" t="s">
        <v>42</v>
      </c>
      <c r="C45" s="18" t="s">
        <v>228</v>
      </c>
      <c r="D45" s="14" t="s">
        <v>121</v>
      </c>
      <c r="E45" s="18" t="s">
        <v>290</v>
      </c>
      <c r="F45" s="2" t="s">
        <v>303</v>
      </c>
      <c r="G45" s="13" t="s">
        <v>312</v>
      </c>
      <c r="H45" s="21" t="s">
        <v>122</v>
      </c>
      <c r="I45" s="30"/>
    </row>
    <row r="46" spans="1:9" x14ac:dyDescent="0.25">
      <c r="A46" s="15">
        <f>ROW()-1</f>
        <v>45</v>
      </c>
      <c r="B46" s="15" t="s">
        <v>2</v>
      </c>
      <c r="C46" s="24" t="s">
        <v>213</v>
      </c>
      <c r="D46" s="16" t="s">
        <v>197</v>
      </c>
      <c r="E46" s="24" t="s">
        <v>295</v>
      </c>
      <c r="F46" s="15" t="s">
        <v>78</v>
      </c>
      <c r="G46" s="15" t="s">
        <v>73</v>
      </c>
      <c r="H46" s="25" t="s">
        <v>193</v>
      </c>
      <c r="I46" s="30"/>
    </row>
    <row r="47" spans="1:9" x14ac:dyDescent="0.25">
      <c r="A47" s="13">
        <f>ROW()-1</f>
        <v>46</v>
      </c>
      <c r="B47" s="2" t="s">
        <v>49</v>
      </c>
      <c r="C47" s="18" t="s">
        <v>273</v>
      </c>
      <c r="D47" s="14" t="s">
        <v>199</v>
      </c>
      <c r="E47" s="18" t="s">
        <v>290</v>
      </c>
      <c r="F47" s="13" t="s">
        <v>306</v>
      </c>
      <c r="G47" s="13" t="s">
        <v>305</v>
      </c>
      <c r="H47" s="20" t="s">
        <v>209</v>
      </c>
      <c r="I47" s="30"/>
    </row>
    <row r="48" spans="1:9" x14ac:dyDescent="0.25">
      <c r="A48" s="1">
        <f>ROW()-1</f>
        <v>47</v>
      </c>
      <c r="B48" s="27" t="s">
        <v>18</v>
      </c>
      <c r="C48" s="28" t="s">
        <v>223</v>
      </c>
      <c r="D48" s="17" t="s">
        <v>111</v>
      </c>
      <c r="E48" s="28" t="s">
        <v>290</v>
      </c>
      <c r="F48" s="2" t="s">
        <v>303</v>
      </c>
      <c r="G48" s="13" t="s">
        <v>312</v>
      </c>
      <c r="H48" s="21" t="s">
        <v>112</v>
      </c>
      <c r="I48" s="30"/>
    </row>
    <row r="49" spans="1:9" x14ac:dyDescent="0.25">
      <c r="A49" s="13">
        <f>ROW()-1</f>
        <v>48</v>
      </c>
      <c r="B49" s="2" t="s">
        <v>30</v>
      </c>
      <c r="C49" s="18" t="s">
        <v>232</v>
      </c>
      <c r="D49" s="14" t="s">
        <v>128</v>
      </c>
      <c r="E49" s="18" t="s">
        <v>290</v>
      </c>
      <c r="F49" s="2" t="s">
        <v>309</v>
      </c>
      <c r="G49" s="13" t="s">
        <v>69</v>
      </c>
      <c r="H49" s="19" t="s">
        <v>144</v>
      </c>
      <c r="I49" s="30"/>
    </row>
    <row r="50" spans="1:9" x14ac:dyDescent="0.25">
      <c r="A50" s="13">
        <f>ROW()-1</f>
        <v>49</v>
      </c>
      <c r="B50" s="2" t="s">
        <v>26</v>
      </c>
      <c r="C50" s="18" t="s">
        <v>227</v>
      </c>
      <c r="D50" s="14" t="s">
        <v>119</v>
      </c>
      <c r="E50" s="18" t="s">
        <v>290</v>
      </c>
      <c r="F50" s="2" t="s">
        <v>303</v>
      </c>
      <c r="G50" s="13" t="s">
        <v>312</v>
      </c>
      <c r="H50" s="21" t="s">
        <v>120</v>
      </c>
      <c r="I50" s="30"/>
    </row>
    <row r="51" spans="1:9" x14ac:dyDescent="0.25">
      <c r="A51" s="13">
        <f>ROW()-1</f>
        <v>50</v>
      </c>
      <c r="B51" s="2" t="s">
        <v>4</v>
      </c>
      <c r="C51" s="18" t="s">
        <v>214</v>
      </c>
      <c r="D51" s="14" t="s">
        <v>148</v>
      </c>
      <c r="E51" s="18" t="s">
        <v>290</v>
      </c>
      <c r="F51" s="2" t="s">
        <v>311</v>
      </c>
      <c r="G51" s="13" t="s">
        <v>67</v>
      </c>
      <c r="H51" s="19" t="s">
        <v>157</v>
      </c>
      <c r="I51" s="30"/>
    </row>
    <row r="52" spans="1:9" x14ac:dyDescent="0.25">
      <c r="A52" s="13">
        <f>ROW()-1</f>
        <v>51</v>
      </c>
      <c r="B52" s="2" t="s">
        <v>105</v>
      </c>
      <c r="C52" s="18" t="s">
        <v>222</v>
      </c>
      <c r="D52" s="14" t="s">
        <v>156</v>
      </c>
      <c r="E52" s="18" t="s">
        <v>290</v>
      </c>
      <c r="F52" s="2" t="s">
        <v>311</v>
      </c>
      <c r="G52" s="13" t="s">
        <v>67</v>
      </c>
      <c r="H52" s="19" t="s">
        <v>166</v>
      </c>
      <c r="I52" s="30"/>
    </row>
    <row r="53" spans="1:9" x14ac:dyDescent="0.25">
      <c r="A53" s="13">
        <f>ROW()-1</f>
        <v>52</v>
      </c>
      <c r="B53" s="2" t="s">
        <v>5</v>
      </c>
      <c r="C53" s="18" t="s">
        <v>221</v>
      </c>
      <c r="D53" s="14" t="s">
        <v>155</v>
      </c>
      <c r="E53" s="18" t="s">
        <v>290</v>
      </c>
      <c r="F53" s="2" t="s">
        <v>311</v>
      </c>
      <c r="G53" s="13" t="s">
        <v>67</v>
      </c>
      <c r="H53" s="19" t="s">
        <v>164</v>
      </c>
      <c r="I53" s="30"/>
    </row>
    <row r="54" spans="1:9" x14ac:dyDescent="0.25">
      <c r="A54" s="15">
        <f>ROW()-1</f>
        <v>53</v>
      </c>
      <c r="B54" s="15" t="s">
        <v>57</v>
      </c>
      <c r="C54" s="24" t="s">
        <v>211</v>
      </c>
      <c r="D54" s="16" t="s">
        <v>192</v>
      </c>
      <c r="E54" s="24" t="s">
        <v>295</v>
      </c>
      <c r="F54" s="15" t="s">
        <v>77</v>
      </c>
      <c r="G54" s="15" t="s">
        <v>73</v>
      </c>
      <c r="H54" s="25" t="s">
        <v>195</v>
      </c>
      <c r="I54" s="30"/>
    </row>
    <row r="55" spans="1:9" x14ac:dyDescent="0.25">
      <c r="A55" s="13">
        <f>ROW()-1</f>
        <v>54</v>
      </c>
      <c r="B55" s="2" t="s">
        <v>24</v>
      </c>
      <c r="C55" s="18" t="s">
        <v>247</v>
      </c>
      <c r="D55" s="14" t="s">
        <v>85</v>
      </c>
      <c r="E55" s="18" t="s">
        <v>290</v>
      </c>
      <c r="F55" s="13" t="s">
        <v>306</v>
      </c>
      <c r="G55" s="13" t="s">
        <v>71</v>
      </c>
      <c r="H55" s="19" t="s">
        <v>86</v>
      </c>
      <c r="I55" s="30"/>
    </row>
    <row r="56" spans="1:9" x14ac:dyDescent="0.25">
      <c r="A56" s="13">
        <f>ROW()-1</f>
        <v>55</v>
      </c>
      <c r="B56" s="2" t="s">
        <v>32</v>
      </c>
      <c r="C56" s="18" t="s">
        <v>244</v>
      </c>
      <c r="D56" s="14" t="s">
        <v>79</v>
      </c>
      <c r="E56" s="18" t="s">
        <v>290</v>
      </c>
      <c r="F56" s="13" t="s">
        <v>306</v>
      </c>
      <c r="G56" s="13" t="s">
        <v>71</v>
      </c>
      <c r="H56" s="19" t="s">
        <v>80</v>
      </c>
      <c r="I56" s="30"/>
    </row>
    <row r="57" spans="1:9" x14ac:dyDescent="0.25">
      <c r="A57" s="13">
        <f>ROW()-1</f>
        <v>56</v>
      </c>
      <c r="B57" s="2" t="s">
        <v>58</v>
      </c>
      <c r="C57" s="18" t="s">
        <v>215</v>
      </c>
      <c r="D57" s="14" t="s">
        <v>149</v>
      </c>
      <c r="E57" s="18" t="s">
        <v>290</v>
      </c>
      <c r="F57" s="2" t="s">
        <v>311</v>
      </c>
      <c r="G57" s="13" t="s">
        <v>67</v>
      </c>
      <c r="H57" s="19" t="s">
        <v>158</v>
      </c>
      <c r="I57" s="30"/>
    </row>
    <row r="58" spans="1:9" x14ac:dyDescent="0.25">
      <c r="A58" s="13">
        <f>ROW()-1</f>
        <v>57</v>
      </c>
      <c r="B58" s="2" t="s">
        <v>63</v>
      </c>
      <c r="C58" s="18" t="s">
        <v>256</v>
      </c>
      <c r="D58" s="14" t="s">
        <v>110</v>
      </c>
      <c r="E58" s="18" t="s">
        <v>290</v>
      </c>
      <c r="F58" s="13" t="s">
        <v>308</v>
      </c>
      <c r="G58" s="13" t="s">
        <v>73</v>
      </c>
      <c r="H58" s="19" t="s">
        <v>138</v>
      </c>
      <c r="I58" s="30"/>
    </row>
    <row r="59" spans="1:9" x14ac:dyDescent="0.25">
      <c r="A59" s="13">
        <f>ROW()-1</f>
        <v>58</v>
      </c>
      <c r="B59" s="2" t="s">
        <v>9</v>
      </c>
      <c r="C59" s="18" t="s">
        <v>257</v>
      </c>
      <c r="D59" s="14" t="s">
        <v>179</v>
      </c>
      <c r="E59" s="18" t="s">
        <v>290</v>
      </c>
      <c r="F59" s="2" t="s">
        <v>304</v>
      </c>
      <c r="G59" s="13" t="s">
        <v>74</v>
      </c>
      <c r="H59" s="19" t="s">
        <v>181</v>
      </c>
      <c r="I59" s="30"/>
    </row>
    <row r="60" spans="1:9" x14ac:dyDescent="0.25">
      <c r="A60" s="13">
        <f>ROW()-1</f>
        <v>59</v>
      </c>
      <c r="B60" s="2" t="s">
        <v>22</v>
      </c>
      <c r="C60" s="18" t="s">
        <v>265</v>
      </c>
      <c r="D60" s="14" t="s">
        <v>131</v>
      </c>
      <c r="E60" s="18" t="s">
        <v>290</v>
      </c>
      <c r="F60" s="13" t="s">
        <v>308</v>
      </c>
      <c r="G60" s="13" t="s">
        <v>307</v>
      </c>
      <c r="H60" s="19" t="s">
        <v>134</v>
      </c>
      <c r="I60" s="30"/>
    </row>
    <row r="61" spans="1:9" x14ac:dyDescent="0.25">
      <c r="A61" s="13">
        <f>ROW()-1</f>
        <v>60</v>
      </c>
      <c r="B61" s="22" t="s">
        <v>54</v>
      </c>
      <c r="C61" s="23" t="s">
        <v>216</v>
      </c>
      <c r="D61" s="14" t="s">
        <v>150</v>
      </c>
      <c r="E61" s="18" t="s">
        <v>290</v>
      </c>
      <c r="F61" s="2" t="s">
        <v>311</v>
      </c>
      <c r="G61" s="13" t="s">
        <v>67</v>
      </c>
      <c r="H61" s="19" t="s">
        <v>159</v>
      </c>
      <c r="I61" s="31" t="s">
        <v>210</v>
      </c>
    </row>
    <row r="62" spans="1:9" x14ac:dyDescent="0.25">
      <c r="A62" s="13">
        <f>ROW()-1</f>
        <v>61</v>
      </c>
      <c r="B62" s="22" t="s">
        <v>45</v>
      </c>
      <c r="C62" s="23" t="s">
        <v>235</v>
      </c>
      <c r="D62" s="14" t="s">
        <v>167</v>
      </c>
      <c r="E62" s="18" t="s">
        <v>290</v>
      </c>
      <c r="F62" s="2" t="s">
        <v>309</v>
      </c>
      <c r="G62" s="13" t="s">
        <v>72</v>
      </c>
      <c r="H62" s="19" t="s">
        <v>172</v>
      </c>
      <c r="I62" s="31" t="s">
        <v>210</v>
      </c>
    </row>
    <row r="63" spans="1:9" x14ac:dyDescent="0.25">
      <c r="A63" s="13">
        <f>ROW()-1</f>
        <v>62</v>
      </c>
      <c r="B63" s="2" t="s">
        <v>65</v>
      </c>
      <c r="C63" s="18" t="s">
        <v>277</v>
      </c>
      <c r="D63" s="14" t="s">
        <v>92</v>
      </c>
      <c r="E63" s="18" t="s">
        <v>290</v>
      </c>
      <c r="F63" s="2" t="s">
        <v>310</v>
      </c>
      <c r="G63" s="13" t="s">
        <v>76</v>
      </c>
      <c r="H63" s="19" t="s">
        <v>100</v>
      </c>
      <c r="I63" s="30"/>
    </row>
    <row r="64" spans="1:9" x14ac:dyDescent="0.25">
      <c r="A64" s="13">
        <f>ROW()-1</f>
        <v>63</v>
      </c>
      <c r="B64" s="2" t="s">
        <v>52</v>
      </c>
      <c r="C64" s="18" t="s">
        <v>258</v>
      </c>
      <c r="D64" s="14" t="s">
        <v>180</v>
      </c>
      <c r="E64" s="18" t="s">
        <v>290</v>
      </c>
      <c r="F64" s="2" t="s">
        <v>304</v>
      </c>
      <c r="G64" s="13" t="s">
        <v>74</v>
      </c>
      <c r="H64" s="19" t="s">
        <v>182</v>
      </c>
      <c r="I64" s="30"/>
    </row>
    <row r="65" spans="1:9" x14ac:dyDescent="0.25">
      <c r="A65" s="13">
        <f>ROW()-1</f>
        <v>64</v>
      </c>
      <c r="B65" s="2" t="s">
        <v>29</v>
      </c>
      <c r="C65" s="18" t="s">
        <v>219</v>
      </c>
      <c r="D65" s="14" t="s">
        <v>153</v>
      </c>
      <c r="E65" s="18" t="s">
        <v>290</v>
      </c>
      <c r="F65" s="2" t="s">
        <v>311</v>
      </c>
      <c r="G65" s="13" t="s">
        <v>67</v>
      </c>
      <c r="H65" s="19" t="s">
        <v>162</v>
      </c>
      <c r="I65" s="30"/>
    </row>
    <row r="66" spans="1:9" x14ac:dyDescent="0.25">
      <c r="A66" s="13">
        <f>ROW()-1</f>
        <v>65</v>
      </c>
      <c r="B66" s="2" t="s">
        <v>60</v>
      </c>
      <c r="C66" s="18" t="s">
        <v>220</v>
      </c>
      <c r="D66" s="14" t="s">
        <v>154</v>
      </c>
      <c r="E66" s="18" t="s">
        <v>290</v>
      </c>
      <c r="F66" s="2" t="s">
        <v>311</v>
      </c>
      <c r="G66" s="13" t="s">
        <v>67</v>
      </c>
      <c r="H66" s="19" t="s">
        <v>163</v>
      </c>
      <c r="I66" s="30"/>
    </row>
    <row r="67" spans="1:9" x14ac:dyDescent="0.25">
      <c r="A67" s="13">
        <f>ROW()-1</f>
        <v>66</v>
      </c>
      <c r="B67" s="2" t="s">
        <v>37</v>
      </c>
      <c r="C67" s="18" t="s">
        <v>229</v>
      </c>
      <c r="D67" s="14" t="s">
        <v>123</v>
      </c>
      <c r="E67" s="18" t="s">
        <v>290</v>
      </c>
      <c r="F67" s="2" t="s">
        <v>303</v>
      </c>
      <c r="G67" s="13" t="s">
        <v>68</v>
      </c>
      <c r="H67" s="21" t="s">
        <v>124</v>
      </c>
      <c r="I67" s="29"/>
    </row>
    <row r="68" spans="1:9" x14ac:dyDescent="0.25">
      <c r="A68" s="13">
        <f>ROW()-1</f>
        <v>67</v>
      </c>
      <c r="B68" s="2" t="s">
        <v>28</v>
      </c>
      <c r="C68" s="18" t="s">
        <v>271</v>
      </c>
      <c r="D68" s="14" t="s">
        <v>203</v>
      </c>
      <c r="E68" s="18" t="s">
        <v>290</v>
      </c>
      <c r="F68" s="13" t="s">
        <v>306</v>
      </c>
      <c r="G68" s="13" t="s">
        <v>305</v>
      </c>
      <c r="H68" s="20" t="s">
        <v>207</v>
      </c>
      <c r="I68" s="30"/>
    </row>
    <row r="69" spans="1:9" x14ac:dyDescent="0.25">
      <c r="A69" s="13">
        <f>ROW()-1</f>
        <v>68</v>
      </c>
      <c r="B69" s="2" t="s">
        <v>25</v>
      </c>
      <c r="C69" s="18" t="s">
        <v>270</v>
      </c>
      <c r="D69" s="14" t="s">
        <v>200</v>
      </c>
      <c r="E69" s="18" t="s">
        <v>290</v>
      </c>
      <c r="F69" s="13" t="s">
        <v>306</v>
      </c>
      <c r="G69" s="13" t="s">
        <v>305</v>
      </c>
      <c r="H69" s="20" t="s">
        <v>206</v>
      </c>
      <c r="I69" s="30"/>
    </row>
    <row r="70" spans="1:9" x14ac:dyDescent="0.25">
      <c r="A70" s="13">
        <f>ROW()-1</f>
        <v>69</v>
      </c>
      <c r="B70" s="2" t="s">
        <v>14</v>
      </c>
      <c r="C70" s="18" t="s">
        <v>275</v>
      </c>
      <c r="D70" s="14" t="s">
        <v>90</v>
      </c>
      <c r="E70" s="18" t="s">
        <v>290</v>
      </c>
      <c r="F70" s="2" t="s">
        <v>310</v>
      </c>
      <c r="G70" s="13" t="s">
        <v>76</v>
      </c>
      <c r="H70" s="19" t="s">
        <v>98</v>
      </c>
      <c r="I70" s="30"/>
    </row>
    <row r="71" spans="1:9" x14ac:dyDescent="0.25">
      <c r="A71" s="13">
        <f>ROW()-1</f>
        <v>70</v>
      </c>
      <c r="B71" s="2" t="s">
        <v>23</v>
      </c>
      <c r="C71" s="18" t="s">
        <v>278</v>
      </c>
      <c r="D71" s="14" t="s">
        <v>93</v>
      </c>
      <c r="E71" s="18" t="s">
        <v>290</v>
      </c>
      <c r="F71" s="2" t="s">
        <v>310</v>
      </c>
      <c r="G71" s="13" t="s">
        <v>76</v>
      </c>
      <c r="H71" s="19" t="s">
        <v>101</v>
      </c>
      <c r="I71" s="30"/>
    </row>
    <row r="72" spans="1:9" x14ac:dyDescent="0.25">
      <c r="A72" s="13">
        <f>ROW()-1</f>
        <v>71</v>
      </c>
      <c r="B72" s="2" t="s">
        <v>33</v>
      </c>
      <c r="C72" s="18" t="s">
        <v>272</v>
      </c>
      <c r="D72" s="14" t="s">
        <v>201</v>
      </c>
      <c r="E72" s="18" t="s">
        <v>290</v>
      </c>
      <c r="F72" s="13" t="s">
        <v>306</v>
      </c>
      <c r="G72" s="13" t="s">
        <v>305</v>
      </c>
      <c r="H72" s="20" t="s">
        <v>208</v>
      </c>
      <c r="I72" s="30"/>
    </row>
    <row r="73" spans="1:9" s="12" customFormat="1" x14ac:dyDescent="0.25">
      <c r="A73" s="13">
        <f>ROW()-1</f>
        <v>72</v>
      </c>
      <c r="B73" s="2" t="s">
        <v>41</v>
      </c>
      <c r="C73" s="18" t="s">
        <v>263</v>
      </c>
      <c r="D73" s="14" t="s">
        <v>188</v>
      </c>
      <c r="E73" s="18" t="s">
        <v>290</v>
      </c>
      <c r="F73" s="2" t="s">
        <v>304</v>
      </c>
      <c r="G73" s="13" t="s">
        <v>75</v>
      </c>
      <c r="H73" s="8" t="s">
        <v>189</v>
      </c>
      <c r="I73" s="30"/>
    </row>
    <row r="74" spans="1:9" s="12" customFormat="1" x14ac:dyDescent="0.25">
      <c r="A74" s="13">
        <f>ROW()-1</f>
        <v>73</v>
      </c>
      <c r="B74" s="2" t="s">
        <v>15</v>
      </c>
      <c r="C74" s="18" t="s">
        <v>243</v>
      </c>
      <c r="D74" s="14" t="s">
        <v>171</v>
      </c>
      <c r="E74" s="18" t="s">
        <v>290</v>
      </c>
      <c r="F74" s="2" t="s">
        <v>309</v>
      </c>
      <c r="G74" s="13" t="s">
        <v>72</v>
      </c>
      <c r="H74" s="19" t="s">
        <v>177</v>
      </c>
      <c r="I74" s="30"/>
    </row>
    <row r="75" spans="1:9" x14ac:dyDescent="0.25">
      <c r="G75" s="4"/>
      <c r="H75" s="9"/>
    </row>
    <row r="81" spans="7:8" ht="16.5" x14ac:dyDescent="0.25">
      <c r="G81" s="5"/>
      <c r="H81" s="11"/>
    </row>
  </sheetData>
  <autoFilter ref="A1:I72">
    <sortState ref="A2:I74">
      <sortCondition ref="B1:B72"/>
    </sortState>
  </autoFilter>
  <hyperlinks>
    <hyperlink ref="D36" r:id="rId1"/>
  </hyperlinks>
  <pageMargins left="0" right="0" top="0.5" bottom="0.5" header="0.3" footer="0.3"/>
  <pageSetup paperSize="9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F13" sqref="F13"/>
    </sheetView>
  </sheetViews>
  <sheetFormatPr defaultRowHeight="15" x14ac:dyDescent="0.25"/>
  <cols>
    <col min="2" max="2" width="76.140625" customWidth="1"/>
    <col min="4" max="4" width="52.5703125" bestFit="1" customWidth="1"/>
  </cols>
  <sheetData>
    <row r="1" spans="1:4" ht="16.5" thickBot="1" x14ac:dyDescent="0.3">
      <c r="A1" s="33">
        <v>1</v>
      </c>
      <c r="B1" s="34" t="s">
        <v>326</v>
      </c>
      <c r="C1">
        <f>+A1</f>
        <v>1</v>
      </c>
      <c r="D1" t="str">
        <f>IF(B1=B2,B1&amp;" (t1)",B1)</f>
        <v>Chuyên đề 1: Lịch sử tín ngưỡng và tôn giáo ở Việt Nam (t1)</v>
      </c>
    </row>
    <row r="2" spans="1:4" ht="16.5" thickBot="1" x14ac:dyDescent="0.3">
      <c r="A2" s="35">
        <v>2</v>
      </c>
      <c r="B2" s="36" t="s">
        <v>326</v>
      </c>
      <c r="C2">
        <f t="shared" ref="C2:C65" si="0">+A2</f>
        <v>2</v>
      </c>
      <c r="D2" t="str">
        <f>IF(B2=B1,B2&amp;" (t2)",IF(AND(B2=B3,B2&lt;&gt;B1),B2&amp;" (t1)",B2))</f>
        <v>Chuyên đề 1: Lịch sử tín ngưỡng và tôn giáo ở Việt Nam (t2)</v>
      </c>
    </row>
    <row r="3" spans="1:4" ht="16.5" thickBot="1" x14ac:dyDescent="0.3">
      <c r="A3" s="35">
        <v>3</v>
      </c>
      <c r="B3" s="36" t="s">
        <v>326</v>
      </c>
      <c r="C3">
        <f t="shared" si="0"/>
        <v>3</v>
      </c>
      <c r="D3" t="str">
        <f>IF(B3=B1,B3&amp;" (t3)",IF(B3=B2,B3&amp;" (t2)",IF(AND(B3=B4,B3&lt;&gt;B2),B3&amp;" (t1)",B3)))</f>
        <v>Chuyên đề 1: Lịch sử tín ngưỡng và tôn giáo ở Việt Nam (t3)</v>
      </c>
    </row>
    <row r="4" spans="1:4" ht="16.5" thickBot="1" x14ac:dyDescent="0.3">
      <c r="A4" s="35">
        <v>4</v>
      </c>
      <c r="B4" s="37" t="s">
        <v>326</v>
      </c>
      <c r="C4">
        <f t="shared" si="0"/>
        <v>4</v>
      </c>
      <c r="D4" t="str">
        <f>IF(B4=B1,B4&amp;" (t4)",IF(B4=B2,B4&amp;" (t3)",IF(B4=B3,B4&amp;" (t2)",IF(AND(B4=B5,B4&lt;&gt;B3),B4&amp;" (t1)",B4))))</f>
        <v>Chuyên đề 1: Lịch sử tín ngưỡng và tôn giáo ở Việt Nam (t4)</v>
      </c>
    </row>
    <row r="5" spans="1:4" ht="16.5" thickBot="1" x14ac:dyDescent="0.3">
      <c r="A5" s="35">
        <v>5</v>
      </c>
      <c r="B5" s="37" t="s">
        <v>326</v>
      </c>
      <c r="C5">
        <f t="shared" si="0"/>
        <v>5</v>
      </c>
      <c r="D5" t="str">
        <f>IF(B5=B1,B5&amp;" (t5)",IF(B5=B2,B5&amp;" (t4)",IF(B5=B3,B5&amp;" (t3)",IF(B5=B4,B5&amp;" (t2)",IF(AND(B5=B6,B5&lt;&gt;B4),B5&amp;" (t1)",B5)))))</f>
        <v>Chuyên đề 1: Lịch sử tín ngưỡng và tôn giáo ở Việt Nam (t5)</v>
      </c>
    </row>
    <row r="6" spans="1:4" ht="16.5" thickBot="1" x14ac:dyDescent="0.3">
      <c r="A6" s="35">
        <v>6</v>
      </c>
      <c r="B6" s="37" t="s">
        <v>326</v>
      </c>
      <c r="C6">
        <f t="shared" si="0"/>
        <v>6</v>
      </c>
      <c r="D6" t="str">
        <f>IF(B6=B1,B6&amp;" (t6)",IF(B6=B2,B6&amp;" (t5)",IF(B6=B3,B6&amp;" (t4)",IF(B6=B4,B6&amp;" (t3)",IF(B6=B5,B6&amp;" (t2)",IF(AND(B6=B7,B6&lt;&gt;B5),B6&amp;" (t1)",B6))))))</f>
        <v>Chuyên đề 1: Lịch sử tín ngưỡng và tôn giáo ở Việt Nam (t6)</v>
      </c>
    </row>
    <row r="7" spans="1:4" ht="16.5" thickBot="1" x14ac:dyDescent="0.3">
      <c r="A7" s="35">
        <v>7</v>
      </c>
      <c r="B7" s="36" t="s">
        <v>326</v>
      </c>
      <c r="C7">
        <f t="shared" si="0"/>
        <v>7</v>
      </c>
      <c r="D7" t="str">
        <f>IF(B7=B1,B7&amp;" (t7)",IF(B7=B2,B7&amp;" (t6)",IF(B7=B3,B7&amp;" (t5)",IF(B7=B4,B7&amp;" (t4)",IF(B7=B5,B7&amp;" (t3)",IF(B7=B6,B7&amp;" (t2)",IF(AND(B7=B8,B7&lt;&gt;B6),B7&amp;" (t1)",B7)))))))</f>
        <v>Chuyên đề 1: Lịch sử tín ngưỡng và tôn giáo ở Việt Nam (t7)</v>
      </c>
    </row>
    <row r="8" spans="1:4" ht="16.5" thickBot="1" x14ac:dyDescent="0.3">
      <c r="A8" s="35">
        <v>8</v>
      </c>
      <c r="B8" s="36" t="s">
        <v>326</v>
      </c>
      <c r="C8">
        <f t="shared" si="0"/>
        <v>8</v>
      </c>
      <c r="D8" t="str">
        <f>IF(B8=B1,B8&amp;" (t8)",IF(B8=B2,B8&amp;" (t7)",IF(B8=B3,B8&amp;" (t6)",IF(B8=B4,B8&amp;" (t5)",IF(B8=B5,B8&amp;" (t4)",IF(B8=B6,B8&amp;" (t3)",IF(B8=B7,B8&amp;" (t2)",IF(AND(B8=B9,B8&lt;&gt;B7),B8&amp;" (t1)",B8))))))))</f>
        <v>Chuyên đề 1: Lịch sử tín ngưỡng và tôn giáo ở Việt Nam (t8)</v>
      </c>
    </row>
    <row r="9" spans="1:4" ht="16.5" thickBot="1" x14ac:dyDescent="0.3">
      <c r="A9" s="35">
        <v>9</v>
      </c>
      <c r="B9" s="36" t="s">
        <v>326</v>
      </c>
      <c r="C9">
        <f t="shared" si="0"/>
        <v>9</v>
      </c>
      <c r="D9" t="str">
        <f>IF(B9=B1,B9&amp;" (t9)",IF(B9=B2,B9&amp;" (t8)",IF(B9=B3,B9&amp;" (t7)",IF(B9=B4,B9&amp;" (t6)",IF(B9=B5,B9&amp;" (t5)",IF(B9=B6,B9&amp;" (t4)",IF(B9=B7,B9&amp;" (t3)",IF(B9=B8,B9&amp;" (t2)",IF(AND(B9=B10,B9&lt;&gt;B8),B9&amp;" (t1)",B9)))))))))</f>
        <v>Chuyên đề 1: Lịch sử tín ngưỡng và tôn giáo ở Việt Nam (t9)</v>
      </c>
    </row>
    <row r="10" spans="1:4" ht="16.5" thickBot="1" x14ac:dyDescent="0.3">
      <c r="A10" s="35">
        <v>10</v>
      </c>
      <c r="B10" s="36" t="s">
        <v>326</v>
      </c>
      <c r="C10">
        <f t="shared" si="0"/>
        <v>10</v>
      </c>
      <c r="D10" t="str">
        <f>IF(B10=B1,B10&amp;" (t10)",IF(B10=B2,B10&amp;" (t9)",IF(B10=B3,B10&amp;" (t8)",IF(B10=B4,B10&amp;" (t7)",IF(B10=B5,B10&amp;" (t6)",IF(B10=B6,B10&amp;" (t5)",IF(B10=B7,B10&amp;" (t4)",IF(B10=B8,B10&amp;" (t3)",IF(B10=B9,B10&amp;" (t2)",IF(AND(B10=B11,B10&lt;&gt;B9),B10&amp;" (t1)",B10))))))))))</f>
        <v>Chuyên đề 1: Lịch sử tín ngưỡng và tôn giáo ở Việt Nam (t10)</v>
      </c>
    </row>
    <row r="11" spans="1:4" ht="16.5" thickBot="1" x14ac:dyDescent="0.3">
      <c r="A11" s="35">
        <v>11</v>
      </c>
      <c r="B11" s="36" t="s">
        <v>326</v>
      </c>
      <c r="C11">
        <f t="shared" si="0"/>
        <v>11</v>
      </c>
      <c r="D11" t="str">
        <f>IF(B11=B1,B11&amp;" (t11)",IF(B11=B2,B11&amp;" (t10)",IF(B11=B3,B11&amp;" (t9)",IF(B11=B4,B11&amp;" (t8)",IF(B11=B5,B11&amp;" (t7)",IF(B11=B6,B11&amp;" (t6)",IF(B11=B7,B11&amp;" (t5)",IF(B11=B8,B11&amp;" (t4)",IF(B11=B9,B11&amp;" (t3)",IF(B11=B10,B11&amp;" (t2)",IF(AND(B11=B12,B11&lt;&gt;B10),B11&amp;" (t1)",B11)))))))))))</f>
        <v>Chuyên đề 1: Lịch sử tín ngưỡng và tôn giáo ở Việt Nam (t11)</v>
      </c>
    </row>
    <row r="12" spans="1:4" ht="16.5" thickBot="1" x14ac:dyDescent="0.3">
      <c r="A12" s="35">
        <v>12</v>
      </c>
      <c r="B12" s="36" t="s">
        <v>327</v>
      </c>
      <c r="C12">
        <f t="shared" si="0"/>
        <v>12</v>
      </c>
      <c r="D12" t="str">
        <f t="shared" ref="D12:D35" si="1">IF(B12=B2,B12&amp;" (t11)",IF(B12=B3,B12&amp;" (t10)",IF(B12=B4,B12&amp;" (t9)",IF(B12=B5,B12&amp;" (t8)",IF(B12=B6,B12&amp;" (t7)",IF(B12=B7,B12&amp;" (t6)",IF(B12=B8,B12&amp;" (t5)",IF(B12=B9,B12&amp;" (t4)",IF(B12=B10,B12&amp;" (t3)",IF(B12=B11,B12&amp;" (t2)",IF(AND(B12=B13,B12&lt;&gt;B11),B12&amp;" (t1)",B12)))))))))))</f>
        <v>Chuyên đề 1: Thực hành trải nghiệm tại các cơ sở tôn giáo (t1)</v>
      </c>
    </row>
    <row r="13" spans="1:4" ht="16.5" thickBot="1" x14ac:dyDescent="0.3">
      <c r="A13" s="35">
        <v>13</v>
      </c>
      <c r="B13" s="36" t="s">
        <v>327</v>
      </c>
      <c r="C13">
        <f t="shared" si="0"/>
        <v>13</v>
      </c>
      <c r="D13" t="str">
        <f t="shared" si="1"/>
        <v>Chuyên đề 1: Thực hành trải nghiệm tại các cơ sở tôn giáo (t2)</v>
      </c>
    </row>
    <row r="14" spans="1:4" ht="16.5" thickBot="1" x14ac:dyDescent="0.3">
      <c r="A14" s="35">
        <v>14</v>
      </c>
      <c r="B14" s="36" t="s">
        <v>327</v>
      </c>
      <c r="C14">
        <f t="shared" si="0"/>
        <v>14</v>
      </c>
      <c r="D14" t="str">
        <f t="shared" si="1"/>
        <v>Chuyên đề 1: Thực hành trải nghiệm tại các cơ sở tôn giáo (t3)</v>
      </c>
    </row>
    <row r="15" spans="1:4" ht="16.5" thickBot="1" x14ac:dyDescent="0.3">
      <c r="A15" s="35">
        <v>15</v>
      </c>
      <c r="B15" s="36" t="s">
        <v>327</v>
      </c>
      <c r="C15">
        <f t="shared" si="0"/>
        <v>15</v>
      </c>
      <c r="D15" t="str">
        <f t="shared" si="1"/>
        <v>Chuyên đề 1: Thực hành trải nghiệm tại các cơ sở tôn giáo (t4)</v>
      </c>
    </row>
    <row r="16" spans="1:4" ht="16.5" thickBot="1" x14ac:dyDescent="0.3">
      <c r="A16" s="35">
        <v>16</v>
      </c>
      <c r="B16" s="36" t="s">
        <v>328</v>
      </c>
      <c r="C16">
        <f t="shared" si="0"/>
        <v>16</v>
      </c>
      <c r="D16" t="str">
        <f t="shared" si="1"/>
        <v>Chuyên đề 2: Nhật Bản hành trình lịch sử từ năm 1945 đến nay (t1)</v>
      </c>
    </row>
    <row r="17" spans="1:4" ht="16.5" thickBot="1" x14ac:dyDescent="0.3">
      <c r="A17" s="35">
        <v>17</v>
      </c>
      <c r="B17" s="36" t="s">
        <v>328</v>
      </c>
      <c r="C17">
        <f t="shared" si="0"/>
        <v>17</v>
      </c>
      <c r="D17" t="str">
        <f t="shared" si="1"/>
        <v>Chuyên đề 2: Nhật Bản hành trình lịch sử từ năm 1945 đến nay (t2)</v>
      </c>
    </row>
    <row r="18" spans="1:4" ht="16.5" thickBot="1" x14ac:dyDescent="0.3">
      <c r="A18" s="35">
        <v>18</v>
      </c>
      <c r="B18" s="36" t="s">
        <v>328</v>
      </c>
      <c r="C18">
        <f t="shared" si="0"/>
        <v>18</v>
      </c>
      <c r="D18" t="str">
        <f t="shared" si="1"/>
        <v>Chuyên đề 2: Nhật Bản hành trình lịch sử từ năm 1945 đến nay (t3)</v>
      </c>
    </row>
    <row r="19" spans="1:4" ht="16.5" thickBot="1" x14ac:dyDescent="0.3">
      <c r="A19" s="35">
        <v>19</v>
      </c>
      <c r="B19" s="36" t="s">
        <v>328</v>
      </c>
      <c r="C19">
        <f t="shared" si="0"/>
        <v>19</v>
      </c>
      <c r="D19" t="str">
        <f t="shared" si="1"/>
        <v>Chuyên đề 2: Nhật Bản hành trình lịch sử từ năm 1945 đến nay (t4)</v>
      </c>
    </row>
    <row r="20" spans="1:4" ht="16.5" thickBot="1" x14ac:dyDescent="0.3">
      <c r="A20" s="35">
        <v>20</v>
      </c>
      <c r="B20" s="36" t="s">
        <v>328</v>
      </c>
      <c r="C20">
        <f t="shared" si="0"/>
        <v>20</v>
      </c>
      <c r="D20" t="str">
        <f t="shared" si="1"/>
        <v>Chuyên đề 2: Nhật Bản hành trình lịch sử từ năm 1945 đến nay (t5)</v>
      </c>
    </row>
    <row r="21" spans="1:4" ht="16.5" thickBot="1" x14ac:dyDescent="0.3">
      <c r="A21" s="35">
        <v>21</v>
      </c>
      <c r="B21" s="37" t="s">
        <v>328</v>
      </c>
      <c r="C21">
        <f t="shared" si="0"/>
        <v>21</v>
      </c>
      <c r="D21" t="str">
        <f t="shared" si="1"/>
        <v>Chuyên đề 2: Nhật Bản hành trình lịch sử từ năm 1945 đến nay (t6)</v>
      </c>
    </row>
    <row r="22" spans="1:4" ht="16.5" thickBot="1" x14ac:dyDescent="0.3">
      <c r="A22" s="35">
        <v>22</v>
      </c>
      <c r="B22" s="37" t="s">
        <v>328</v>
      </c>
      <c r="C22">
        <f t="shared" si="0"/>
        <v>22</v>
      </c>
      <c r="D22" t="str">
        <f t="shared" si="1"/>
        <v>Chuyên đề 2: Nhật Bản hành trình lịch sử từ năm 1945 đến nay (t7)</v>
      </c>
    </row>
    <row r="23" spans="1:4" ht="16.5" thickBot="1" x14ac:dyDescent="0.3">
      <c r="A23" s="35">
        <v>23</v>
      </c>
      <c r="B23" s="37" t="s">
        <v>328</v>
      </c>
      <c r="C23">
        <f t="shared" si="0"/>
        <v>23</v>
      </c>
      <c r="D23" t="str">
        <f t="shared" si="1"/>
        <v>Chuyên đề 2: Nhật Bản hành trình lịch sử từ năm 1945 đến nay (t8)</v>
      </c>
    </row>
    <row r="24" spans="1:4" ht="16.5" thickBot="1" x14ac:dyDescent="0.3">
      <c r="A24" s="35">
        <v>24</v>
      </c>
      <c r="B24" s="37" t="s">
        <v>328</v>
      </c>
      <c r="C24">
        <f t="shared" si="0"/>
        <v>24</v>
      </c>
      <c r="D24" t="str">
        <f t="shared" si="1"/>
        <v>Chuyên đề 2: Nhật Bản hành trình lịch sử từ năm 1945 đến nay (t9)</v>
      </c>
    </row>
    <row r="25" spans="1:4" ht="16.5" thickBot="1" x14ac:dyDescent="0.3">
      <c r="A25" s="35">
        <v>25</v>
      </c>
      <c r="B25" s="37" t="s">
        <v>328</v>
      </c>
      <c r="C25">
        <f t="shared" si="0"/>
        <v>25</v>
      </c>
      <c r="D25" t="str">
        <f t="shared" si="1"/>
        <v>Chuyên đề 2: Nhật Bản hành trình lịch sử từ năm 1945 đến nay (t10)</v>
      </c>
    </row>
    <row r="26" spans="1:4" ht="16.5" thickBot="1" x14ac:dyDescent="0.3">
      <c r="A26" s="35">
        <v>26</v>
      </c>
      <c r="B26" s="37" t="s">
        <v>329</v>
      </c>
      <c r="C26">
        <f t="shared" si="0"/>
        <v>26</v>
      </c>
      <c r="D26" t="str">
        <f t="shared" si="1"/>
        <v>Chuyên đề 3: Quá trình hội nhập quốc tế của Việt Nam (t1)</v>
      </c>
    </row>
    <row r="27" spans="1:4" ht="16.5" thickBot="1" x14ac:dyDescent="0.3">
      <c r="A27" s="35">
        <v>27</v>
      </c>
      <c r="B27" s="37" t="s">
        <v>329</v>
      </c>
      <c r="C27">
        <f t="shared" si="0"/>
        <v>27</v>
      </c>
      <c r="D27" t="str">
        <f t="shared" si="1"/>
        <v>Chuyên đề 3: Quá trình hội nhập quốc tế của Việt Nam (t2)</v>
      </c>
    </row>
    <row r="28" spans="1:4" ht="16.5" thickBot="1" x14ac:dyDescent="0.3">
      <c r="A28" s="35">
        <v>28</v>
      </c>
      <c r="B28" s="36" t="s">
        <v>329</v>
      </c>
      <c r="C28">
        <f t="shared" si="0"/>
        <v>28</v>
      </c>
      <c r="D28" t="str">
        <f>IF(B28=B18,B28&amp;" (t11)",IF(B28=B19,B28&amp;" (t10)",IF(B28=B20,B28&amp;" (t9)",IF(B28=B21,B28&amp;" (t8)",IF(B28=B22,B28&amp;" (t7)",IF(B28=B23,B28&amp;" (t6)",IF(B28=B24,B28&amp;" (t5)",IF(B28=B25,B28&amp;" (t4)",IF(B28=B26,B28&amp;" (t3)",IF(B28=B27,B28&amp;" (t2)",IF(AND(B28=B29,B28&lt;&gt;B27),B28&amp;" (t1)",B28)))))))))))</f>
        <v>Chuyên đề 3: Quá trình hội nhập quốc tế của Việt Nam (t3)</v>
      </c>
    </row>
    <row r="29" spans="1:4" ht="16.5" thickBot="1" x14ac:dyDescent="0.3">
      <c r="A29" s="35">
        <v>29</v>
      </c>
      <c r="B29" s="36" t="s">
        <v>329</v>
      </c>
      <c r="C29">
        <f t="shared" si="0"/>
        <v>29</v>
      </c>
      <c r="D29" t="str">
        <f t="shared" si="1"/>
        <v>Chuyên đề 3: Quá trình hội nhập quốc tế của Việt Nam (t4)</v>
      </c>
    </row>
    <row r="30" spans="1:4" ht="16.5" thickBot="1" x14ac:dyDescent="0.3">
      <c r="A30" s="35">
        <v>30</v>
      </c>
      <c r="B30" s="36" t="s">
        <v>329</v>
      </c>
      <c r="C30">
        <f t="shared" si="0"/>
        <v>30</v>
      </c>
      <c r="D30" t="str">
        <f t="shared" si="1"/>
        <v>Chuyên đề 3: Quá trình hội nhập quốc tế của Việt Nam (t5)</v>
      </c>
    </row>
    <row r="31" spans="1:4" ht="16.5" thickBot="1" x14ac:dyDescent="0.3">
      <c r="A31" s="35">
        <v>31</v>
      </c>
      <c r="B31" s="36" t="s">
        <v>329</v>
      </c>
      <c r="C31">
        <f t="shared" si="0"/>
        <v>31</v>
      </c>
      <c r="D31" t="str">
        <f t="shared" si="1"/>
        <v>Chuyên đề 3: Quá trình hội nhập quốc tế của Việt Nam (t6)</v>
      </c>
    </row>
    <row r="32" spans="1:4" ht="16.5" thickBot="1" x14ac:dyDescent="0.3">
      <c r="A32" s="35">
        <v>32</v>
      </c>
      <c r="B32" s="37" t="s">
        <v>329</v>
      </c>
      <c r="C32">
        <f t="shared" si="0"/>
        <v>32</v>
      </c>
      <c r="D32" t="str">
        <f t="shared" si="1"/>
        <v>Chuyên đề 3: Quá trình hội nhập quốc tế của Việt Nam (t7)</v>
      </c>
    </row>
    <row r="33" spans="1:4" ht="16.5" thickBot="1" x14ac:dyDescent="0.3">
      <c r="A33" s="35">
        <v>33</v>
      </c>
      <c r="B33" s="37" t="s">
        <v>329</v>
      </c>
      <c r="C33">
        <f t="shared" si="0"/>
        <v>33</v>
      </c>
      <c r="D33" t="str">
        <f t="shared" si="1"/>
        <v>Chuyên đề 3: Quá trình hội nhập quốc tế của Việt Nam (t8)</v>
      </c>
    </row>
    <row r="34" spans="1:4" ht="16.5" thickBot="1" x14ac:dyDescent="0.3">
      <c r="A34" s="35">
        <v>34</v>
      </c>
      <c r="B34" s="37" t="s">
        <v>329</v>
      </c>
      <c r="C34">
        <f t="shared" si="0"/>
        <v>34</v>
      </c>
      <c r="D34" t="str">
        <f t="shared" si="1"/>
        <v>Chuyên đề 3: Quá trình hội nhập quốc tế của Việt Nam (t9)</v>
      </c>
    </row>
    <row r="35" spans="1:4" ht="16.5" thickBot="1" x14ac:dyDescent="0.3">
      <c r="A35" s="35">
        <v>35</v>
      </c>
      <c r="B35" s="37" t="s">
        <v>329</v>
      </c>
      <c r="C35">
        <f t="shared" si="0"/>
        <v>35</v>
      </c>
      <c r="D35" t="str">
        <f t="shared" si="1"/>
        <v>Chuyên đề 3: Quá trình hội nhập quốc tế của Việt Nam (t10)</v>
      </c>
    </row>
    <row r="36" spans="1:4" x14ac:dyDescent="0.25">
      <c r="A36">
        <v>36</v>
      </c>
      <c r="B36" t="s">
        <v>330</v>
      </c>
      <c r="C36">
        <f t="shared" si="0"/>
        <v>36</v>
      </c>
      <c r="D36" t="str">
        <f t="shared" ref="D36:D70" si="2">IF(B36=B30,B36&amp;" (t7)",IF(B36=B31,B36&amp;" (t6)",IF(B36=B32,B36&amp;" (t5)",IF(B36=B33,B36&amp;" (t4)",IF(B36=B34,B36&amp;" (t3)",IF(B36=B35,B36&amp;" (t2)",IF(AND(B36=B37,B36&lt;&gt;B35),B36&amp;" (t1)",B36)))))))</f>
        <v>Bài 12: Hoạt động đối ngoại của Việt Nam trong đấu tranh giành độc lập dân tộc (đầu thế kỉ XX đến Cách mạng tháng Tám (t1)</v>
      </c>
    </row>
    <row r="37" spans="1:4" x14ac:dyDescent="0.25">
      <c r="A37">
        <v>37</v>
      </c>
      <c r="B37" t="s">
        <v>330</v>
      </c>
      <c r="C37">
        <f t="shared" si="0"/>
        <v>37</v>
      </c>
      <c r="D37" t="str">
        <f t="shared" si="2"/>
        <v>Bài 12: Hoạt động đối ngoại của Việt Nam trong đấu tranh giành độc lập dân tộc (đầu thế kỉ XX đến Cách mạng tháng Tám (t2)</v>
      </c>
    </row>
    <row r="38" spans="1:4" x14ac:dyDescent="0.25">
      <c r="A38">
        <v>38</v>
      </c>
      <c r="B38" t="s">
        <v>331</v>
      </c>
      <c r="C38">
        <f t="shared" si="0"/>
        <v>38</v>
      </c>
      <c r="D38" t="str">
        <f t="shared" si="2"/>
        <v>Bài 13: Hoạt động đối ngoại của Việt Nam trong kháng chiến chống Pháp (1945 – 1954) và chỗng Mĩ (1954-1975)-</v>
      </c>
    </row>
    <row r="39" spans="1:4" x14ac:dyDescent="0.25">
      <c r="A39">
        <v>39</v>
      </c>
      <c r="B39" t="s">
        <v>332</v>
      </c>
      <c r="C39">
        <f t="shared" si="0"/>
        <v>39</v>
      </c>
      <c r="D39" t="str">
        <f t="shared" si="2"/>
        <v>Bài 13: Hoạt động đối ngoại của Việt Nam trong kháng chiến chống Pháp (1945 – 1954) và chỗng Mĩ (1954-1975</v>
      </c>
    </row>
    <row r="40" spans="1:4" x14ac:dyDescent="0.25">
      <c r="A40">
        <v>40</v>
      </c>
      <c r="B40" t="s">
        <v>333</v>
      </c>
      <c r="C40">
        <f t="shared" si="0"/>
        <v>40</v>
      </c>
      <c r="D40" t="str">
        <f t="shared" si="2"/>
        <v>Bài 14: Hoạt động đối ngoại của Việt Nam từ 1975 đến nay</v>
      </c>
    </row>
    <row r="41" spans="1:4" x14ac:dyDescent="0.25">
      <c r="A41">
        <v>41</v>
      </c>
      <c r="B41" t="s">
        <v>334</v>
      </c>
      <c r="C41">
        <f t="shared" si="0"/>
        <v>41</v>
      </c>
      <c r="D41" t="str">
        <f t="shared" si="2"/>
        <v>Ôn tập kiểm tra giữa kì 2</v>
      </c>
    </row>
    <row r="42" spans="1:4" x14ac:dyDescent="0.25">
      <c r="A42">
        <v>42</v>
      </c>
      <c r="B42" t="s">
        <v>335</v>
      </c>
      <c r="C42">
        <f t="shared" si="0"/>
        <v>42</v>
      </c>
      <c r="D42" t="str">
        <f t="shared" si="2"/>
        <v>Kiểm tra giữa kì 2</v>
      </c>
    </row>
    <row r="43" spans="1:4" x14ac:dyDescent="0.25">
      <c r="A43">
        <v>43</v>
      </c>
      <c r="B43" t="s">
        <v>336</v>
      </c>
      <c r="C43">
        <f t="shared" si="0"/>
        <v>43</v>
      </c>
      <c r="D43" t="str">
        <f t="shared" si="2"/>
        <v>Bài 15: Khái quát về cuộc đời và sự nghiệp của Hồ Chí Minh (t1)</v>
      </c>
    </row>
    <row r="44" spans="1:4" x14ac:dyDescent="0.25">
      <c r="A44">
        <v>44</v>
      </c>
      <c r="B44" t="s">
        <v>336</v>
      </c>
      <c r="C44">
        <f t="shared" si="0"/>
        <v>44</v>
      </c>
      <c r="D44" t="str">
        <f t="shared" si="2"/>
        <v>Bài 15: Khái quát về cuộc đời và sự nghiệp của Hồ Chí Minh (t2)</v>
      </c>
    </row>
    <row r="45" spans="1:4" x14ac:dyDescent="0.25">
      <c r="A45">
        <v>45</v>
      </c>
      <c r="B45" t="s">
        <v>337</v>
      </c>
      <c r="C45">
        <f t="shared" si="0"/>
        <v>45</v>
      </c>
      <c r="D45" t="str">
        <f t="shared" si="2"/>
        <v>Bài 16: Hồ Chí Minh - Anh hùng giải phóng dân tộc (t1)</v>
      </c>
    </row>
    <row r="46" spans="1:4" x14ac:dyDescent="0.25">
      <c r="A46">
        <v>46</v>
      </c>
      <c r="B46" t="s">
        <v>337</v>
      </c>
      <c r="C46">
        <f t="shared" si="0"/>
        <v>46</v>
      </c>
      <c r="D46" t="str">
        <f t="shared" si="2"/>
        <v>Bài 16: Hồ Chí Minh - Anh hùng giải phóng dân tộc (t2)</v>
      </c>
    </row>
    <row r="47" spans="1:4" x14ac:dyDescent="0.25">
      <c r="A47">
        <v>47</v>
      </c>
      <c r="B47" t="s">
        <v>337</v>
      </c>
      <c r="C47">
        <f t="shared" si="0"/>
        <v>47</v>
      </c>
      <c r="D47" t="str">
        <f t="shared" si="2"/>
        <v>Bài 16: Hồ Chí Minh - Anh hùng giải phóng dân tộc (t3)</v>
      </c>
    </row>
    <row r="48" spans="1:4" x14ac:dyDescent="0.25">
      <c r="A48">
        <v>48</v>
      </c>
      <c r="B48" t="s">
        <v>337</v>
      </c>
      <c r="C48">
        <f t="shared" si="0"/>
        <v>48</v>
      </c>
      <c r="D48" t="str">
        <f t="shared" si="2"/>
        <v>Bài 16: Hồ Chí Minh - Anh hùng giải phóng dân tộc (t4)</v>
      </c>
    </row>
    <row r="49" spans="1:4" ht="45" x14ac:dyDescent="0.25">
      <c r="A49">
        <v>49</v>
      </c>
      <c r="B49" s="38" t="s">
        <v>338</v>
      </c>
      <c r="C49">
        <f t="shared" si="0"/>
        <v>49</v>
      </c>
      <c r="D49" t="str">
        <f t="shared" si="2"/>
        <v xml:space="preserve">Bài 17: Dấu ấn Hồ Chí Minh trong lòng nhân dân thế giới và Việt Nam 
</v>
      </c>
    </row>
    <row r="50" spans="1:4" x14ac:dyDescent="0.25">
      <c r="A50">
        <v>50</v>
      </c>
      <c r="B50" t="s">
        <v>339</v>
      </c>
      <c r="C50">
        <f t="shared" si="0"/>
        <v>50</v>
      </c>
      <c r="D50" t="str">
        <f t="shared" si="2"/>
        <v>Thực hành chủ đề 6</v>
      </c>
    </row>
    <row r="51" spans="1:4" x14ac:dyDescent="0.25">
      <c r="A51">
        <v>51</v>
      </c>
      <c r="B51" t="s">
        <v>340</v>
      </c>
      <c r="C51">
        <f t="shared" si="0"/>
        <v>51</v>
      </c>
      <c r="D51" t="str">
        <f t="shared" si="2"/>
        <v>Ôn tập kiểm tra cuối kì 2</v>
      </c>
    </row>
    <row r="52" spans="1:4" x14ac:dyDescent="0.25">
      <c r="A52">
        <v>52</v>
      </c>
      <c r="B52" t="s">
        <v>341</v>
      </c>
      <c r="C52">
        <f t="shared" si="0"/>
        <v>52</v>
      </c>
      <c r="D52" t="str">
        <f t="shared" si="2"/>
        <v>Kiểm tra học kì II</v>
      </c>
    </row>
    <row r="53" spans="1:4" x14ac:dyDescent="0.25">
      <c r="A53">
        <v>53</v>
      </c>
      <c r="B53" t="s">
        <v>342</v>
      </c>
      <c r="C53">
        <f t="shared" si="0"/>
        <v>53</v>
      </c>
      <c r="D53" t="str">
        <f t="shared" si="2"/>
        <v>Bài 25. Sinh trưởng và sinh sản ở vi sinh vật (t1)</v>
      </c>
    </row>
    <row r="54" spans="1:4" x14ac:dyDescent="0.25">
      <c r="A54">
        <v>54</v>
      </c>
      <c r="B54" t="s">
        <v>342</v>
      </c>
      <c r="C54">
        <f t="shared" si="0"/>
        <v>54</v>
      </c>
      <c r="D54" t="str">
        <f t="shared" si="2"/>
        <v>Bài 25. Sinh trưởng và sinh sản ở vi sinh vật (t2)</v>
      </c>
    </row>
    <row r="55" spans="1:4" x14ac:dyDescent="0.25">
      <c r="A55">
        <v>55</v>
      </c>
      <c r="B55" t="s">
        <v>343</v>
      </c>
      <c r="C55">
        <f t="shared" si="0"/>
        <v>55</v>
      </c>
      <c r="D55" t="str">
        <f t="shared" si="2"/>
        <v>Bài 26. Công nghệ vi sinh vật (t1)</v>
      </c>
    </row>
    <row r="56" spans="1:4" x14ac:dyDescent="0.25">
      <c r="A56">
        <v>56</v>
      </c>
      <c r="B56" t="s">
        <v>343</v>
      </c>
      <c r="C56">
        <f t="shared" si="0"/>
        <v>56</v>
      </c>
      <c r="D56" t="str">
        <f t="shared" si="2"/>
        <v>Bài 26. Công nghệ vi sinh vật (t2)</v>
      </c>
    </row>
    <row r="57" spans="1:4" x14ac:dyDescent="0.25">
      <c r="A57">
        <v>57</v>
      </c>
      <c r="B57" t="s">
        <v>344</v>
      </c>
      <c r="C57">
        <f t="shared" si="0"/>
        <v>57</v>
      </c>
      <c r="D57" t="str">
        <f t="shared" si="2"/>
        <v>Chủ đề STEM:Ứng dụng vi sinh vật trong thực tiễn (t1)</v>
      </c>
    </row>
    <row r="58" spans="1:4" x14ac:dyDescent="0.25">
      <c r="A58">
        <v>58</v>
      </c>
      <c r="B58" t="s">
        <v>344</v>
      </c>
      <c r="C58">
        <f t="shared" si="0"/>
        <v>58</v>
      </c>
      <c r="D58" t="str">
        <f t="shared" si="2"/>
        <v>Chủ đề STEM:Ứng dụng vi sinh vật trong thực tiễn (t2)</v>
      </c>
    </row>
    <row r="59" spans="1:4" x14ac:dyDescent="0.25">
      <c r="A59">
        <v>59</v>
      </c>
      <c r="B59" t="s">
        <v>344</v>
      </c>
      <c r="C59">
        <f t="shared" si="0"/>
        <v>59</v>
      </c>
      <c r="D59" t="str">
        <f t="shared" si="2"/>
        <v>Chủ đề STEM:Ứng dụng vi sinh vật trong thực tiễn (t3)</v>
      </c>
    </row>
    <row r="60" spans="1:4" x14ac:dyDescent="0.25">
      <c r="A60">
        <v>60</v>
      </c>
      <c r="B60" t="s">
        <v>345</v>
      </c>
      <c r="C60">
        <f t="shared" si="0"/>
        <v>60</v>
      </c>
      <c r="D60" t="str">
        <f t="shared" si="2"/>
        <v>Ôn tập chương V</v>
      </c>
    </row>
    <row r="61" spans="1:4" x14ac:dyDescent="0.25">
      <c r="A61">
        <v>61</v>
      </c>
      <c r="B61" t="s">
        <v>346</v>
      </c>
      <c r="C61">
        <f t="shared" si="0"/>
        <v>61</v>
      </c>
      <c r="D61" t="str">
        <f t="shared" si="2"/>
        <v>Bài 29. Virus (t1)</v>
      </c>
    </row>
    <row r="62" spans="1:4" x14ac:dyDescent="0.25">
      <c r="A62">
        <v>62</v>
      </c>
      <c r="B62" t="s">
        <v>346</v>
      </c>
      <c r="C62">
        <f t="shared" si="0"/>
        <v>62</v>
      </c>
      <c r="D62" t="str">
        <f t="shared" si="2"/>
        <v>Bài 29. Virus (t2)</v>
      </c>
    </row>
    <row r="63" spans="1:4" x14ac:dyDescent="0.25">
      <c r="A63">
        <v>63</v>
      </c>
      <c r="B63" t="s">
        <v>347</v>
      </c>
      <c r="C63">
        <f t="shared" si="0"/>
        <v>63</v>
      </c>
      <c r="D63" t="str">
        <f t="shared" si="2"/>
        <v>Bài 30. Ứng dụng của virus trong y học và thực tiễn (t1)</v>
      </c>
    </row>
    <row r="64" spans="1:4" x14ac:dyDescent="0.25">
      <c r="A64">
        <v>64</v>
      </c>
      <c r="B64" t="s">
        <v>347</v>
      </c>
      <c r="C64">
        <f t="shared" si="0"/>
        <v>64</v>
      </c>
      <c r="D64" t="str">
        <f t="shared" si="2"/>
        <v>Bài 30. Ứng dụng của virus trong y học và thực tiễn (t2)</v>
      </c>
    </row>
    <row r="65" spans="1:4" x14ac:dyDescent="0.25">
      <c r="A65">
        <v>65</v>
      </c>
      <c r="B65" t="s">
        <v>348</v>
      </c>
      <c r="C65">
        <f t="shared" si="0"/>
        <v>65</v>
      </c>
      <c r="D65" t="str">
        <f t="shared" si="2"/>
        <v>Bài 31. Virus gây bệnh (t1)</v>
      </c>
    </row>
    <row r="66" spans="1:4" x14ac:dyDescent="0.25">
      <c r="A66">
        <v>66</v>
      </c>
      <c r="B66" t="s">
        <v>348</v>
      </c>
      <c r="C66">
        <f t="shared" ref="C66:C70" si="3">+A66</f>
        <v>66</v>
      </c>
      <c r="D66" t="str">
        <f t="shared" si="2"/>
        <v>Bài 31. Virus gây bệnh (t2)</v>
      </c>
    </row>
    <row r="67" spans="1:4" x14ac:dyDescent="0.25">
      <c r="A67">
        <v>67</v>
      </c>
      <c r="B67" t="s">
        <v>348</v>
      </c>
      <c r="C67">
        <f t="shared" si="3"/>
        <v>67</v>
      </c>
      <c r="D67" t="str">
        <f t="shared" si="2"/>
        <v>Bài 31. Virus gây bệnh (t3)</v>
      </c>
    </row>
    <row r="68" spans="1:4" x14ac:dyDescent="0.25">
      <c r="A68">
        <v>68</v>
      </c>
      <c r="B68" t="s">
        <v>349</v>
      </c>
      <c r="C68">
        <f t="shared" si="3"/>
        <v>68</v>
      </c>
      <c r="D68" t="str">
        <f t="shared" si="2"/>
        <v>Ôn tập chương VI</v>
      </c>
    </row>
    <row r="69" spans="1:4" x14ac:dyDescent="0.25">
      <c r="A69">
        <v>69</v>
      </c>
      <c r="B69" t="s">
        <v>350</v>
      </c>
      <c r="C69">
        <f t="shared" si="3"/>
        <v>69</v>
      </c>
      <c r="D69" t="str">
        <f t="shared" si="2"/>
        <v>Ôn tập cuối học kì II</v>
      </c>
    </row>
    <row r="70" spans="1:4" x14ac:dyDescent="0.25">
      <c r="A70">
        <v>70</v>
      </c>
      <c r="B70" t="s">
        <v>351</v>
      </c>
      <c r="C70">
        <f t="shared" si="3"/>
        <v>70</v>
      </c>
      <c r="D70" t="str">
        <f t="shared" si="2"/>
        <v>Kiểm tra cuối học kì II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ppct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WIN10</cp:lastModifiedBy>
  <cp:lastPrinted>2022-04-07T01:56:34Z</cp:lastPrinted>
  <dcterms:created xsi:type="dcterms:W3CDTF">2022-03-31T08:03:28Z</dcterms:created>
  <dcterms:modified xsi:type="dcterms:W3CDTF">2025-10-03T02:46:29Z</dcterms:modified>
</cp:coreProperties>
</file>