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1" i="1"/>
  <c r="D10" i="1"/>
  <c r="D9" i="1"/>
  <c r="D8" i="1"/>
  <c r="D7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D1" i="1"/>
  <c r="D2" i="1"/>
  <c r="D3" i="1"/>
  <c r="D4" i="1"/>
  <c r="D5" i="1"/>
  <c r="D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<sst xmlns="http://schemas.openxmlformats.org/spreadsheetml/2006/main" count="70" uniqueCount="26">
  <si>
    <t>Kiểm tra cuối học kì II</t>
  </si>
  <si>
    <t>Bài 25. Sinh trưởng và sinh sản ở vi sinh vật</t>
  </si>
  <si>
    <t>Bài 26. Công nghệ vi sinh vật</t>
  </si>
  <si>
    <t>Chủ đề STEM:Ứng dụng vi sinh vật trong thực tiễn</t>
  </si>
  <si>
    <t>Ôn tập chương V</t>
  </si>
  <si>
    <t>Bài 29. Virus</t>
  </si>
  <si>
    <t>Bài 30. Ứng dụng của virus trong y học và thực tiễn</t>
  </si>
  <si>
    <t>Bài 31. Virus gây bệnh</t>
  </si>
  <si>
    <t>Ôn tập chương VI</t>
  </si>
  <si>
    <t>Ôn tập cuối học kì II</t>
  </si>
  <si>
    <t>Bài 12: Hoạt động đối ngoại của Việt Nam trong đấu tranh giành độc lập dân tộc (đầu thế kỉ XX đến Cách mạng tháng Tám</t>
  </si>
  <si>
    <t>Bài 13: Hoạt động đối ngoại của Việt Nam trong kháng chiến chống Pháp (1945 – 1954) và chỗng Mĩ (1954-1975)-</t>
  </si>
  <si>
    <t>Bài 13: Hoạt động đối ngoại của Việt Nam trong kháng chiến chống Pháp (1945 – 1954) và chỗng Mĩ (1954-1975</t>
  </si>
  <si>
    <t>Bài 14: Hoạt động đối ngoại của Việt Nam từ 1975 đến nay</t>
  </si>
  <si>
    <t>Ôn tập kiểm tra giữa kì 2</t>
  </si>
  <si>
    <t>Kiểm tra giữa kì 2</t>
  </si>
  <si>
    <t>Bài 15: Khái quát về cuộc đời và sự nghiệp của Hồ Chí Minh</t>
  </si>
  <si>
    <t>Bài 16: Hồ Chí Minh - Anh hùng giải phóng dân tộc</t>
  </si>
  <si>
    <t xml:space="preserve">Bài 17: Dấu ấn Hồ Chí Minh trong lòng nhân dân thế giới và Việt Nam 
</t>
  </si>
  <si>
    <t>Thực hành chủ đề 6</t>
  </si>
  <si>
    <t>Ôn tập kiểm tra cuối kì 2</t>
  </si>
  <si>
    <t>Kiểm tra học kì II</t>
  </si>
  <si>
    <t>Chuyên đề 1: Lịch sử tín ngưỡng và tôn giáo ở Việt Nam</t>
  </si>
  <si>
    <t>Chuyên đề 1: Thực hành trải nghiệm tại các cơ sở tôn giáo</t>
  </si>
  <si>
    <t>Chuyên đề 2: Nhật Bản hành trình lịch sử từ năm 1945 đến nay</t>
  </si>
  <si>
    <t>Chuyên đề 3: Quá trình hội nhập quốc tế của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</si>
</sst>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F13" sqref="F13"/>
    </sheetView>
  </sheetViews>
  <sheetFormatPr defaultRowHeight="15" x14ac:dyDescent="0.25"/>
  <cols>
    <col min="2" max="2" width="76.140625" customWidth="1"/>
    <col min="4" max="4" width="52.5703125" bestFit="1" customWidth="1"/>
  </cols>
  <sheetData>
    <row r="1" spans="1:4" ht="16.5" thickBot="1" x14ac:dyDescent="0.3">
      <c r="A1" s="1">
        <v>1</v>
      </c>
      <c r="B1" s="2" t="s">
        <v>22</v>
      </c>
      <c r="C1">
        <f>+A1</f>
        <v>1</v>
      </c>
      <c r="D1" t="str">
        <f>IF(B1=B2,B1&amp;" (t1)",B1)</f>
        <v>Chuyên đề 1: Lịch sử tín ngưỡng và tôn giáo ở Việt Nam (t1)</v>
      </c>
    </row>
    <row r="2" spans="1:4" ht="16.5" thickBot="1" x14ac:dyDescent="0.3">
      <c r="A2" s="3">
        <v>2</v>
      </c>
      <c r="B2" s="4" t="s">
        <v>22</v>
      </c>
      <c r="C2">
        <f t="shared" ref="C2:C35" si="0">+A2</f>
        <v>2</v>
      </c>
      <c r="D2" t="str">
        <f>IF(B2=B1,B2&amp;" (t2)",IF(AND(B2=B3,B2&lt;&gt;B1),B2&amp;" (t1)",B2))</f>
        <v>Chuyên đề 1: Lịch sử tín ngưỡng và tôn giáo ở Việt Nam (t2)</v>
      </c>
    </row>
    <row r="3" spans="1:4" ht="16.5" thickBot="1" x14ac:dyDescent="0.3">
      <c r="A3" s="3">
        <v>3</v>
      </c>
      <c r="B3" s="4" t="s">
        <v>22</v>
      </c>
      <c r="C3">
        <f t="shared" si="0"/>
        <v>3</v>
      </c>
      <c r="D3" t="str">
        <f>IF(B3=B1,B3&amp;" (t3)",IF(B3=B2,B3&amp;" (t2)",IF(AND(B3=B4,B3&lt;&gt;B2),B3&amp;" (t1)",B3)))</f>
        <v>Chuyên đề 1: Lịch sử tín ngưỡng và tôn giáo ở Việt Nam (t3)</v>
      </c>
    </row>
    <row r="4" spans="1:4" ht="16.5" thickBot="1" x14ac:dyDescent="0.3">
      <c r="A4" s="3">
        <v>4</v>
      </c>
      <c r="B4" s="5" t="s">
        <v>22</v>
      </c>
      <c r="C4">
        <f t="shared" si="0"/>
        <v>4</v>
      </c>
      <c r="D4" t="str">
        <f>IF(B4=B1,B4&amp;" (t4)",IF(B4=B2,B4&amp;" (t3)",IF(B4=B3,B4&amp;" (t2)",IF(AND(B4=B5,B4&lt;&gt;B3),B4&amp;" (t1)",B4))))</f>
        <v>Chuyên đề 1: Lịch sử tín ngưỡng và tôn giáo ở Việt Nam (t4)</v>
      </c>
    </row>
    <row r="5" spans="1:4" ht="16.5" thickBot="1" x14ac:dyDescent="0.3">
      <c r="A5" s="3">
        <v>5</v>
      </c>
      <c r="B5" s="5" t="s">
        <v>22</v>
      </c>
      <c r="C5">
        <f t="shared" si="0"/>
        <v>5</v>
      </c>
      <c r="D5" t="str">
        <f>IF(B5=B1,B5&amp;" (t5)",IF(B5=B2,B5&amp;" (t4)",IF(B5=B3,B5&amp;" (t3)",IF(B5=B4,B5&amp;" (t2)",IF(AND(B5=B6,B5&lt;&gt;B4),B5&amp;" (t1)",B5)))))</f>
        <v>Chuyên đề 1: Lịch sử tín ngưỡng và tôn giáo ở Việt Nam (t5)</v>
      </c>
    </row>
    <row r="6" spans="1:4" ht="16.5" thickBot="1" x14ac:dyDescent="0.3">
      <c r="A6" s="3">
        <v>6</v>
      </c>
      <c r="B6" s="5" t="s">
        <v>22</v>
      </c>
      <c r="C6">
        <f t="shared" si="0"/>
        <v>6</v>
      </c>
      <c r="D6" t="str">
        <f>IF(B6=B1,B6&amp;" (t6)",IF(B6=B2,B6&amp;" (t5)",IF(B6=B3,B6&amp;" (t4)",IF(B6=B4,B6&amp;" (t3)",IF(B6=B5,B6&amp;" (t2)",IF(AND(B6=B7,B6&lt;&gt;B5),B6&amp;" (t1)",B6))))))</f>
        <v>Chuyên đề 1: Lịch sử tín ngưỡng và tôn giáo ở Việt Nam (t6)</v>
      </c>
    </row>
    <row r="7" spans="1:4" ht="16.5" thickBot="1" x14ac:dyDescent="0.3">
      <c r="A7" s="3">
        <v>7</v>
      </c>
      <c r="B7" s="4" t="s">
        <v>22</v>
      </c>
      <c r="C7">
        <f t="shared" si="0"/>
        <v>7</v>
      </c>
      <c r="D7" t="str">
        <f>IF(B7=B1,B7&amp;" (t7)",IF(B7=B2,B7&amp;" (t6)",IF(B7=B3,B7&amp;" (t5)",IF(B7=B4,B7&amp;" (t4)",IF(B7=B5,B7&amp;" (t3)",IF(B7=B6,B7&amp;" (t2)",IF(AND(B7=B8,B7&lt;&gt;B6),B7&amp;" (t1)",B7)))))))</f>
        <v>Chuyên đề 1: Lịch sử tín ngưỡng và tôn giáo ở Việt Nam (t7)</v>
      </c>
    </row>
    <row r="8" spans="1:4" ht="16.5" thickBot="1" x14ac:dyDescent="0.3">
      <c r="A8" s="3">
        <v>8</v>
      </c>
      <c r="B8" s="4" t="s">
        <v>22</v>
      </c>
      <c r="C8">
        <f t="shared" si="0"/>
        <v>8</v>
      </c>
      <c r="D8" t="str">
        <f>IF(B8=B1,B8&amp;" (t8)",IF(B8=B2,B8&amp;" (t7)",IF(B8=B3,B8&amp;" (t6)",IF(B8=B4,B8&amp;" (t5)",IF(B8=B5,B8&amp;" (t4)",IF(B8=B6,B8&amp;" (t3)",IF(B8=B7,B8&amp;" (t2)",IF(AND(B8=B9,B8&lt;&gt;B7),B8&amp;" (t1)",B8))))))))</f>
        <v>Chuyên đề 1: Lịch sử tín ngưỡng và tôn giáo ở Việt Nam (t8)</v>
      </c>
    </row>
    <row r="9" spans="1:4" ht="16.5" thickBot="1" x14ac:dyDescent="0.3">
      <c r="A9" s="3">
        <v>9</v>
      </c>
      <c r="B9" s="4" t="s">
        <v>22</v>
      </c>
      <c r="C9">
        <f t="shared" si="0"/>
        <v>9</v>
      </c>
      <c r="D9" t="str">
        <f>IF(B9=B1,B9&amp;" (t9)",IF(B9=B2,B9&amp;" (t8)",IF(B9=B3,B9&amp;" (t7)",IF(B9=B4,B9&amp;" (t6)",IF(B9=B5,B9&amp;" (t5)",IF(B9=B6,B9&amp;" (t4)",IF(B9=B7,B9&amp;" (t3)",IF(B9=B8,B9&amp;" (t2)",IF(AND(B9=B10,B9&lt;&gt;B8),B9&amp;" (t1)",B9)))))))))</f>
        <v>Chuyên đề 1: Lịch sử tín ngưỡng và tôn giáo ở Việt Nam (t9)</v>
      </c>
    </row>
    <row r="10" spans="1:4" ht="16.5" thickBot="1" x14ac:dyDescent="0.3">
      <c r="A10" s="3">
        <v>10</v>
      </c>
      <c r="B10" s="4" t="s">
        <v>22</v>
      </c>
      <c r="C10">
        <f t="shared" si="0"/>
        <v>10</v>
      </c>
      <c r="D10" t="str">
        <f>IF(B10=B1,B10&amp;" (t10)",IF(B10=B2,B10&amp;" (t9)",IF(B10=B3,B10&amp;" (t8)",IF(B10=B4,B10&amp;" (t7)",IF(B10=B5,B10&amp;" (t6)",IF(B10=B6,B10&amp;" (t5)",IF(B10=B7,B10&amp;" (t4)",IF(B10=B8,B10&amp;" (t3)",IF(B10=B9,B10&amp;" (t2)",IF(AND(B10=B11,B10&lt;&gt;B9),B10&amp;" (t1)",B10))))))))))</f>
        <v>Chuyên đề 1: Lịch sử tín ngưỡng và tôn giáo ở Việt Nam (t10)</v>
      </c>
    </row>
    <row r="11" spans="1:4" ht="16.5" thickBot="1" x14ac:dyDescent="0.3">
      <c r="A11" s="3">
        <v>11</v>
      </c>
      <c r="B11" s="4" t="s">
        <v>22</v>
      </c>
      <c r="C11">
        <f t="shared" si="0"/>
        <v>11</v>
      </c>
      <c r="D11" t="str">
        <f>IF(B11=B1,B11&amp;" (t11)",IF(B11=B2,B11&amp;" (t10)",IF(B11=B3,B11&amp;" (t9)",IF(B11=B4,B11&amp;" (t8)",IF(B11=B5,B11&amp;" (t7)",IF(B11=B6,B11&amp;" (t6)",IF(B11=B7,B11&amp;" (t5)",IF(B11=B8,B11&amp;" (t4)",IF(B11=B9,B11&amp;" (t3)",IF(B11=B10,B11&amp;" (t2)",IF(AND(B11=B12,B11&lt;&gt;B10),B11&amp;" (t1)",B11)))))))))))</f>
        <v>Chuyên đề 1: Lịch sử tín ngưỡng và tôn giáo ở Việt Nam (t11)</v>
      </c>
    </row>
    <row r="12" spans="1:4" ht="16.5" thickBot="1" x14ac:dyDescent="0.3">
      <c r="A12" s="3">
        <v>12</v>
      </c>
      <c r="B12" s="4" t="s">
        <v>23</v>
      </c>
      <c r="C12">
        <f t="shared" si="0"/>
        <v>12</v>
      </c>
      <c r="D12" t="str">
        <f t="shared" ref="D12:D35" si="1">IF(B12=B2,B12&amp;" (t11)",IF(B12=B3,B12&amp;" (t10)",IF(B12=B4,B12&amp;" (t9)",IF(B12=B5,B12&amp;" (t8)",IF(B12=B6,B12&amp;" (t7)",IF(B12=B7,B12&amp;" (t6)",IF(B12=B8,B12&amp;" (t5)",IF(B12=B9,B12&amp;" (t4)",IF(B12=B10,B12&amp;" (t3)",IF(B12=B11,B12&amp;" (t2)",IF(AND(B12=B13,B12&lt;&gt;B11),B12&amp;" (t1)",B12)))))))))))</f>
        <v>Chuyên đề 1: Thực hành trải nghiệm tại các cơ sở tôn giáo (t1)</v>
      </c>
    </row>
    <row r="13" spans="1:4" ht="16.5" thickBot="1" x14ac:dyDescent="0.3">
      <c r="A13" s="3">
        <v>13</v>
      </c>
      <c r="B13" s="4" t="s">
        <v>23</v>
      </c>
      <c r="C13">
        <f t="shared" si="0"/>
        <v>13</v>
      </c>
      <c r="D13" t="str">
        <f t="shared" si="1"/>
        <v>Chuyên đề 1: Thực hành trải nghiệm tại các cơ sở tôn giáo (t2)</v>
      </c>
    </row>
    <row r="14" spans="1:4" ht="16.5" thickBot="1" x14ac:dyDescent="0.3">
      <c r="A14" s="3">
        <v>14</v>
      </c>
      <c r="B14" s="4" t="s">
        <v>23</v>
      </c>
      <c r="C14">
        <f t="shared" si="0"/>
        <v>14</v>
      </c>
      <c r="D14" t="str">
        <f t="shared" si="1"/>
        <v>Chuyên đề 1: Thực hành trải nghiệm tại các cơ sở tôn giáo (t3)</v>
      </c>
    </row>
    <row r="15" spans="1:4" ht="16.5" thickBot="1" x14ac:dyDescent="0.3">
      <c r="A15" s="3">
        <v>15</v>
      </c>
      <c r="B15" s="4" t="s">
        <v>23</v>
      </c>
      <c r="C15">
        <f t="shared" si="0"/>
        <v>15</v>
      </c>
      <c r="D15" t="str">
        <f t="shared" si="1"/>
        <v>Chuyên đề 1: Thực hành trải nghiệm tại các cơ sở tôn giáo (t4)</v>
      </c>
    </row>
    <row r="16" spans="1:4" ht="16.5" thickBot="1" x14ac:dyDescent="0.3">
      <c r="A16" s="3">
        <v>16</v>
      </c>
      <c r="B16" s="4" t="s">
        <v>24</v>
      </c>
      <c r="C16">
        <f t="shared" si="0"/>
        <v>16</v>
      </c>
      <c r="D16" t="str">
        <f t="shared" si="1"/>
        <v>Chuyên đề 2: Nhật Bản hành trình lịch sử từ năm 1945 đến nay (t1)</v>
      </c>
    </row>
    <row r="17" spans="1:4" ht="16.5" thickBot="1" x14ac:dyDescent="0.3">
      <c r="A17" s="3">
        <v>17</v>
      </c>
      <c r="B17" s="4" t="s">
        <v>24</v>
      </c>
      <c r="C17">
        <f t="shared" si="0"/>
        <v>17</v>
      </c>
      <c r="D17" t="str">
        <f t="shared" si="1"/>
        <v>Chuyên đề 2: Nhật Bản hành trình lịch sử từ năm 1945 đến nay (t2)</v>
      </c>
    </row>
    <row r="18" spans="1:4" ht="16.5" thickBot="1" x14ac:dyDescent="0.3">
      <c r="A18" s="3">
        <v>18</v>
      </c>
      <c r="B18" s="4" t="s">
        <v>24</v>
      </c>
      <c r="C18">
        <f t="shared" si="0"/>
        <v>18</v>
      </c>
      <c r="D18" t="str">
        <f t="shared" si="1"/>
        <v>Chuyên đề 2: Nhật Bản hành trình lịch sử từ năm 1945 đến nay (t3)</v>
      </c>
    </row>
    <row r="19" spans="1:4" ht="16.5" thickBot="1" x14ac:dyDescent="0.3">
      <c r="A19" s="3">
        <v>19</v>
      </c>
      <c r="B19" s="4" t="s">
        <v>24</v>
      </c>
      <c r="C19">
        <f t="shared" si="0"/>
        <v>19</v>
      </c>
      <c r="D19" t="str">
        <f t="shared" si="1"/>
        <v>Chuyên đề 2: Nhật Bản hành trình lịch sử từ năm 1945 đến nay (t4)</v>
      </c>
    </row>
    <row r="20" spans="1:4" ht="16.5" thickBot="1" x14ac:dyDescent="0.3">
      <c r="A20" s="3">
        <v>20</v>
      </c>
      <c r="B20" s="4" t="s">
        <v>24</v>
      </c>
      <c r="C20">
        <f t="shared" si="0"/>
        <v>20</v>
      </c>
      <c r="D20" t="str">
        <f t="shared" si="1"/>
        <v>Chuyên đề 2: Nhật Bản hành trình lịch sử từ năm 1945 đến nay (t5)</v>
      </c>
    </row>
    <row r="21" spans="1:4" ht="16.5" thickBot="1" x14ac:dyDescent="0.3">
      <c r="A21" s="3">
        <v>21</v>
      </c>
      <c r="B21" s="5" t="s">
        <v>24</v>
      </c>
      <c r="C21">
        <f t="shared" si="0"/>
        <v>21</v>
      </c>
      <c r="D21" t="str">
        <f t="shared" si="1"/>
        <v>Chuyên đề 2: Nhật Bản hành trình lịch sử từ năm 1945 đến nay (t6)</v>
      </c>
    </row>
    <row r="22" spans="1:4" ht="16.5" thickBot="1" x14ac:dyDescent="0.3">
      <c r="A22" s="3">
        <v>22</v>
      </c>
      <c r="B22" s="5" t="s">
        <v>24</v>
      </c>
      <c r="C22">
        <f t="shared" si="0"/>
        <v>22</v>
      </c>
      <c r="D22" t="str">
        <f t="shared" si="1"/>
        <v>Chuyên đề 2: Nhật Bản hành trình lịch sử từ năm 1945 đến nay (t7)</v>
      </c>
    </row>
    <row r="23" spans="1:4" ht="16.5" thickBot="1" x14ac:dyDescent="0.3">
      <c r="A23" s="3">
        <v>23</v>
      </c>
      <c r="B23" s="5" t="s">
        <v>24</v>
      </c>
      <c r="C23">
        <f t="shared" si="0"/>
        <v>23</v>
      </c>
      <c r="D23" t="str">
        <f t="shared" si="1"/>
        <v>Chuyên đề 2: Nhật Bản hành trình lịch sử từ năm 1945 đến nay (t8)</v>
      </c>
    </row>
    <row r="24" spans="1:4" ht="16.5" thickBot="1" x14ac:dyDescent="0.3">
      <c r="A24" s="3">
        <v>24</v>
      </c>
      <c r="B24" s="5" t="s">
        <v>24</v>
      </c>
      <c r="C24">
        <f t="shared" si="0"/>
        <v>24</v>
      </c>
      <c r="D24" t="str">
        <f t="shared" si="1"/>
        <v>Chuyên đề 2: Nhật Bản hành trình lịch sử từ năm 1945 đến nay (t9)</v>
      </c>
    </row>
    <row r="25" spans="1:4" ht="16.5" thickBot="1" x14ac:dyDescent="0.3">
      <c r="A25" s="3">
        <v>25</v>
      </c>
      <c r="B25" s="5" t="s">
        <v>24</v>
      </c>
      <c r="C25">
        <f t="shared" si="0"/>
        <v>25</v>
      </c>
      <c r="D25" t="str">
        <f t="shared" si="1"/>
        <v>Chuyên đề 2: Nhật Bản hành trình lịch sử từ năm 1945 đến nay (t10)</v>
      </c>
    </row>
    <row r="26" spans="1:4" ht="16.5" thickBot="1" x14ac:dyDescent="0.3">
      <c r="A26" s="3">
        <v>26</v>
      </c>
      <c r="B26" s="5" t="s">
        <v>25</v>
      </c>
      <c r="C26">
        <f t="shared" si="0"/>
        <v>26</v>
      </c>
      <c r="D26" t="str">
        <f t="shared" si="1"/>
        <v>Chuyên đề 3: Quá trình hội nhập quốc tế của Việt Nam (t1)</v>
      </c>
    </row>
    <row r="27" spans="1:4" ht="16.5" thickBot="1" x14ac:dyDescent="0.3">
      <c r="A27" s="3">
        <v>27</v>
      </c>
      <c r="B27" s="5" t="s">
        <v>25</v>
      </c>
      <c r="C27">
        <f t="shared" si="0"/>
        <v>27</v>
      </c>
      <c r="D27" t="str">
        <f t="shared" si="1"/>
        <v>Chuyên đề 3: Quá trình hội nhập quốc tế của Việt Nam (t2)</v>
      </c>
    </row>
    <row r="28" spans="1:4" ht="16.5" thickBot="1" x14ac:dyDescent="0.3">
      <c r="A28" s="3">
        <v>28</v>
      </c>
      <c r="B28" s="4" t="s">
        <v>25</v>
      </c>
      <c r="C28">
        <f t="shared" si="0"/>
        <v>28</v>
      </c>
      <c r="D28" t="str">
        <f>IF(B28=B18,B28&amp;" (t11)",IF(B28=B19,B28&amp;" (t10)",IF(B28=B20,B28&amp;" (t9)",IF(B28=B21,B28&amp;" (t8)",IF(B28=B22,B28&amp;" (t7)",IF(B28=B23,B28&amp;" (t6)",IF(B28=B24,B28&amp;" (t5)",IF(B28=B25,B28&amp;" (t4)",IF(B28=B26,B28&amp;" (t3)",IF(B28=B27,B28&amp;" (t2)",IF(AND(B28=B29,B28&lt;&gt;B27),B28&amp;" (t1)",B28)))))))))))</f>
        <v>Chuyên đề 3: Quá trình hội nhập quốc tế của Việt Nam (t3)</v>
      </c>
    </row>
    <row r="29" spans="1:4" ht="16.5" thickBot="1" x14ac:dyDescent="0.3">
      <c r="A29" s="3">
        <v>29</v>
      </c>
      <c r="B29" s="4" t="s">
        <v>25</v>
      </c>
      <c r="C29">
        <f t="shared" si="0"/>
        <v>29</v>
      </c>
      <c r="D29" t="str">
        <f t="shared" si="1"/>
        <v>Chuyên đề 3: Quá trình hội nhập quốc tế của Việt Nam (t4)</v>
      </c>
    </row>
    <row r="30" spans="1:4" ht="16.5" thickBot="1" x14ac:dyDescent="0.3">
      <c r="A30" s="3">
        <v>30</v>
      </c>
      <c r="B30" s="4" t="s">
        <v>25</v>
      </c>
      <c r="C30">
        <f t="shared" si="0"/>
        <v>30</v>
      </c>
      <c r="D30" t="str">
        <f t="shared" si="1"/>
        <v>Chuyên đề 3: Quá trình hội nhập quốc tế của Việt Nam (t5)</v>
      </c>
    </row>
    <row r="31" spans="1:4" ht="16.5" thickBot="1" x14ac:dyDescent="0.3">
      <c r="A31" s="3">
        <v>31</v>
      </c>
      <c r="B31" s="4" t="s">
        <v>25</v>
      </c>
      <c r="C31">
        <f t="shared" si="0"/>
        <v>31</v>
      </c>
      <c r="D31" t="str">
        <f t="shared" si="1"/>
        <v>Chuyên đề 3: Quá trình hội nhập quốc tế của Việt Nam (t6)</v>
      </c>
    </row>
    <row r="32" spans="1:4" ht="16.5" thickBot="1" x14ac:dyDescent="0.3">
      <c r="A32" s="3">
        <v>32</v>
      </c>
      <c r="B32" s="5" t="s">
        <v>25</v>
      </c>
      <c r="C32">
        <f t="shared" si="0"/>
        <v>32</v>
      </c>
      <c r="D32" t="str">
        <f t="shared" si="1"/>
        <v>Chuyên đề 3: Quá trình hội nhập quốc tế của Việt Nam (t7)</v>
      </c>
    </row>
    <row r="33" spans="1:4" ht="16.5" thickBot="1" x14ac:dyDescent="0.3">
      <c r="A33" s="3">
        <v>33</v>
      </c>
      <c r="B33" s="5" t="s">
        <v>25</v>
      </c>
      <c r="C33">
        <f t="shared" si="0"/>
        <v>33</v>
      </c>
      <c r="D33" t="str">
        <f t="shared" si="1"/>
        <v>Chuyên đề 3: Quá trình hội nhập quốc tế của Việt Nam (t8)</v>
      </c>
    </row>
    <row r="34" spans="1:4" ht="16.5" thickBot="1" x14ac:dyDescent="0.3">
      <c r="A34" s="3">
        <v>34</v>
      </c>
      <c r="B34" s="5" t="s">
        <v>25</v>
      </c>
      <c r="C34">
        <f t="shared" si="0"/>
        <v>34</v>
      </c>
      <c r="D34" t="str">
        <f t="shared" si="1"/>
        <v>Chuyên đề 3: Quá trình hội nhập quốc tế của Việt Nam (t9)</v>
      </c>
    </row>
    <row r="35" spans="1:4" ht="16.5" thickBot="1" x14ac:dyDescent="0.3">
      <c r="A35" s="3">
        <v>35</v>
      </c>
      <c r="B35" s="5" t="s">
        <v>25</v>
      </c>
      <c r="C35">
        <f t="shared" si="0"/>
        <v>35</v>
      </c>
      <c r="D35" t="str">
        <f t="shared" si="1"/>
        <v>Chuyên đề 3: Quá trình hội nhập quốc tế của Việt Nam (t10)</v>
      </c>
    </row>
    <row r="36" spans="1:4" x14ac:dyDescent="0.25">
      <c r="A36">
        <v>36</v>
      </c>
      <c r="B36" t="s">
        <v>10</v>
      </c>
      <c r="C36">
        <f t="shared" ref="C36:C70" si="2">+A36</f>
        <v>36</v>
      </c>
      <c r="D36" t="str">
        <f t="shared" ref="D36:D70" si="3">IF(B36=B30,B36&amp;" (t7)",IF(B36=B31,B36&amp;" (t6)",IF(B36=B32,B36&amp;" (t5)",IF(B36=B33,B36&amp;" (t4)",IF(B36=B34,B36&amp;" (t3)",IF(B36=B35,B36&amp;" (t2)",IF(AND(B36=B37,B36&lt;&gt;B35),B36&amp;" (t1)",B36)))))))</f>
        <v>Bài 12: Hoạt động đối ngoại của Việt Nam trong đấu tranh giành độc lập dân tộc (đầu thế kỉ XX đến Cách mạng tháng Tám (t1)</v>
      </c>
    </row>
    <row r="37" spans="1:4" x14ac:dyDescent="0.25">
      <c r="A37">
        <v>37</v>
      </c>
      <c r="B37" t="s">
        <v>10</v>
      </c>
      <c r="C37">
        <f t="shared" si="2"/>
        <v>37</v>
      </c>
      <c r="D37" t="str">
        <f t="shared" si="3"/>
        <v>Bài 12: Hoạt động đối ngoại của Việt Nam trong đấu tranh giành độc lập dân tộc (đầu thế kỉ XX đến Cách mạng tháng Tám (t2)</v>
      </c>
    </row>
    <row r="38" spans="1:4" x14ac:dyDescent="0.25">
      <c r="A38">
        <v>38</v>
      </c>
      <c r="B38" t="s">
        <v>11</v>
      </c>
      <c r="C38">
        <f t="shared" si="2"/>
        <v>38</v>
      </c>
      <c r="D38" t="str">
        <f t="shared" si="3"/>
        <v>Bài 13: Hoạt động đối ngoại của Việt Nam trong kháng chiến chống Pháp (1945 – 1954) và chỗng Mĩ (1954-1975)-</v>
      </c>
    </row>
    <row r="39" spans="1:4" x14ac:dyDescent="0.25">
      <c r="A39">
        <v>39</v>
      </c>
      <c r="B39" t="s">
        <v>12</v>
      </c>
      <c r="C39">
        <f t="shared" si="2"/>
        <v>39</v>
      </c>
      <c r="D39" t="str">
        <f t="shared" si="3"/>
        <v>Bài 13: Hoạt động đối ngoại của Việt Nam trong kháng chiến chống Pháp (1945 – 1954) và chỗng Mĩ (1954-1975</v>
      </c>
    </row>
    <row r="40" spans="1:4" x14ac:dyDescent="0.25">
      <c r="A40">
        <v>40</v>
      </c>
      <c r="B40" t="s">
        <v>13</v>
      </c>
      <c r="C40">
        <f t="shared" si="2"/>
        <v>40</v>
      </c>
      <c r="D40" t="str">
        <f t="shared" si="3"/>
        <v>Bài 14: Hoạt động đối ngoại của Việt Nam từ 1975 đến nay</v>
      </c>
    </row>
    <row r="41" spans="1:4" x14ac:dyDescent="0.25">
      <c r="A41">
        <v>41</v>
      </c>
      <c r="B41" t="s">
        <v>14</v>
      </c>
      <c r="C41">
        <f t="shared" si="2"/>
        <v>41</v>
      </c>
      <c r="D41" t="str">
        <f t="shared" si="3"/>
        <v>Ôn tập kiểm tra giữa kì 2</v>
      </c>
    </row>
    <row r="42" spans="1:4" x14ac:dyDescent="0.25">
      <c r="A42">
        <v>42</v>
      </c>
      <c r="B42" t="s">
        <v>15</v>
      </c>
      <c r="C42">
        <f t="shared" si="2"/>
        <v>42</v>
      </c>
      <c r="D42" t="str">
        <f t="shared" si="3"/>
        <v>Kiểm tra giữa kì 2</v>
      </c>
    </row>
    <row r="43" spans="1:4" x14ac:dyDescent="0.25">
      <c r="A43">
        <v>43</v>
      </c>
      <c r="B43" t="s">
        <v>16</v>
      </c>
      <c r="C43">
        <f t="shared" si="2"/>
        <v>43</v>
      </c>
      <c r="D43" t="str">
        <f t="shared" si="3"/>
        <v>Bài 15: Khái quát về cuộc đời và sự nghiệp của Hồ Chí Minh (t1)</v>
      </c>
    </row>
    <row r="44" spans="1:4" x14ac:dyDescent="0.25">
      <c r="A44">
        <v>44</v>
      </c>
      <c r="B44" t="s">
        <v>16</v>
      </c>
      <c r="C44">
        <f t="shared" si="2"/>
        <v>44</v>
      </c>
      <c r="D44" t="str">
        <f t="shared" si="3"/>
        <v>Bài 15: Khái quát về cuộc đời và sự nghiệp của Hồ Chí Minh (t2)</v>
      </c>
    </row>
    <row r="45" spans="1:4" x14ac:dyDescent="0.25">
      <c r="A45">
        <v>45</v>
      </c>
      <c r="B45" t="s">
        <v>17</v>
      </c>
      <c r="C45">
        <f t="shared" si="2"/>
        <v>45</v>
      </c>
      <c r="D45" t="str">
        <f t="shared" si="3"/>
        <v>Bài 16: Hồ Chí Minh - Anh hùng giải phóng dân tộc (t1)</v>
      </c>
    </row>
    <row r="46" spans="1:4" x14ac:dyDescent="0.25">
      <c r="A46">
        <v>46</v>
      </c>
      <c r="B46" t="s">
        <v>17</v>
      </c>
      <c r="C46">
        <f t="shared" si="2"/>
        <v>46</v>
      </c>
      <c r="D46" t="str">
        <f t="shared" si="3"/>
        <v>Bài 16: Hồ Chí Minh - Anh hùng giải phóng dân tộc (t2)</v>
      </c>
    </row>
    <row r="47" spans="1:4" x14ac:dyDescent="0.25">
      <c r="A47">
        <v>47</v>
      </c>
      <c r="B47" t="s">
        <v>17</v>
      </c>
      <c r="C47">
        <f t="shared" si="2"/>
        <v>47</v>
      </c>
      <c r="D47" t="str">
        <f t="shared" si="3"/>
        <v>Bài 16: Hồ Chí Minh - Anh hùng giải phóng dân tộc (t3)</v>
      </c>
    </row>
    <row r="48" spans="1:4" x14ac:dyDescent="0.25">
      <c r="A48">
        <v>48</v>
      </c>
      <c r="B48" t="s">
        <v>17</v>
      </c>
      <c r="C48">
        <f t="shared" si="2"/>
        <v>48</v>
      </c>
      <c r="D48" t="str">
        <f t="shared" si="3"/>
        <v>Bài 16: Hồ Chí Minh - Anh hùng giải phóng dân tộc (t4)</v>
      </c>
    </row>
    <row r="49" spans="1:4" ht="45" x14ac:dyDescent="0.25">
      <c r="A49">
        <v>49</v>
      </c>
      <c r="B49" s="6" t="s">
        <v>18</v>
      </c>
      <c r="C49">
        <f t="shared" si="2"/>
        <v>49</v>
      </c>
      <c r="D49" t="str">
        <f t="shared" si="3"/>
        <v xml:space="preserve">Bài 17: Dấu ấn Hồ Chí Minh trong lòng nhân dân thế giới và Việt Nam 
</v>
      </c>
    </row>
    <row r="50" spans="1:4" x14ac:dyDescent="0.25">
      <c r="A50">
        <v>50</v>
      </c>
      <c r="B50" t="s">
        <v>19</v>
      </c>
      <c r="C50">
        <f t="shared" si="2"/>
        <v>50</v>
      </c>
      <c r="D50" t="str">
        <f t="shared" si="3"/>
        <v>Thực hành chủ đề 6</v>
      </c>
    </row>
    <row r="51" spans="1:4" x14ac:dyDescent="0.25">
      <c r="A51">
        <v>51</v>
      </c>
      <c r="B51" t="s">
        <v>20</v>
      </c>
      <c r="C51">
        <f t="shared" si="2"/>
        <v>51</v>
      </c>
      <c r="D51" t="str">
        <f t="shared" si="3"/>
        <v>Ôn tập kiểm tra cuối kì 2</v>
      </c>
    </row>
    <row r="52" spans="1:4" x14ac:dyDescent="0.25">
      <c r="A52">
        <v>52</v>
      </c>
      <c r="B52" t="s">
        <v>21</v>
      </c>
      <c r="C52">
        <f t="shared" si="2"/>
        <v>52</v>
      </c>
      <c r="D52" t="str">
        <f t="shared" si="3"/>
        <v>Kiểm tra học kì II</v>
      </c>
    </row>
    <row r="53" spans="1:4" x14ac:dyDescent="0.25">
      <c r="A53">
        <v>53</v>
      </c>
      <c r="B53" t="s">
        <v>1</v>
      </c>
      <c r="C53">
        <f t="shared" si="2"/>
        <v>53</v>
      </c>
      <c r="D53" t="str">
        <f t="shared" si="3"/>
        <v>Bài 25. Sinh trưởng và sinh sản ở vi sinh vật (t1)</v>
      </c>
    </row>
    <row r="54" spans="1:4" x14ac:dyDescent="0.25">
      <c r="A54">
        <v>54</v>
      </c>
      <c r="B54" t="s">
        <v>1</v>
      </c>
      <c r="C54">
        <f t="shared" si="2"/>
        <v>54</v>
      </c>
      <c r="D54" t="str">
        <f t="shared" si="3"/>
        <v>Bài 25. Sinh trưởng và sinh sản ở vi sinh vật (t2)</v>
      </c>
    </row>
    <row r="55" spans="1:4" x14ac:dyDescent="0.25">
      <c r="A55">
        <v>55</v>
      </c>
      <c r="B55" t="s">
        <v>2</v>
      </c>
      <c r="C55">
        <f t="shared" si="2"/>
        <v>55</v>
      </c>
      <c r="D55" t="str">
        <f t="shared" si="3"/>
        <v>Bài 26. Công nghệ vi sinh vật (t1)</v>
      </c>
    </row>
    <row r="56" spans="1:4" x14ac:dyDescent="0.25">
      <c r="A56">
        <v>56</v>
      </c>
      <c r="B56" t="s">
        <v>2</v>
      </c>
      <c r="C56">
        <f t="shared" si="2"/>
        <v>56</v>
      </c>
      <c r="D56" t="str">
        <f t="shared" si="3"/>
        <v>Bài 26. Công nghệ vi sinh vật (t2)</v>
      </c>
    </row>
    <row r="57" spans="1:4" x14ac:dyDescent="0.25">
      <c r="A57">
        <v>57</v>
      </c>
      <c r="B57" t="s">
        <v>3</v>
      </c>
      <c r="C57">
        <f t="shared" si="2"/>
        <v>57</v>
      </c>
      <c r="D57" t="str">
        <f t="shared" si="3"/>
        <v>Chủ đề STEM:Ứng dụng vi sinh vật trong thực tiễn (t1)</v>
      </c>
    </row>
    <row r="58" spans="1:4" x14ac:dyDescent="0.25">
      <c r="A58">
        <v>58</v>
      </c>
      <c r="B58" t="s">
        <v>3</v>
      </c>
      <c r="C58">
        <f t="shared" si="2"/>
        <v>58</v>
      </c>
      <c r="D58" t="str">
        <f t="shared" si="3"/>
        <v>Chủ đề STEM:Ứng dụng vi sinh vật trong thực tiễn (t2)</v>
      </c>
    </row>
    <row r="59" spans="1:4" x14ac:dyDescent="0.25">
      <c r="A59">
        <v>59</v>
      </c>
      <c r="B59" t="s">
        <v>3</v>
      </c>
      <c r="C59">
        <f t="shared" si="2"/>
        <v>59</v>
      </c>
      <c r="D59" t="str">
        <f t="shared" si="3"/>
        <v>Chủ đề STEM:Ứng dụng vi sinh vật trong thực tiễn (t3)</v>
      </c>
    </row>
    <row r="60" spans="1:4" x14ac:dyDescent="0.25">
      <c r="A60">
        <v>60</v>
      </c>
      <c r="B60" t="s">
        <v>4</v>
      </c>
      <c r="C60">
        <f t="shared" si="2"/>
        <v>60</v>
      </c>
      <c r="D60" t="str">
        <f t="shared" si="3"/>
        <v>Ôn tập chương V</v>
      </c>
    </row>
    <row r="61" spans="1:4" x14ac:dyDescent="0.25">
      <c r="A61">
        <v>61</v>
      </c>
      <c r="B61" t="s">
        <v>5</v>
      </c>
      <c r="C61">
        <f t="shared" si="2"/>
        <v>61</v>
      </c>
      <c r="D61" t="str">
        <f t="shared" si="3"/>
        <v>Bài 29. Virus (t1)</v>
      </c>
    </row>
    <row r="62" spans="1:4" x14ac:dyDescent="0.25">
      <c r="A62">
        <v>62</v>
      </c>
      <c r="B62" t="s">
        <v>5</v>
      </c>
      <c r="C62">
        <f t="shared" si="2"/>
        <v>62</v>
      </c>
      <c r="D62" t="str">
        <f t="shared" si="3"/>
        <v>Bài 29. Virus (t2)</v>
      </c>
    </row>
    <row r="63" spans="1:4" x14ac:dyDescent="0.25">
      <c r="A63">
        <v>63</v>
      </c>
      <c r="B63" t="s">
        <v>6</v>
      </c>
      <c r="C63">
        <f t="shared" si="2"/>
        <v>63</v>
      </c>
      <c r="D63" t="str">
        <f t="shared" si="3"/>
        <v>Bài 30. Ứng dụng của virus trong y học và thực tiễn (t1)</v>
      </c>
    </row>
    <row r="64" spans="1:4" x14ac:dyDescent="0.25">
      <c r="A64">
        <v>64</v>
      </c>
      <c r="B64" t="s">
        <v>6</v>
      </c>
      <c r="C64">
        <f t="shared" si="2"/>
        <v>64</v>
      </c>
      <c r="D64" t="str">
        <f t="shared" si="3"/>
        <v>Bài 30. Ứng dụng của virus trong y học và thực tiễn (t2)</v>
      </c>
    </row>
    <row r="65" spans="1:4" x14ac:dyDescent="0.25">
      <c r="A65">
        <v>65</v>
      </c>
      <c r="B65" t="s">
        <v>7</v>
      </c>
      <c r="C65">
        <f t="shared" si="2"/>
        <v>65</v>
      </c>
      <c r="D65" t="str">
        <f t="shared" si="3"/>
        <v>Bài 31. Virus gây bệnh (t1)</v>
      </c>
    </row>
    <row r="66" spans="1:4" x14ac:dyDescent="0.25">
      <c r="A66">
        <v>66</v>
      </c>
      <c r="B66" t="s">
        <v>7</v>
      </c>
      <c r="C66">
        <f t="shared" si="2"/>
        <v>66</v>
      </c>
      <c r="D66" t="str">
        <f t="shared" si="3"/>
        <v>Bài 31. Virus gây bệnh (t2)</v>
      </c>
    </row>
    <row r="67" spans="1:4" x14ac:dyDescent="0.25">
      <c r="A67">
        <v>67</v>
      </c>
      <c r="B67" t="s">
        <v>7</v>
      </c>
      <c r="C67">
        <f t="shared" si="2"/>
        <v>67</v>
      </c>
      <c r="D67" t="str">
        <f t="shared" si="3"/>
        <v>Bài 31. Virus gây bệnh (t3)</v>
      </c>
    </row>
    <row r="68" spans="1:4" x14ac:dyDescent="0.25">
      <c r="A68">
        <v>68</v>
      </c>
      <c r="B68" t="s">
        <v>8</v>
      </c>
      <c r="C68">
        <f t="shared" si="2"/>
        <v>68</v>
      </c>
      <c r="D68" t="str">
        <f t="shared" si="3"/>
        <v>Ôn tập chương VI</v>
      </c>
    </row>
    <row r="69" spans="1:4" x14ac:dyDescent="0.25">
      <c r="A69">
        <v>69</v>
      </c>
      <c r="B69" t="s">
        <v>9</v>
      </c>
      <c r="C69">
        <f t="shared" si="2"/>
        <v>69</v>
      </c>
      <c r="D69" t="str">
        <f t="shared" si="3"/>
        <v>Ôn tập cuối học kì II</v>
      </c>
    </row>
    <row r="70" spans="1:4" x14ac:dyDescent="0.25">
      <c r="A70">
        <v>70</v>
      </c>
      <c r="B70" t="s">
        <v>0</v>
      </c>
      <c r="C70">
        <f t="shared" si="2"/>
        <v>70</v>
      </c>
      <c r="D70" t="str">
        <f t="shared" si="3"/>
        <v>Kiểm tra cuối học kì II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giatufutoi@outlook.com</dc:creator>
  <cp:lastModifiedBy>giatufutoi@outlook.com</cp:lastModifiedBy>
  <dcterms:created xsi:type="dcterms:W3CDTF">2025-09-30T14:15:09Z</dcterms:created>
  <dcterms:modified xsi:type="dcterms:W3CDTF">2025-09-30T14:59:59Z</dcterms:modified>
</cp:coreProperties>
</file>