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<sst xmlns="http://schemas.openxmlformats.org/spreadsheetml/2006/main" uniqueCount="16">
  <si>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Paycheck</t>
  </si>
  <si>
    <t>Cash Claim</t>
  </si>
  <si>
    <t>Total Pay</t>
  </si>
  <si>
    <t>Taxation</t>
  </si>
  <si>
    <t>Period Start</t>
  </si>
  <si>
    <t>Period End</t>
  </si>
  <si>
    <t>Pay Date</t>
  </si>
  <si>
    <t>Total Hours</t>
  </si>
  <si>
    <t>Overtime Hours</t>
  </si>
  <si>
    <t>Regular Hours</t>
  </si>
  <si>
    <t>Disability Insurance</t>
  </si>
  <si>
    <t>Medicare</t>
  </si>
  <si>
    <t>CA Income Tax</t>
  </si>
  <si>
    <t>Federal Income Tax</t>
  </si>
  <si>
    <t>Social Security</t>
  </si>
  <si>
    <t>Tax Percent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</si>
</sst>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4" width="9.17188" style="1" customWidth="1"/>
    <col min="5" max="5" width="13.1719" style="1" customWidth="1"/>
    <col min="6" max="7" width="13.5" style="1" customWidth="1"/>
    <col min="8" max="8" width="12" style="1" customWidth="1"/>
    <col min="9" max="9" width="15" style="1" customWidth="1"/>
    <col min="10" max="10" width="13.5" style="1" customWidth="1"/>
    <col min="11" max="11" width="20" style="1" customWidth="1"/>
    <col min="12" max="12" width="11.5" style="1" customWidth="1"/>
    <col min="13" max="13" width="14.5" style="1" customWidth="1"/>
    <col min="14" max="14" width="21.1719" style="1" customWidth="1"/>
    <col min="15" max="15" width="16" style="1" customWidth="1"/>
    <col min="16" max="16" width="14.3516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s="3">
        <v>310.68</v>
      </c>
      <c r="B2" s="3">
        <v>1806.72</v>
      </c>
      <c r="C2" s="3">
        <f>1046.1+13.5</f>
        <v>1059.6</v>
      </c>
      <c r="D2" s="3">
        <f>C2-A2</f>
        <v>748.92</v>
      </c>
      <c r="E2" s="4">
        <v>44774</v>
      </c>
      <c r="F2" s="4">
        <v>44788</v>
      </c>
      <c r="G2" s="4">
        <v>44796</v>
      </c>
      <c r="H2" s="3">
        <v>70.34</v>
      </c>
      <c r="I2" s="3">
        <v>0.6</v>
      </c>
      <c r="J2" s="3">
        <v>69.73999999999999</v>
      </c>
      <c r="K2" s="3">
        <v>31.53</v>
      </c>
      <c r="L2" s="3">
        <v>41.57</v>
      </c>
      <c r="M2" s="3">
        <v>129.44</v>
      </c>
      <c r="N2" s="3">
        <v>368.67</v>
      </c>
      <c r="O2" s="3">
        <v>177.71</v>
      </c>
      <c r="P2" s="3">
        <f>D2/(B2+C2)</f>
        <v>0.261282759775601</v>
      </c>
    </row>
    <row r="3" ht="13.55" customHeight="1">
      <c r="A3" s="3">
        <v>382.91</v>
      </c>
      <c r="B3" s="3">
        <v>1999.67</v>
      </c>
      <c r="C3" s="3">
        <f>1314.6+135</f>
        <v>1449.6</v>
      </c>
      <c r="D3" s="3">
        <f>C3-A3</f>
        <v>1066.69</v>
      </c>
      <c r="E3" s="4">
        <v>44789</v>
      </c>
      <c r="F3" s="4">
        <v>44804</v>
      </c>
      <c r="G3" s="4">
        <v>44812</v>
      </c>
      <c r="H3" s="3">
        <v>87.7</v>
      </c>
      <c r="I3" s="3">
        <v>0.06</v>
      </c>
      <c r="J3" s="3">
        <v>87.64</v>
      </c>
      <c r="K3" s="3">
        <v>36.47</v>
      </c>
      <c r="L3" s="3">
        <v>48.07</v>
      </c>
      <c r="M3" s="3">
        <v>175.41</v>
      </c>
      <c r="N3" s="3">
        <v>467.52</v>
      </c>
      <c r="O3" s="3">
        <v>205.57</v>
      </c>
      <c r="P3" s="3">
        <f>D3/(B3+C3)</f>
        <v>0.309250942953147</v>
      </c>
    </row>
    <row r="4" ht="13.55" customHeight="1">
      <c r="A4" s="3">
        <v>305.19</v>
      </c>
      <c r="B4" s="3">
        <v>1718.61</v>
      </c>
      <c r="C4" s="3">
        <f>986.55+3.6</f>
        <v>990.15</v>
      </c>
      <c r="D4" s="3">
        <f>C4-A4</f>
        <v>684.96</v>
      </c>
      <c r="E4" s="4">
        <v>44805</v>
      </c>
      <c r="F4" s="4">
        <v>44819</v>
      </c>
      <c r="G4" s="4">
        <v>44827</v>
      </c>
      <c r="H4" s="3">
        <v>65.93000000000001</v>
      </c>
      <c r="I4" s="3">
        <v>0.16</v>
      </c>
      <c r="J4" s="3">
        <v>65.77</v>
      </c>
      <c r="K4" s="3">
        <v>29.8</v>
      </c>
      <c r="L4" s="3">
        <v>39.28</v>
      </c>
      <c r="M4" s="3">
        <v>113.93</v>
      </c>
      <c r="N4" s="3">
        <v>334.01</v>
      </c>
      <c r="O4" s="3">
        <v>167.94</v>
      </c>
      <c r="P4" s="3">
        <f>D4/(B4+C4)</f>
        <v>0.252868471182386</v>
      </c>
    </row>
    <row r="5" ht="13.55" customHeight="1">
      <c r="A5" s="3">
        <v>364.33</v>
      </c>
      <c r="B5" s="3">
        <v>1904.58</v>
      </c>
      <c r="C5" s="3">
        <f>1168.5+49.95</f>
        <v>1218.45</v>
      </c>
      <c r="D5" s="3">
        <f>C5-A5</f>
        <v>854.12</v>
      </c>
      <c r="E5" s="4">
        <v>44820</v>
      </c>
      <c r="F5" s="4">
        <v>44834</v>
      </c>
      <c r="G5" s="4">
        <v>44842</v>
      </c>
      <c r="H5" s="3">
        <v>77.90000000000001</v>
      </c>
      <c r="I5" s="3">
        <v>2.22</v>
      </c>
      <c r="J5" s="3">
        <v>77.90000000000001</v>
      </c>
      <c r="K5" s="3">
        <v>34.35</v>
      </c>
      <c r="L5" s="3">
        <v>45.28</v>
      </c>
      <c r="M5" s="3">
        <v>155.71</v>
      </c>
      <c r="N5" s="3">
        <v>425.15</v>
      </c>
      <c r="O5" s="3">
        <v>193.63</v>
      </c>
      <c r="P5" s="3">
        <f>D5/(B5+C5)</f>
        <v>0.273490808605745</v>
      </c>
    </row>
    <row r="6" ht="13.55" customHeight="1">
      <c r="A6" s="3">
        <v>331.35</v>
      </c>
      <c r="B6" s="3">
        <v>1820.84</v>
      </c>
      <c r="C6" s="3">
        <f>1071.6+32.85</f>
        <v>1104.45</v>
      </c>
      <c r="D6" s="3">
        <f>C6-A6</f>
        <v>773.1</v>
      </c>
      <c r="E6" s="4">
        <v>44835</v>
      </c>
      <c r="F6" s="4">
        <v>44849</v>
      </c>
      <c r="G6" s="4">
        <v>44857</v>
      </c>
      <c r="H6" s="3">
        <v>72.90000000000001</v>
      </c>
      <c r="I6" s="3">
        <v>1.46</v>
      </c>
      <c r="J6" s="3">
        <v>71.44</v>
      </c>
      <c r="K6" s="3">
        <v>32.18</v>
      </c>
      <c r="L6" s="3">
        <v>42.42</v>
      </c>
      <c r="M6" s="3">
        <v>135.48</v>
      </c>
      <c r="N6" s="3">
        <v>381.65</v>
      </c>
      <c r="O6" s="3">
        <v>181.37</v>
      </c>
      <c r="P6" s="3">
        <f>D6/(B6+C6)</f>
        <v>0.264281490040304</v>
      </c>
    </row>
    <row r="7" ht="13.55" customHeight="1">
      <c r="A7" s="3">
        <v>331.37</v>
      </c>
      <c r="B7" s="3">
        <v>2038.72</v>
      </c>
      <c r="C7" s="3">
        <f>1156.95+98.78</f>
        <v>1255.73</v>
      </c>
      <c r="D7" s="3">
        <f>C7-A7</f>
        <v>924.36</v>
      </c>
      <c r="E7" s="4">
        <v>44850</v>
      </c>
      <c r="F7" s="4">
        <v>44865</v>
      </c>
      <c r="G7" s="4">
        <v>44873</v>
      </c>
      <c r="H7" s="3">
        <v>81.52</v>
      </c>
      <c r="I7" s="3">
        <v>4.39</v>
      </c>
      <c r="J7" s="3">
        <v>77.13</v>
      </c>
      <c r="K7" s="3">
        <v>36.24</v>
      </c>
      <c r="L7" s="3">
        <v>47.77</v>
      </c>
      <c r="M7" s="3">
        <v>173.24</v>
      </c>
      <c r="N7" s="3">
        <v>462.86</v>
      </c>
      <c r="O7" s="3">
        <v>204.25</v>
      </c>
      <c r="P7" s="3">
        <f>D7/(B7+C7)</f>
        <v>0.280580977097846</v>
      </c>
    </row>
    <row r="8" ht="13.55" customHeight="1">
      <c r="A8" s="3">
        <v>380.7</v>
      </c>
      <c r="B8" s="3">
        <v>1763.23</v>
      </c>
      <c r="C8" s="3">
        <v>1148.03</v>
      </c>
      <c r="D8" s="3">
        <v>767.33</v>
      </c>
      <c r="E8" s="4">
        <v>44866</v>
      </c>
      <c r="F8" s="4">
        <v>44880</v>
      </c>
      <c r="G8" s="4">
        <v>44888</v>
      </c>
      <c r="H8" s="3">
        <v>75.25</v>
      </c>
      <c r="I8" s="3">
        <v>2.57</v>
      </c>
      <c r="J8" s="3">
        <v>72.68000000000001</v>
      </c>
      <c r="K8" s="3">
        <v>32.02</v>
      </c>
      <c r="L8" s="3">
        <v>42.21</v>
      </c>
      <c r="M8" s="3">
        <v>134.04</v>
      </c>
      <c r="N8" s="3">
        <v>378.56</v>
      </c>
      <c r="O8" s="3">
        <v>180.5</v>
      </c>
      <c r="P8" s="3">
        <f>D8/(B8+C8)</f>
        <v>0.263573160762007</v>
      </c>
    </row>
    <row r="9" ht="13.55" customHeight="1">
      <c r="A9" s="5">
        <v>224.06</v>
      </c>
      <c r="B9" s="5">
        <v>2156.87</v>
      </c>
      <c r="C9" s="5">
        <v>1155.98</v>
      </c>
      <c r="D9" s="5">
        <v>931.92</v>
      </c>
      <c r="E9" s="4">
        <v>44881</v>
      </c>
      <c r="F9" s="4">
        <v>44895</v>
      </c>
      <c r="G9" s="4">
        <v>44903</v>
      </c>
      <c r="H9" s="5">
        <v>76.73</v>
      </c>
      <c r="I9" s="5">
        <v>0.67</v>
      </c>
      <c r="J9" s="5">
        <v>76.06</v>
      </c>
      <c r="K9" s="5">
        <v>36.45</v>
      </c>
      <c r="L9" s="5">
        <v>48.04</v>
      </c>
      <c r="M9" s="5">
        <v>175.12</v>
      </c>
      <c r="N9" s="5">
        <v>466.91</v>
      </c>
      <c r="O9" s="5">
        <v>205.4</v>
      </c>
      <c r="P9" s="3">
        <f>D9/(B9+C9)</f>
        <v>0.28130461687067</v>
      </c>
    </row>
    <row r="10" ht="13.55" customHeight="1">
      <c r="A10" s="5">
        <v>291.81</v>
      </c>
      <c r="B10" s="5">
        <v>1734.09</v>
      </c>
      <c r="C10" s="3">
        <v>912.9</v>
      </c>
      <c r="D10" s="5">
        <v>621.09</v>
      </c>
      <c r="E10" s="4">
        <v>44896</v>
      </c>
      <c r="F10" s="4">
        <v>44910</v>
      </c>
      <c r="G10" s="4">
        <v>44918</v>
      </c>
      <c r="H10" s="5">
        <v>60.51</v>
      </c>
      <c r="I10" s="5">
        <v>0.7</v>
      </c>
      <c r="J10" s="5">
        <v>59.81</v>
      </c>
      <c r="K10" s="5">
        <v>29.11</v>
      </c>
      <c r="L10" s="5">
        <v>38.38</v>
      </c>
      <c r="M10" s="5">
        <v>108.49</v>
      </c>
      <c r="N10" s="3">
        <v>281</v>
      </c>
      <c r="O10" s="5">
        <v>164.11</v>
      </c>
      <c r="P10" s="3">
        <f>D10/(B10+C10)</f>
        <v>0.234640100642617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