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76" windowHeight="11832"/>
  </bookViews>
  <sheets>
    <sheet name="Выраьотка по пунктам" sheetId="1" r:id="rId1"/>
  </sheets>
  <calcPr calcId="145621"/>
</workbook>
</file>

<file path=xl/calcChain.xml><?xml version="1.0" encoding="utf-8"?>
<calcChain xmlns="http://schemas.openxmlformats.org/spreadsheetml/2006/main">
  <c r="T29" i="1" l="1"/>
  <c r="O30" i="1" l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5" i="1"/>
  <c r="N15" i="1"/>
  <c r="M15" i="1"/>
  <c r="L15" i="1"/>
  <c r="K15" i="1"/>
  <c r="J15" i="1"/>
  <c r="I15" i="1"/>
  <c r="H15" i="1"/>
  <c r="G15" i="1"/>
  <c r="F15" i="1"/>
  <c r="E15" i="1"/>
  <c r="D15" i="1"/>
  <c r="O13" i="1"/>
  <c r="N13" i="1"/>
  <c r="M13" i="1"/>
  <c r="L13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<sst xmlns="http://schemas.openxmlformats.org/spreadsheetml/2006/main" count="65" uniqueCount="47">
  <si>
    <t>Доля от годовой выработки,%</t>
  </si>
  <si>
    <r>
      <rPr>
        <sz val="8"/>
        <rFont val="Times New Roman"/>
        <family val="1"/>
        <charset val="204"/>
      </rPr>
      <t>январь</t>
    </r>
  </si>
  <si>
    <r>
      <rPr>
        <sz val="8"/>
        <rFont val="Times New Roman"/>
        <family val="1"/>
        <charset val="204"/>
      </rPr>
      <t>февр.</t>
    </r>
  </si>
  <si>
    <r>
      <rPr>
        <sz val="8"/>
        <rFont val="Times New Roman"/>
        <family val="1"/>
        <charset val="204"/>
      </rPr>
      <t>март</t>
    </r>
  </si>
  <si>
    <r>
      <rPr>
        <sz val="8"/>
        <rFont val="Times New Roman"/>
        <family val="1"/>
        <charset val="204"/>
      </rPr>
      <t>апр.</t>
    </r>
  </si>
  <si>
    <r>
      <rPr>
        <sz val="8"/>
        <rFont val="Times New Roman"/>
        <family val="1"/>
        <charset val="204"/>
      </rPr>
      <t>май</t>
    </r>
  </si>
  <si>
    <r>
      <rPr>
        <sz val="6"/>
        <rFont val="Cambria"/>
        <family val="1"/>
        <charset val="204"/>
      </rPr>
      <t>ИЮНЬ</t>
    </r>
  </si>
  <si>
    <r>
      <rPr>
        <sz val="6"/>
        <rFont val="Cambria"/>
        <family val="1"/>
        <charset val="204"/>
      </rPr>
      <t>И ЮЛЬ</t>
    </r>
  </si>
  <si>
    <r>
      <rPr>
        <sz val="8"/>
        <rFont val="Times New Roman"/>
        <family val="1"/>
        <charset val="204"/>
      </rPr>
      <t>авг.</t>
    </r>
  </si>
  <si>
    <r>
      <rPr>
        <sz val="8"/>
        <rFont val="Times New Roman"/>
        <family val="1"/>
        <charset val="204"/>
      </rPr>
      <t>септ.</t>
    </r>
  </si>
  <si>
    <r>
      <rPr>
        <sz val="6"/>
        <rFont val="Cambria"/>
        <family val="1"/>
        <charset val="204"/>
      </rPr>
      <t>ОКТ.</t>
    </r>
  </si>
  <si>
    <r>
      <rPr>
        <sz val="8"/>
        <rFont val="Times New Roman"/>
        <family val="1"/>
        <charset val="204"/>
      </rPr>
      <t>нояб.</t>
    </r>
  </si>
  <si>
    <r>
      <rPr>
        <sz val="8"/>
        <rFont val="Times New Roman"/>
        <family val="1"/>
        <charset val="204"/>
      </rPr>
      <t>декаб.</t>
    </r>
  </si>
  <si>
    <t>среднее значение</t>
  </si>
  <si>
    <t>с. Карам</t>
  </si>
  <si>
    <r>
      <rPr>
        <b/>
        <sz val="11"/>
        <rFont val="Calibri"/>
        <family val="2"/>
        <charset val="204"/>
        <scheme val="minor"/>
      </rPr>
      <t>д. Ключи</t>
    </r>
  </si>
  <si>
    <t>Годовая выработка, тыс. кВт·ч</t>
  </si>
  <si>
    <t>Мощность ДЭС, кВт</t>
  </si>
  <si>
    <t>январь</t>
  </si>
  <si>
    <t>февр.</t>
  </si>
  <si>
    <t>март</t>
  </si>
  <si>
    <t>апр.</t>
  </si>
  <si>
    <t>май</t>
  </si>
  <si>
    <t>консерв.</t>
  </si>
  <si>
    <t>инновац</t>
  </si>
  <si>
    <t xml:space="preserve">с. Алыгджер </t>
  </si>
  <si>
    <t xml:space="preserve">с. Коношаново </t>
  </si>
  <si>
    <t xml:space="preserve">с. Вершина Тутуры </t>
  </si>
  <si>
    <t xml:space="preserve">с. Усть-Киренга </t>
  </si>
  <si>
    <t xml:space="preserve">с. Коршуново </t>
  </si>
  <si>
    <t xml:space="preserve"> -</t>
  </si>
  <si>
    <t xml:space="preserve">с. Аршан </t>
  </si>
  <si>
    <t>Цена дизтоплива, тыс. руб./т</t>
  </si>
  <si>
    <t>Эк. Обоснов. тариф, руб./кВт·ч</t>
  </si>
  <si>
    <t>Потребление населением, тыс. кВт·ч/год</t>
  </si>
  <si>
    <t>Расчетные субсидии, тыс. руб./год</t>
  </si>
  <si>
    <t>Численность 
населения в  2021г., чел.</t>
  </si>
  <si>
    <t>Расход топлива,      т у. т.</t>
  </si>
  <si>
    <t>п. Пашня</t>
  </si>
  <si>
    <t>июнь</t>
  </si>
  <si>
    <t>июль</t>
  </si>
  <si>
    <t>август</t>
  </si>
  <si>
    <t>септябрь</t>
  </si>
  <si>
    <t>октябрь</t>
  </si>
  <si>
    <t>ноябрь</t>
  </si>
  <si>
    <t>декабрь</t>
  </si>
  <si>
    <t>Выработка, тыс. кВт·ч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</si>
</sst>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6"/>
      <name val="Cambria"/>
      <family val="1"/>
      <charset val="204"/>
    </font>
    <font>
      <b/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3" fillId="0" borderId="0" xfId="0" applyFont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/>
    <xf numFmtId="0" fontId="0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4" fontId="0" fillId="0" borderId="0" xfId="0" applyNumberFormat="1"/>
    <xf numFmtId="0" fontId="1" fillId="3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9" fillId="0" borderId="5" xfId="0" applyFont="1" applyBorder="1" applyAlignment="1">
      <alignment horizontal="center" vertical="top"/>
    </xf>
    <xf numFmtId="0" fontId="1" fillId="4" borderId="6" xfId="0" applyFont="1" applyFill="1" applyBorder="1"/>
    <xf numFmtId="2" fontId="0" fillId="0" borderId="7" xfId="0" applyNumberFormat="1" applyBorder="1"/>
    <xf numFmtId="0" fontId="1" fillId="4" borderId="7" xfId="0" applyFont="1" applyFill="1" applyBorder="1"/>
    <xf numFmtId="0" fontId="0" fillId="0" borderId="8" xfId="0" applyBorder="1"/>
    <xf numFmtId="0" fontId="9" fillId="0" borderId="9" xfId="0" applyFont="1" applyBorder="1" applyAlignment="1">
      <alignment horizontal="center" vertical="top"/>
    </xf>
    <xf numFmtId="0" fontId="1" fillId="4" borderId="10" xfId="0" applyFont="1" applyFill="1" applyBorder="1"/>
    <xf numFmtId="164" fontId="0" fillId="0" borderId="8" xfId="0" applyNumberFormat="1" applyBorder="1"/>
    <xf numFmtId="0" fontId="1" fillId="4" borderId="8" xfId="0" applyFont="1" applyFill="1" applyBorder="1"/>
    <xf numFmtId="0" fontId="2" fillId="0" borderId="11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top"/>
    </xf>
    <xf numFmtId="0" fontId="1" fillId="4" borderId="13" xfId="0" applyFont="1" applyFill="1" applyBorder="1"/>
    <xf numFmtId="0" fontId="1" fillId="4" borderId="0" xfId="0" applyFont="1" applyFill="1" applyBorder="1"/>
    <xf numFmtId="0" fontId="2" fillId="0" borderId="14" xfId="0" applyFont="1" applyBorder="1" applyAlignment="1">
      <alignment vertical="center" wrapText="1"/>
    </xf>
    <xf numFmtId="2" fontId="0" fillId="0" borderId="15" xfId="0" applyNumberFormat="1" applyBorder="1"/>
    <xf numFmtId="0" fontId="1" fillId="4" borderId="16" xfId="0" applyFont="1" applyFill="1" applyBorder="1"/>
    <xf numFmtId="2" fontId="0" fillId="0" borderId="17" xfId="0" applyNumberFormat="1" applyBorder="1"/>
    <xf numFmtId="0" fontId="1" fillId="4" borderId="17" xfId="0" applyFont="1" applyFill="1" applyBorder="1"/>
    <xf numFmtId="0" fontId="2" fillId="0" borderId="4" xfId="0" applyFont="1" applyBorder="1"/>
    <xf numFmtId="0" fontId="1" fillId="4" borderId="6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/>
    </xf>
    <xf numFmtId="0" fontId="2" fillId="0" borderId="14" xfId="0" applyFont="1" applyBorder="1"/>
    <xf numFmtId="0" fontId="2" fillId="0" borderId="11" xfId="0" applyFont="1" applyBorder="1"/>
    <xf numFmtId="0" fontId="1" fillId="3" borderId="11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/>
    </xf>
    <xf numFmtId="0" fontId="2" fillId="0" borderId="25" xfId="0" applyFont="1" applyBorder="1"/>
    <xf numFmtId="1" fontId="2" fillId="0" borderId="25" xfId="0" applyNumberFormat="1" applyFont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0" xfId="0" applyBorder="1" applyAlignment="1"/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2" fillId="0" borderId="19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abSelected="1" topLeftCell="B9" zoomScaleNormal="100" workbookViewId="0">
      <selection activeCell="Q26" sqref="Q26"/>
    </sheetView>
  </sheetViews>
  <sheetFormatPr defaultRowHeight="14.4" x14ac:dyDescent="0.3"/>
  <cols>
    <col min="1" max="1" width="19.33203125" customWidth="1"/>
    <col min="2" max="2" width="8.6640625" customWidth="1"/>
    <col min="3" max="3" width="11.88671875" customWidth="1"/>
    <col min="4" max="4" width="10.33203125" customWidth="1"/>
    <col min="5" max="5" width="10.6640625" customWidth="1"/>
    <col min="6" max="6" width="8.88671875" customWidth="1"/>
    <col min="7" max="12" width="9" customWidth="1"/>
    <col min="13" max="13" width="9" bestFit="1" customWidth="1"/>
    <col min="14" max="15" width="9.44140625" bestFit="1" customWidth="1"/>
    <col min="16" max="16" width="11.109375" customWidth="1"/>
    <col min="17" max="17" width="10" customWidth="1"/>
    <col min="18" max="18" width="12.6640625" customWidth="1"/>
    <col min="19" max="19" width="13.109375" customWidth="1"/>
    <col min="20" max="20" width="16.6640625" customWidth="1"/>
    <col min="21" max="21" width="13.5546875" customWidth="1"/>
    <col min="22" max="22" width="16.33203125" customWidth="1"/>
  </cols>
  <sheetData>
    <row r="2" spans="1:22" x14ac:dyDescent="0.3">
      <c r="A2" s="1"/>
      <c r="B2" s="1"/>
      <c r="C2" s="1"/>
      <c r="D2" s="1"/>
      <c r="E2" s="2"/>
      <c r="F2" s="3"/>
      <c r="G2" s="3"/>
      <c r="H2" s="3"/>
      <c r="I2" s="3"/>
      <c r="J2" s="3"/>
    </row>
    <row r="3" spans="1:22" x14ac:dyDescent="0.3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2" ht="15" thickBot="1" x14ac:dyDescent="0.35"/>
    <row r="5" spans="1:22" ht="15" customHeight="1" thickBot="1" x14ac:dyDescent="0.35">
      <c r="A5" s="6" t="s">
        <v>0</v>
      </c>
      <c r="C5" s="3"/>
      <c r="D5" s="3"/>
      <c r="E5" s="7" t="s">
        <v>1</v>
      </c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12</v>
      </c>
      <c r="Q5" s="45"/>
    </row>
    <row r="6" spans="1:22" ht="15" thickBot="1" x14ac:dyDescent="0.35">
      <c r="A6" s="8"/>
      <c r="B6" s="8"/>
      <c r="C6" s="8"/>
      <c r="D6" s="8"/>
      <c r="E6" s="5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1:22" ht="15" thickBot="1" x14ac:dyDescent="0.35">
      <c r="A7" s="11" t="s">
        <v>13</v>
      </c>
      <c r="B7" s="11"/>
      <c r="C7" s="11"/>
      <c r="D7" s="11"/>
      <c r="E7" s="12">
        <v>10.326291970904826</v>
      </c>
      <c r="F7" s="12">
        <v>9.0766869743768979</v>
      </c>
      <c r="G7" s="12">
        <v>8.2202252971388088</v>
      </c>
      <c r="H7" s="12">
        <v>7.0811309079768607</v>
      </c>
      <c r="I7" s="12">
        <v>6.7367713791410999</v>
      </c>
      <c r="J7" s="12">
        <v>6.2678473076516319</v>
      </c>
      <c r="K7" s="12">
        <v>6.2272585015055659</v>
      </c>
      <c r="L7" s="12">
        <v>6.4401140286722303</v>
      </c>
      <c r="M7" s="12">
        <v>7.5931358354314069</v>
      </c>
      <c r="N7" s="12">
        <v>9.8309966277640335</v>
      </c>
      <c r="O7" s="12">
        <v>10.917864743437091</v>
      </c>
      <c r="P7" s="12">
        <v>11.281676425999544</v>
      </c>
      <c r="Q7" s="46"/>
      <c r="R7" s="10"/>
    </row>
    <row r="8" spans="1:22" ht="15" thickBot="1" x14ac:dyDescent="0.35">
      <c r="A8" s="13" t="s">
        <v>14</v>
      </c>
      <c r="B8" s="14"/>
      <c r="C8" s="8"/>
      <c r="D8" s="8"/>
      <c r="E8" s="15">
        <v>11.916357350321602</v>
      </c>
      <c r="F8" s="15">
        <v>9.2838778178499659</v>
      </c>
      <c r="G8" s="15">
        <v>8.477286089100657</v>
      </c>
      <c r="H8" s="15">
        <v>7.3709426909205771</v>
      </c>
      <c r="I8" s="15">
        <v>7.0339853107642085</v>
      </c>
      <c r="J8" s="15">
        <v>6.7830222620019125</v>
      </c>
      <c r="K8" s="15">
        <v>6.2161616693430215</v>
      </c>
      <c r="L8" s="15">
        <v>6.4057001956809785</v>
      </c>
      <c r="M8" s="15">
        <v>7.6833302621072113</v>
      </c>
      <c r="N8" s="15">
        <v>8.5818832758575301</v>
      </c>
      <c r="O8" s="15">
        <v>9.9577925781627048</v>
      </c>
      <c r="P8" s="15">
        <v>10.289660497889628</v>
      </c>
      <c r="Q8" s="15"/>
      <c r="R8" s="10"/>
    </row>
    <row r="9" spans="1:22" ht="15" thickBot="1" x14ac:dyDescent="0.35">
      <c r="A9" s="16" t="s">
        <v>15</v>
      </c>
      <c r="B9" s="17"/>
      <c r="E9" s="15">
        <v>9.4381244380406688</v>
      </c>
      <c r="F9" s="15">
        <v>8.656267975717773</v>
      </c>
      <c r="G9" s="15">
        <v>8.3211866347222454</v>
      </c>
      <c r="H9" s="15">
        <v>7.5951770625652708</v>
      </c>
      <c r="I9" s="15">
        <v>6.7798124661428236</v>
      </c>
      <c r="J9" s="15">
        <v>5.9867866257867428</v>
      </c>
      <c r="K9" s="15">
        <v>6.3665454789150058</v>
      </c>
      <c r="L9" s="15">
        <v>6.8691674904082971</v>
      </c>
      <c r="M9" s="15">
        <v>8.6004210855518508</v>
      </c>
      <c r="N9" s="15">
        <v>9.5498182183725113</v>
      </c>
      <c r="O9" s="15">
        <v>10.739356978906629</v>
      </c>
      <c r="P9" s="15">
        <v>11.097335544870184</v>
      </c>
      <c r="Q9" s="15"/>
    </row>
    <row r="10" spans="1:22" ht="15" thickBot="1" x14ac:dyDescent="0.35">
      <c r="A10" s="17"/>
      <c r="B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22" ht="16.95" customHeight="1" thickTop="1" x14ac:dyDescent="0.3">
      <c r="A11" s="17"/>
      <c r="B11" s="17"/>
      <c r="C11" s="49" t="s">
        <v>16</v>
      </c>
      <c r="G11" s="51" t="s">
        <v>46</v>
      </c>
      <c r="H11" s="52"/>
      <c r="I11" s="53"/>
      <c r="P11" s="49" t="s">
        <v>17</v>
      </c>
      <c r="Q11" s="49" t="s">
        <v>37</v>
      </c>
      <c r="R11" s="49" t="s">
        <v>32</v>
      </c>
      <c r="S11" s="49" t="s">
        <v>33</v>
      </c>
      <c r="T11" s="49" t="s">
        <v>34</v>
      </c>
      <c r="U11" s="57" t="s">
        <v>35</v>
      </c>
      <c r="V11" s="69" t="s">
        <v>36</v>
      </c>
    </row>
    <row r="12" spans="1:22" ht="27.6" customHeight="1" thickBot="1" x14ac:dyDescent="0.35">
      <c r="C12" s="50"/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39</v>
      </c>
      <c r="J12" t="s">
        <v>40</v>
      </c>
      <c r="K12" t="s">
        <v>41</v>
      </c>
      <c r="L12" t="s">
        <v>42</v>
      </c>
      <c r="M12" t="s">
        <v>43</v>
      </c>
      <c r="N12" t="s">
        <v>44</v>
      </c>
      <c r="O12" t="s">
        <v>45</v>
      </c>
      <c r="P12" s="50"/>
      <c r="Q12" s="54"/>
      <c r="R12" s="54"/>
      <c r="S12" s="54"/>
      <c r="T12" s="54"/>
      <c r="U12" s="58"/>
      <c r="V12" s="70"/>
    </row>
    <row r="13" spans="1:22" ht="15.6" thickTop="1" thickBot="1" x14ac:dyDescent="0.35">
      <c r="A13" s="18" t="s">
        <v>14</v>
      </c>
      <c r="B13" s="19" t="s">
        <v>23</v>
      </c>
      <c r="C13" s="20">
        <v>670</v>
      </c>
      <c r="D13" s="21">
        <f t="shared" ref="D13:O13" si="0">E8*$C$13/100</f>
        <v>79.839594247154736</v>
      </c>
      <c r="E13" s="21">
        <f t="shared" si="0"/>
        <v>62.20198137959477</v>
      </c>
      <c r="F13" s="21">
        <f t="shared" si="0"/>
        <v>56.797816796974402</v>
      </c>
      <c r="G13" s="21">
        <f t="shared" si="0"/>
        <v>49.385316029167868</v>
      </c>
      <c r="H13" s="21">
        <f t="shared" si="0"/>
        <v>47.127701582120196</v>
      </c>
      <c r="I13" s="21">
        <f t="shared" si="0"/>
        <v>45.446249155412815</v>
      </c>
      <c r="J13" s="21">
        <f t="shared" si="0"/>
        <v>41.648283184598242</v>
      </c>
      <c r="K13" s="21">
        <f t="shared" si="0"/>
        <v>42.918191311062557</v>
      </c>
      <c r="L13" s="21">
        <f t="shared" si="0"/>
        <v>51.478312756118314</v>
      </c>
      <c r="M13" s="21">
        <f t="shared" si="0"/>
        <v>57.498617948245453</v>
      </c>
      <c r="N13" s="21">
        <f t="shared" si="0"/>
        <v>66.717210273690128</v>
      </c>
      <c r="O13" s="21">
        <f t="shared" si="0"/>
        <v>68.940725335860506</v>
      </c>
      <c r="P13" s="22">
        <v>300</v>
      </c>
      <c r="Q13" s="47">
        <v>201</v>
      </c>
      <c r="R13" s="55">
        <v>79.900000000000006</v>
      </c>
      <c r="S13" s="55">
        <v>45.26</v>
      </c>
      <c r="T13" s="55">
        <v>620.70000000000005</v>
      </c>
      <c r="U13" s="59">
        <v>23.81</v>
      </c>
      <c r="V13" s="55">
        <v>269</v>
      </c>
    </row>
    <row r="14" spans="1:22" ht="15" thickBot="1" x14ac:dyDescent="0.35">
      <c r="A14" s="23"/>
      <c r="B14" s="24" t="s">
        <v>24</v>
      </c>
      <c r="C14" s="25">
        <v>670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7"/>
      <c r="Q14" s="47"/>
      <c r="R14" s="56"/>
      <c r="S14" s="56"/>
      <c r="T14" s="56"/>
      <c r="U14" s="60"/>
      <c r="V14" s="56"/>
    </row>
    <row r="15" spans="1:22" ht="15.6" thickTop="1" thickBot="1" x14ac:dyDescent="0.35">
      <c r="A15" s="28" t="s">
        <v>25</v>
      </c>
      <c r="B15" s="29" t="s">
        <v>23</v>
      </c>
      <c r="C15" s="30">
        <v>1460</v>
      </c>
      <c r="D15" s="21">
        <f t="shared" ref="D15:O15" si="1">E$7*$C$15/100</f>
        <v>150.76386277521044</v>
      </c>
      <c r="E15" s="21">
        <f t="shared" si="1"/>
        <v>132.51962982590271</v>
      </c>
      <c r="F15" s="21">
        <f t="shared" si="1"/>
        <v>120.01528933822661</v>
      </c>
      <c r="G15" s="21">
        <f t="shared" si="1"/>
        <v>103.38451125646218</v>
      </c>
      <c r="H15" s="21">
        <f t="shared" si="1"/>
        <v>98.356862135460048</v>
      </c>
      <c r="I15" s="21">
        <f t="shared" si="1"/>
        <v>91.510570691713824</v>
      </c>
      <c r="J15" s="21">
        <f t="shared" si="1"/>
        <v>90.91797412198126</v>
      </c>
      <c r="K15" s="21">
        <f t="shared" si="1"/>
        <v>94.025664818614572</v>
      </c>
      <c r="L15" s="21">
        <f t="shared" si="1"/>
        <v>110.85978319729855</v>
      </c>
      <c r="M15" s="21">
        <f t="shared" si="1"/>
        <v>143.53255076535487</v>
      </c>
      <c r="N15" s="21">
        <f t="shared" si="1"/>
        <v>159.40082525418154</v>
      </c>
      <c r="O15" s="21">
        <f t="shared" si="1"/>
        <v>164.71247581959335</v>
      </c>
      <c r="P15" s="31">
        <v>1130</v>
      </c>
      <c r="Q15" s="47">
        <v>438</v>
      </c>
      <c r="R15" s="65">
        <v>96.1524</v>
      </c>
      <c r="S15" s="63">
        <v>27.41</v>
      </c>
      <c r="T15" s="55">
        <v>1132.5999999999999</v>
      </c>
      <c r="U15" s="59">
        <v>24.52</v>
      </c>
      <c r="V15" s="55">
        <v>513</v>
      </c>
    </row>
    <row r="16" spans="1:22" ht="15" thickBot="1" x14ac:dyDescent="0.35">
      <c r="A16" s="32"/>
      <c r="B16" s="24" t="s">
        <v>24</v>
      </c>
      <c r="C16" s="25">
        <v>1460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  <c r="Q16" s="47"/>
      <c r="R16" s="66"/>
      <c r="S16" s="64"/>
      <c r="T16" s="56"/>
      <c r="U16" s="60"/>
      <c r="V16" s="56"/>
    </row>
    <row r="17" spans="1:22" ht="15.6" thickTop="1" thickBot="1" x14ac:dyDescent="0.35">
      <c r="A17" s="28" t="s">
        <v>26</v>
      </c>
      <c r="B17" s="29" t="s">
        <v>23</v>
      </c>
      <c r="C17" s="30">
        <v>106</v>
      </c>
      <c r="D17" s="33">
        <f t="shared" ref="D17:O17" si="2">E$7*$C$17/100</f>
        <v>10.945869489159115</v>
      </c>
      <c r="E17" s="33">
        <f t="shared" si="2"/>
        <v>9.6212881928395113</v>
      </c>
      <c r="F17" s="33">
        <f t="shared" si="2"/>
        <v>8.7134388149671373</v>
      </c>
      <c r="G17" s="33">
        <f t="shared" si="2"/>
        <v>7.505998762455472</v>
      </c>
      <c r="H17" s="33">
        <f t="shared" si="2"/>
        <v>7.1409776618895657</v>
      </c>
      <c r="I17" s="33">
        <f t="shared" si="2"/>
        <v>6.6439181461107299</v>
      </c>
      <c r="J17" s="33">
        <f t="shared" si="2"/>
        <v>6.6008940115959005</v>
      </c>
      <c r="K17" s="33">
        <f t="shared" si="2"/>
        <v>6.8265208703925646</v>
      </c>
      <c r="L17" s="33">
        <f t="shared" si="2"/>
        <v>8.0487239855572916</v>
      </c>
      <c r="M17" s="33">
        <f t="shared" si="2"/>
        <v>10.420856425429875</v>
      </c>
      <c r="N17" s="33">
        <f t="shared" si="2"/>
        <v>11.572936628043317</v>
      </c>
      <c r="O17" s="33">
        <f t="shared" si="2"/>
        <v>11.958577011559516</v>
      </c>
      <c r="P17" s="34">
        <v>100</v>
      </c>
      <c r="Q17" s="48">
        <v>31.8</v>
      </c>
      <c r="R17" s="55">
        <v>107.9</v>
      </c>
      <c r="S17" s="55">
        <v>49.3</v>
      </c>
      <c r="T17" s="55">
        <v>90.1</v>
      </c>
      <c r="U17" s="59">
        <v>4.33</v>
      </c>
      <c r="V17" s="55">
        <v>45</v>
      </c>
    </row>
    <row r="18" spans="1:22" ht="15" thickBot="1" x14ac:dyDescent="0.35">
      <c r="A18" s="32"/>
      <c r="B18" s="24" t="s">
        <v>24</v>
      </c>
      <c r="C18" s="25">
        <v>160</v>
      </c>
      <c r="D18" s="35">
        <f t="shared" ref="D18:O18" si="3">E$7*$C$18/100</f>
        <v>16.522067153447722</v>
      </c>
      <c r="E18" s="35">
        <f t="shared" si="3"/>
        <v>14.522699159003036</v>
      </c>
      <c r="F18" s="35">
        <f t="shared" si="3"/>
        <v>13.152360475422094</v>
      </c>
      <c r="G18" s="35">
        <f t="shared" si="3"/>
        <v>11.329809452762976</v>
      </c>
      <c r="H18" s="35">
        <f t="shared" si="3"/>
        <v>10.778834206625762</v>
      </c>
      <c r="I18" s="35">
        <f t="shared" si="3"/>
        <v>10.028555692242611</v>
      </c>
      <c r="J18" s="35">
        <f t="shared" si="3"/>
        <v>9.9636136024089055</v>
      </c>
      <c r="K18" s="35">
        <f t="shared" si="3"/>
        <v>10.304182445875567</v>
      </c>
      <c r="L18" s="35">
        <f t="shared" si="3"/>
        <v>12.149017336690251</v>
      </c>
      <c r="M18" s="35">
        <f t="shared" si="3"/>
        <v>15.729594604422454</v>
      </c>
      <c r="N18" s="35">
        <f t="shared" si="3"/>
        <v>17.468583589499346</v>
      </c>
      <c r="O18" s="35">
        <f t="shared" si="3"/>
        <v>18.050682281599268</v>
      </c>
      <c r="P18" s="36"/>
      <c r="Q18" s="47">
        <v>48</v>
      </c>
      <c r="R18" s="56"/>
      <c r="S18" s="56"/>
      <c r="T18" s="56"/>
      <c r="U18" s="60"/>
      <c r="V18" s="56"/>
    </row>
    <row r="19" spans="1:22" ht="15.6" thickTop="1" thickBot="1" x14ac:dyDescent="0.35">
      <c r="A19" s="28" t="s">
        <v>27</v>
      </c>
      <c r="B19" s="29" t="s">
        <v>23</v>
      </c>
      <c r="C19" s="30">
        <v>180</v>
      </c>
      <c r="D19" s="33">
        <f t="shared" ref="D19:O19" si="4">E$7*$C$19/100</f>
        <v>18.587325547628687</v>
      </c>
      <c r="E19" s="33">
        <f t="shared" si="4"/>
        <v>16.338036553878418</v>
      </c>
      <c r="F19" s="33">
        <f t="shared" si="4"/>
        <v>14.796405534849855</v>
      </c>
      <c r="G19" s="33">
        <f t="shared" si="4"/>
        <v>12.74603563435835</v>
      </c>
      <c r="H19" s="33">
        <f t="shared" si="4"/>
        <v>12.126188482453978</v>
      </c>
      <c r="I19" s="33">
        <f t="shared" si="4"/>
        <v>11.282125153772938</v>
      </c>
      <c r="J19" s="33">
        <f t="shared" si="4"/>
        <v>11.20906530271002</v>
      </c>
      <c r="K19" s="33">
        <f t="shared" si="4"/>
        <v>11.592205251610014</v>
      </c>
      <c r="L19" s="33">
        <f t="shared" si="4"/>
        <v>13.667644503776533</v>
      </c>
      <c r="M19" s="33">
        <f t="shared" si="4"/>
        <v>17.69579392997526</v>
      </c>
      <c r="N19" s="33">
        <f t="shared" si="4"/>
        <v>19.652156538186762</v>
      </c>
      <c r="O19" s="33">
        <f t="shared" si="4"/>
        <v>20.307017566799178</v>
      </c>
      <c r="P19" s="34">
        <v>160</v>
      </c>
      <c r="Q19" s="47">
        <v>54</v>
      </c>
      <c r="R19" s="55">
        <v>185.2</v>
      </c>
      <c r="S19" s="55">
        <v>40.92</v>
      </c>
      <c r="T19" s="55">
        <v>145.4</v>
      </c>
      <c r="U19" s="61">
        <v>5.80321</v>
      </c>
      <c r="V19" s="55">
        <v>191</v>
      </c>
    </row>
    <row r="20" spans="1:22" ht="15" thickBot="1" x14ac:dyDescent="0.35">
      <c r="A20" s="32"/>
      <c r="B20" s="24" t="s">
        <v>24</v>
      </c>
      <c r="C20" s="25">
        <v>272</v>
      </c>
      <c r="D20" s="35">
        <f t="shared" ref="D20:O20" si="5">E$7*$C$20/100</f>
        <v>28.087514160861129</v>
      </c>
      <c r="E20" s="35">
        <f t="shared" si="5"/>
        <v>24.688588570305164</v>
      </c>
      <c r="F20" s="35">
        <f t="shared" si="5"/>
        <v>22.359012808217557</v>
      </c>
      <c r="G20" s="35">
        <f t="shared" si="5"/>
        <v>19.260676069697059</v>
      </c>
      <c r="H20" s="35">
        <f t="shared" si="5"/>
        <v>18.324018151263793</v>
      </c>
      <c r="I20" s="35">
        <f t="shared" si="5"/>
        <v>17.04854467681244</v>
      </c>
      <c r="J20" s="35">
        <f t="shared" si="5"/>
        <v>16.938143124095138</v>
      </c>
      <c r="K20" s="35">
        <f t="shared" si="5"/>
        <v>17.517110157988466</v>
      </c>
      <c r="L20" s="35">
        <f t="shared" si="5"/>
        <v>20.653329472373425</v>
      </c>
      <c r="M20" s="35">
        <f t="shared" si="5"/>
        <v>26.740310827518169</v>
      </c>
      <c r="N20" s="35">
        <f t="shared" si="5"/>
        <v>29.696592102148887</v>
      </c>
      <c r="O20" s="35">
        <f t="shared" si="5"/>
        <v>30.686159878718758</v>
      </c>
      <c r="P20" s="36"/>
      <c r="Q20" s="48">
        <v>81.599999999999994</v>
      </c>
      <c r="R20" s="56"/>
      <c r="S20" s="56"/>
      <c r="T20" s="56"/>
      <c r="U20" s="62"/>
      <c r="V20" s="56"/>
    </row>
    <row r="21" spans="1:22" ht="15.6" thickTop="1" thickBot="1" x14ac:dyDescent="0.35">
      <c r="A21" s="28" t="s">
        <v>38</v>
      </c>
      <c r="B21" s="29" t="s">
        <v>23</v>
      </c>
      <c r="C21" s="30">
        <v>73</v>
      </c>
      <c r="D21" s="33">
        <f t="shared" ref="D21:O21" si="6">E$7*$C$21/100</f>
        <v>7.5381931387605228</v>
      </c>
      <c r="E21" s="33">
        <f t="shared" si="6"/>
        <v>6.6259814912951356</v>
      </c>
      <c r="F21" s="33">
        <f t="shared" si="6"/>
        <v>6.0007644669113303</v>
      </c>
      <c r="G21" s="33">
        <f t="shared" si="6"/>
        <v>5.1692255628231081</v>
      </c>
      <c r="H21" s="33">
        <f t="shared" si="6"/>
        <v>4.9178431067730033</v>
      </c>
      <c r="I21" s="33">
        <f t="shared" si="6"/>
        <v>4.5755285345856915</v>
      </c>
      <c r="J21" s="33">
        <f t="shared" si="6"/>
        <v>4.545898706099063</v>
      </c>
      <c r="K21" s="33">
        <f t="shared" si="6"/>
        <v>4.7012832409307279</v>
      </c>
      <c r="L21" s="33">
        <f t="shared" si="6"/>
        <v>5.542989159864927</v>
      </c>
      <c r="M21" s="33">
        <f t="shared" si="6"/>
        <v>7.176627538267744</v>
      </c>
      <c r="N21" s="33">
        <f t="shared" si="6"/>
        <v>7.9700412627090769</v>
      </c>
      <c r="O21" s="33">
        <f t="shared" si="6"/>
        <v>8.2356237909796679</v>
      </c>
      <c r="P21" s="34">
        <v>60</v>
      </c>
      <c r="Q21" s="48">
        <v>21.9</v>
      </c>
      <c r="R21" s="55">
        <v>77.58</v>
      </c>
      <c r="S21" s="55">
        <v>32.04</v>
      </c>
      <c r="T21" s="55">
        <v>104.2</v>
      </c>
      <c r="U21" s="59">
        <v>12.75</v>
      </c>
      <c r="V21" s="55">
        <v>16</v>
      </c>
    </row>
    <row r="22" spans="1:22" ht="15" thickBot="1" x14ac:dyDescent="0.35">
      <c r="A22" s="32"/>
      <c r="B22" s="24" t="s">
        <v>24</v>
      </c>
      <c r="C22" s="25">
        <v>110</v>
      </c>
      <c r="D22" s="35">
        <f t="shared" ref="D22:O22" si="7">E$7*$C$22/100</f>
        <v>11.358921167995309</v>
      </c>
      <c r="E22" s="35">
        <f t="shared" si="7"/>
        <v>9.9843556718145869</v>
      </c>
      <c r="F22" s="35">
        <f t="shared" si="7"/>
        <v>9.0422478268526909</v>
      </c>
      <c r="G22" s="35">
        <f t="shared" si="7"/>
        <v>7.7892439987745465</v>
      </c>
      <c r="H22" s="35">
        <f t="shared" si="7"/>
        <v>7.4104485170552099</v>
      </c>
      <c r="I22" s="35">
        <f t="shared" si="7"/>
        <v>6.8946320384167947</v>
      </c>
      <c r="J22" s="35">
        <f t="shared" si="7"/>
        <v>6.8499843516561221</v>
      </c>
      <c r="K22" s="35">
        <f t="shared" si="7"/>
        <v>7.0841254315394533</v>
      </c>
      <c r="L22" s="35">
        <f t="shared" si="7"/>
        <v>8.3524494189745475</v>
      </c>
      <c r="M22" s="35">
        <f t="shared" si="7"/>
        <v>10.814096290540437</v>
      </c>
      <c r="N22" s="35">
        <f t="shared" si="7"/>
        <v>12.009651217780799</v>
      </c>
      <c r="O22" s="35">
        <f t="shared" si="7"/>
        <v>12.409844068599497</v>
      </c>
      <c r="P22" s="36"/>
      <c r="Q22" s="48">
        <v>33</v>
      </c>
      <c r="R22" s="56"/>
      <c r="S22" s="56"/>
      <c r="T22" s="56"/>
      <c r="U22" s="60"/>
      <c r="V22" s="56"/>
    </row>
    <row r="23" spans="1:22" ht="15.6" thickTop="1" thickBot="1" x14ac:dyDescent="0.35">
      <c r="A23" s="28" t="s">
        <v>28</v>
      </c>
      <c r="B23" s="29" t="s">
        <v>23</v>
      </c>
      <c r="C23" s="30">
        <v>190</v>
      </c>
      <c r="D23" s="33">
        <f t="shared" ref="D23:O23" si="8">E$7*$C$23/100</f>
        <v>19.61995474471917</v>
      </c>
      <c r="E23" s="33">
        <f t="shared" si="8"/>
        <v>17.245705251316107</v>
      </c>
      <c r="F23" s="33">
        <f t="shared" si="8"/>
        <v>15.618428064563737</v>
      </c>
      <c r="G23" s="33">
        <f t="shared" si="8"/>
        <v>13.454148725156035</v>
      </c>
      <c r="H23" s="33">
        <f t="shared" si="8"/>
        <v>12.799865620368088</v>
      </c>
      <c r="I23" s="33">
        <f t="shared" si="8"/>
        <v>11.908909884538099</v>
      </c>
      <c r="J23" s="33">
        <f t="shared" si="8"/>
        <v>11.831791152860577</v>
      </c>
      <c r="K23" s="33">
        <f t="shared" si="8"/>
        <v>12.236216654477237</v>
      </c>
      <c r="L23" s="33">
        <f t="shared" si="8"/>
        <v>14.426958087319674</v>
      </c>
      <c r="M23" s="33">
        <f t="shared" si="8"/>
        <v>18.678893592751663</v>
      </c>
      <c r="N23" s="33">
        <f t="shared" si="8"/>
        <v>20.743943012530472</v>
      </c>
      <c r="O23" s="33">
        <f t="shared" si="8"/>
        <v>21.435185209399133</v>
      </c>
      <c r="P23" s="34">
        <v>60</v>
      </c>
      <c r="Q23" s="48">
        <v>57</v>
      </c>
      <c r="R23" s="55">
        <v>77.58</v>
      </c>
      <c r="S23" s="55">
        <v>32.04</v>
      </c>
      <c r="T23" s="55">
        <v>164</v>
      </c>
      <c r="U23" s="59">
        <v>3.85</v>
      </c>
      <c r="V23" s="55">
        <v>53</v>
      </c>
    </row>
    <row r="24" spans="1:22" ht="15" thickBot="1" x14ac:dyDescent="0.35">
      <c r="A24" s="32"/>
      <c r="B24" s="24" t="s">
        <v>24</v>
      </c>
      <c r="C24" s="25">
        <v>284</v>
      </c>
      <c r="D24" s="35">
        <f t="shared" ref="D24:O24" si="9">E$7*$C$24/100</f>
        <v>29.326669197369707</v>
      </c>
      <c r="E24" s="35">
        <f t="shared" si="9"/>
        <v>25.777791007230391</v>
      </c>
      <c r="F24" s="35">
        <f t="shared" si="9"/>
        <v>23.345439843874217</v>
      </c>
      <c r="G24" s="35">
        <f t="shared" si="9"/>
        <v>20.110411778654285</v>
      </c>
      <c r="H24" s="35">
        <f t="shared" si="9"/>
        <v>19.132430716760723</v>
      </c>
      <c r="I24" s="35">
        <f t="shared" si="9"/>
        <v>17.800686353730633</v>
      </c>
      <c r="J24" s="35">
        <f t="shared" si="9"/>
        <v>17.685414144275807</v>
      </c>
      <c r="K24" s="35">
        <f t="shared" si="9"/>
        <v>18.289923841429133</v>
      </c>
      <c r="L24" s="35">
        <f t="shared" si="9"/>
        <v>21.564505772625193</v>
      </c>
      <c r="M24" s="35">
        <f t="shared" si="9"/>
        <v>27.920030422849855</v>
      </c>
      <c r="N24" s="35">
        <f t="shared" si="9"/>
        <v>31.006735871361339</v>
      </c>
      <c r="O24" s="35">
        <f t="shared" si="9"/>
        <v>32.039961049838709</v>
      </c>
      <c r="P24" s="36"/>
      <c r="Q24" s="48">
        <v>85.2</v>
      </c>
      <c r="R24" s="56"/>
      <c r="S24" s="56"/>
      <c r="T24" s="56"/>
      <c r="U24" s="60"/>
      <c r="V24" s="56"/>
    </row>
    <row r="25" spans="1:22" ht="15.6" thickTop="1" thickBot="1" x14ac:dyDescent="0.35">
      <c r="A25" s="37" t="s">
        <v>29</v>
      </c>
      <c r="B25" s="19" t="s">
        <v>23</v>
      </c>
      <c r="C25" s="38" t="s">
        <v>30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9"/>
      <c r="Q25" s="48"/>
      <c r="R25" s="55">
        <v>108.5</v>
      </c>
      <c r="S25" s="55">
        <v>46.67</v>
      </c>
      <c r="T25" s="55">
        <v>508.9</v>
      </c>
      <c r="U25" s="59">
        <v>23.24</v>
      </c>
      <c r="V25" s="55">
        <v>144</v>
      </c>
    </row>
    <row r="26" spans="1:22" ht="15" thickBot="1" x14ac:dyDescent="0.35">
      <c r="A26" s="40"/>
      <c r="B26" s="24" t="s">
        <v>24</v>
      </c>
      <c r="C26" s="25">
        <v>750</v>
      </c>
      <c r="D26" s="35">
        <f t="shared" ref="D26:O26" si="10">E$7*$C$26/100</f>
        <v>77.447189781786207</v>
      </c>
      <c r="E26" s="35">
        <f t="shared" si="10"/>
        <v>68.075152307826741</v>
      </c>
      <c r="F26" s="35">
        <f t="shared" si="10"/>
        <v>61.651689728541072</v>
      </c>
      <c r="G26" s="35">
        <f t="shared" si="10"/>
        <v>53.108481809826451</v>
      </c>
      <c r="H26" s="35">
        <f t="shared" si="10"/>
        <v>50.525785343558248</v>
      </c>
      <c r="I26" s="35">
        <f t="shared" si="10"/>
        <v>47.008854807387245</v>
      </c>
      <c r="J26" s="35">
        <f t="shared" si="10"/>
        <v>46.704438761291748</v>
      </c>
      <c r="K26" s="35">
        <f t="shared" si="10"/>
        <v>48.300855215041729</v>
      </c>
      <c r="L26" s="35">
        <f t="shared" si="10"/>
        <v>56.94851876573555</v>
      </c>
      <c r="M26" s="35">
        <f t="shared" si="10"/>
        <v>73.732474708230242</v>
      </c>
      <c r="N26" s="35">
        <f t="shared" si="10"/>
        <v>81.883985575778183</v>
      </c>
      <c r="O26" s="35">
        <f t="shared" si="10"/>
        <v>84.612573194996585</v>
      </c>
      <c r="P26" s="36">
        <v>220</v>
      </c>
      <c r="Q26" s="48">
        <v>225</v>
      </c>
      <c r="R26" s="56"/>
      <c r="S26" s="56"/>
      <c r="T26" s="56"/>
      <c r="U26" s="60"/>
      <c r="V26" s="56"/>
    </row>
    <row r="27" spans="1:22" ht="15.6" thickTop="1" thickBot="1" x14ac:dyDescent="0.35">
      <c r="A27" s="41" t="s">
        <v>31</v>
      </c>
      <c r="B27" s="29" t="s">
        <v>23</v>
      </c>
      <c r="C27" s="30">
        <v>1260</v>
      </c>
      <c r="D27" s="33">
        <f t="shared" ref="D27:O27" si="11">E$7*$C$27/100</f>
        <v>130.1112788334008</v>
      </c>
      <c r="E27" s="33">
        <f t="shared" si="11"/>
        <v>114.3662558771489</v>
      </c>
      <c r="F27" s="33">
        <f t="shared" si="11"/>
        <v>103.57483874394899</v>
      </c>
      <c r="G27" s="33">
        <f t="shared" si="11"/>
        <v>89.222249440508435</v>
      </c>
      <c r="H27" s="33">
        <f t="shared" si="11"/>
        <v>84.88331937717787</v>
      </c>
      <c r="I27" s="33">
        <f t="shared" si="11"/>
        <v>78.974876076410567</v>
      </c>
      <c r="J27" s="33">
        <f t="shared" si="11"/>
        <v>78.463457118970126</v>
      </c>
      <c r="K27" s="33">
        <f t="shared" si="11"/>
        <v>81.145436761270105</v>
      </c>
      <c r="L27" s="33">
        <f t="shared" si="11"/>
        <v>95.673511526435718</v>
      </c>
      <c r="M27" s="33">
        <f t="shared" si="11"/>
        <v>123.87055750982682</v>
      </c>
      <c r="N27" s="33">
        <f t="shared" si="11"/>
        <v>137.56509576730735</v>
      </c>
      <c r="O27" s="33">
        <f t="shared" si="11"/>
        <v>142.14912296759425</v>
      </c>
      <c r="P27" s="34">
        <v>1440</v>
      </c>
      <c r="Q27" s="48">
        <v>378</v>
      </c>
      <c r="R27" s="55">
        <v>69.900000000000006</v>
      </c>
      <c r="S27" s="55">
        <v>36.1</v>
      </c>
      <c r="T27" s="55">
        <v>1027.9000000000001</v>
      </c>
      <c r="U27" s="59">
        <v>36.08</v>
      </c>
      <c r="V27" s="55">
        <v>244</v>
      </c>
    </row>
    <row r="28" spans="1:22" ht="15" thickBot="1" x14ac:dyDescent="0.35">
      <c r="A28" s="32"/>
      <c r="B28" s="24" t="s">
        <v>24</v>
      </c>
      <c r="C28" s="25">
        <v>1575</v>
      </c>
      <c r="D28" s="35">
        <f t="shared" ref="D28:O28" si="12">E$7*$C$28/100</f>
        <v>162.639098541751</v>
      </c>
      <c r="E28" s="35">
        <f t="shared" si="12"/>
        <v>142.95781984643614</v>
      </c>
      <c r="F28" s="35">
        <f t="shared" si="12"/>
        <v>129.46854842993625</v>
      </c>
      <c r="G28" s="35">
        <f t="shared" si="12"/>
        <v>111.52781180063556</v>
      </c>
      <c r="H28" s="35">
        <f t="shared" si="12"/>
        <v>106.10414922147233</v>
      </c>
      <c r="I28" s="35">
        <f t="shared" si="12"/>
        <v>98.718595095513209</v>
      </c>
      <c r="J28" s="35">
        <f t="shared" si="12"/>
        <v>98.079321398712651</v>
      </c>
      <c r="K28" s="35">
        <f t="shared" si="12"/>
        <v>101.43179595158763</v>
      </c>
      <c r="L28" s="35">
        <f t="shared" si="12"/>
        <v>119.59188940804466</v>
      </c>
      <c r="M28" s="35">
        <f t="shared" si="12"/>
        <v>154.83819688728352</v>
      </c>
      <c r="N28" s="35">
        <f t="shared" si="12"/>
        <v>171.95636970913421</v>
      </c>
      <c r="O28" s="35">
        <f t="shared" si="12"/>
        <v>177.68640370949279</v>
      </c>
      <c r="P28" s="36"/>
      <c r="Q28" s="48">
        <v>472.5</v>
      </c>
      <c r="R28" s="56"/>
      <c r="S28" s="56"/>
      <c r="T28" s="56"/>
      <c r="U28" s="60"/>
      <c r="V28" s="56"/>
    </row>
    <row r="29" spans="1:22" ht="15.6" thickTop="1" thickBot="1" x14ac:dyDescent="0.35">
      <c r="A29" s="42" t="s">
        <v>15</v>
      </c>
      <c r="B29" s="29" t="s">
        <v>23</v>
      </c>
      <c r="C29" s="30">
        <v>160</v>
      </c>
      <c r="D29" s="33">
        <f t="shared" ref="D29:O29" si="13">E$9*$C$29/100</f>
        <v>15.100999100865069</v>
      </c>
      <c r="E29" s="33">
        <f t="shared" si="13"/>
        <v>13.850028761148437</v>
      </c>
      <c r="F29" s="33">
        <f t="shared" si="13"/>
        <v>13.313898615555592</v>
      </c>
      <c r="G29" s="33">
        <f t="shared" si="13"/>
        <v>12.152283300104434</v>
      </c>
      <c r="H29" s="33">
        <f t="shared" si="13"/>
        <v>10.847699945828516</v>
      </c>
      <c r="I29" s="33">
        <f t="shared" si="13"/>
        <v>9.5788586012587889</v>
      </c>
      <c r="J29" s="33">
        <f t="shared" si="13"/>
        <v>10.186472766264011</v>
      </c>
      <c r="K29" s="33">
        <f t="shared" si="13"/>
        <v>10.990667984653276</v>
      </c>
      <c r="L29" s="33">
        <f t="shared" si="13"/>
        <v>13.760673736882961</v>
      </c>
      <c r="M29" s="33">
        <f t="shared" si="13"/>
        <v>15.279709149396018</v>
      </c>
      <c r="N29" s="33">
        <f t="shared" si="13"/>
        <v>17.182971166250606</v>
      </c>
      <c r="O29" s="33">
        <f t="shared" si="13"/>
        <v>17.755736871792294</v>
      </c>
      <c r="P29" s="34">
        <v>180</v>
      </c>
      <c r="Q29" s="48">
        <v>48</v>
      </c>
      <c r="R29" s="55">
        <v>79.099999999999994</v>
      </c>
      <c r="S29" s="55">
        <v>36.94</v>
      </c>
      <c r="T29" s="67">
        <f>1700.9*8.911917/100</f>
        <v>151.58279625300003</v>
      </c>
      <c r="U29" s="59">
        <v>5.45</v>
      </c>
      <c r="V29" s="55">
        <v>86</v>
      </c>
    </row>
    <row r="30" spans="1:22" ht="15" thickBot="1" x14ac:dyDescent="0.35">
      <c r="A30" s="43"/>
      <c r="B30" s="24" t="s">
        <v>24</v>
      </c>
      <c r="C30" s="25">
        <v>240</v>
      </c>
      <c r="D30" s="35">
        <f t="shared" ref="D30:O30" si="14">E$9*$C$30/100</f>
        <v>22.651498651297608</v>
      </c>
      <c r="E30" s="35">
        <f t="shared" si="14"/>
        <v>20.775043141722655</v>
      </c>
      <c r="F30" s="35">
        <f t="shared" si="14"/>
        <v>19.970847923333391</v>
      </c>
      <c r="G30" s="35">
        <f t="shared" si="14"/>
        <v>18.228424950156651</v>
      </c>
      <c r="H30" s="35">
        <f t="shared" si="14"/>
        <v>16.271549918742775</v>
      </c>
      <c r="I30" s="35">
        <f t="shared" si="14"/>
        <v>14.368287901888182</v>
      </c>
      <c r="J30" s="35">
        <f t="shared" si="14"/>
        <v>15.279709149396014</v>
      </c>
      <c r="K30" s="35">
        <f t="shared" si="14"/>
        <v>16.486001976979914</v>
      </c>
      <c r="L30" s="35">
        <f t="shared" si="14"/>
        <v>20.641010605324439</v>
      </c>
      <c r="M30" s="35">
        <f t="shared" si="14"/>
        <v>22.919563724094029</v>
      </c>
      <c r="N30" s="35">
        <f t="shared" si="14"/>
        <v>25.774456749375908</v>
      </c>
      <c r="O30" s="35">
        <f t="shared" si="14"/>
        <v>26.633605307688441</v>
      </c>
      <c r="P30" s="36"/>
      <c r="Q30" s="48">
        <v>72</v>
      </c>
      <c r="R30" s="56"/>
      <c r="S30" s="56"/>
      <c r="T30" s="68"/>
      <c r="U30" s="60"/>
      <c r="V30" s="56"/>
    </row>
    <row r="31" spans="1:22" ht="15" thickTop="1" x14ac:dyDescent="0.3">
      <c r="A31" s="44"/>
      <c r="B31" s="44"/>
      <c r="C31" s="44"/>
      <c r="D31" s="4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1:22" x14ac:dyDescent="0.3">
      <c r="A32" s="44"/>
      <c r="B32" s="44"/>
      <c r="C32" s="44"/>
      <c r="D32" s="44"/>
      <c r="E32" s="4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</sheetData>
  <mergeCells count="54">
    <mergeCell ref="V21:V22"/>
    <mergeCell ref="V23:V24"/>
    <mergeCell ref="V25:V26"/>
    <mergeCell ref="V27:V28"/>
    <mergeCell ref="V29:V30"/>
    <mergeCell ref="V11:V12"/>
    <mergeCell ref="V13:V14"/>
    <mergeCell ref="V15:V16"/>
    <mergeCell ref="V17:V18"/>
    <mergeCell ref="V19:V20"/>
    <mergeCell ref="T27:T28"/>
    <mergeCell ref="T29:T30"/>
    <mergeCell ref="U27:U28"/>
    <mergeCell ref="U29:U30"/>
    <mergeCell ref="U21:U22"/>
    <mergeCell ref="U23:U24"/>
    <mergeCell ref="U25:U26"/>
    <mergeCell ref="T25:T26"/>
    <mergeCell ref="R25:R26"/>
    <mergeCell ref="R27:R28"/>
    <mergeCell ref="R29:R30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R13:R14"/>
    <mergeCell ref="R15:R16"/>
    <mergeCell ref="R17:R18"/>
    <mergeCell ref="R21:R22"/>
    <mergeCell ref="S11:S12"/>
    <mergeCell ref="T11:T12"/>
    <mergeCell ref="U11:U12"/>
    <mergeCell ref="R23:R24"/>
    <mergeCell ref="T13:T14"/>
    <mergeCell ref="U13:U14"/>
    <mergeCell ref="U15:U16"/>
    <mergeCell ref="U17:U18"/>
    <mergeCell ref="U19:U20"/>
    <mergeCell ref="T15:T16"/>
    <mergeCell ref="T17:T18"/>
    <mergeCell ref="T19:T20"/>
    <mergeCell ref="T21:T22"/>
    <mergeCell ref="T23:T24"/>
    <mergeCell ref="C11:C12"/>
    <mergeCell ref="G11:I11"/>
    <mergeCell ref="P11:P12"/>
    <mergeCell ref="R11:R12"/>
    <mergeCell ref="R19:R20"/>
    <mergeCell ref="Q11:Q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Выраьотка по пунктам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Татьяна</cp:lastModifiedBy>
  <dcterms:created xsi:type="dcterms:W3CDTF">2024-06-13T05:33:20Z</dcterms:created>
  <dcterms:modified xsi:type="dcterms:W3CDTF">2024-06-19T02:28:11Z</dcterms:modified>
</cp:coreProperties>
</file>