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ythonProject\UGHNTY Projects\1st semester\UGNTU-GDIS-project\"/>
    </mc:Choice>
  </mc:AlternateContent>
  <xr:revisionPtr revIDLastSave="0" documentId="8_{5A17B30B-B62D-4C0D-ABA4-7329E635BE4E}" xr6:coauthVersionLast="47" xr6:coauthVersionMax="47" xr10:uidLastSave="{00000000-0000-0000-0000-000000000000}"/>
  <bookViews>
    <workbookView xWindow="4185" yWindow="0" windowWidth="11895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85" i="1" l="1"/>
  <c r="Q484" i="1"/>
  <c r="N473" i="1"/>
  <c r="Q477" i="1"/>
  <c r="Q501" i="1"/>
  <c r="Q498" i="1"/>
  <c r="Q491" i="1"/>
  <c r="R491" i="1" s="1"/>
  <c r="Q490" i="1"/>
  <c r="R499" i="1"/>
  <c r="R500" i="1" s="1"/>
  <c r="R498" i="1" a="1"/>
  <c r="R498" i="1" s="1"/>
  <c r="Q497" i="1"/>
  <c r="R497" i="1" s="1"/>
  <c r="Q496" i="1"/>
  <c r="R496" i="1" s="1"/>
  <c r="Q494" i="1"/>
  <c r="R494" i="1" s="1"/>
  <c r="Q493" i="1"/>
  <c r="Q492" i="1"/>
  <c r="R492" i="1" s="1"/>
  <c r="R490" i="1"/>
  <c r="R489" i="1"/>
  <c r="Q483" i="1"/>
  <c r="N846" i="1"/>
  <c r="O469" i="1"/>
  <c r="Q478" i="1"/>
  <c r="R482" i="1" a="1"/>
  <c r="R482" i="1" s="1"/>
  <c r="Q482" i="1" s="1"/>
  <c r="K472" i="1"/>
  <c r="N474" i="1"/>
  <c r="S471" i="1"/>
  <c r="M473" i="1"/>
  <c r="M472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471" i="1"/>
  <c r="L471" i="1"/>
  <c r="K471" i="1"/>
  <c r="L472" i="1"/>
  <c r="O465" i="1"/>
  <c r="M466" i="1"/>
  <c r="M465" i="1"/>
  <c r="M463" i="1"/>
  <c r="M46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Q475" i="1"/>
  <c r="R475" i="1"/>
  <c r="D471" i="1"/>
  <c r="L473" i="1"/>
  <c r="R483" i="1"/>
  <c r="R481" i="1"/>
  <c r="R480" i="1"/>
  <c r="Q480" i="1"/>
  <c r="R476" i="1"/>
  <c r="Q472" i="1" l="1"/>
  <c r="Q488" i="1"/>
  <c r="R501" i="1"/>
  <c r="R488" i="1" s="1"/>
  <c r="R493" i="1"/>
  <c r="R484" i="1"/>
  <c r="R485" i="1" s="1"/>
  <c r="L474" i="1"/>
  <c r="R474" i="1"/>
  <c r="R473" i="1"/>
  <c r="Q476" i="1"/>
  <c r="D472" i="1"/>
  <c r="Q474" i="1"/>
  <c r="Q481" i="1"/>
  <c r="B468" i="1"/>
  <c r="D469" i="1"/>
  <c r="R472" i="1" l="1"/>
  <c r="D468" i="1"/>
  <c r="D4" i="1"/>
  <c r="H475" i="1" l="1"/>
  <c r="H470" i="1"/>
  <c r="H468" i="1"/>
  <c r="H2" i="1"/>
  <c r="H15" i="1"/>
  <c r="H6" i="1"/>
  <c r="T55" i="1"/>
  <c r="S55" i="1"/>
  <c r="D2" i="1"/>
  <c r="U55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70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R27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2" i="1"/>
  <c r="H3" i="1"/>
  <c r="H4" i="1"/>
  <c r="H5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9" i="1"/>
  <c r="H471" i="1"/>
  <c r="H472" i="1"/>
  <c r="H473" i="1"/>
  <c r="H474" i="1"/>
  <c r="H476" i="1"/>
  <c r="H477" i="1"/>
  <c r="H478" i="1"/>
  <c r="H479" i="1"/>
  <c r="H480" i="1"/>
  <c r="H481" i="1"/>
  <c r="H482" i="1"/>
  <c r="H483" i="1"/>
  <c r="I482" i="1" l="1"/>
  <c r="I483" i="1"/>
  <c r="I458" i="1"/>
  <c r="I450" i="1"/>
  <c r="I434" i="1"/>
  <c r="I480" i="1"/>
  <c r="I466" i="1"/>
  <c r="I442" i="1"/>
  <c r="I426" i="1"/>
  <c r="I474" i="1"/>
  <c r="I467" i="1"/>
  <c r="I410" i="1"/>
  <c r="I394" i="1"/>
  <c r="I378" i="1"/>
  <c r="I354" i="1"/>
  <c r="I322" i="1"/>
  <c r="I290" i="1"/>
  <c r="I258" i="1"/>
  <c r="I226" i="1"/>
  <c r="I194" i="1"/>
  <c r="I162" i="1"/>
  <c r="I122" i="1"/>
  <c r="I82" i="1"/>
  <c r="I26" i="1"/>
  <c r="I418" i="1"/>
  <c r="I402" i="1"/>
  <c r="I386" i="1"/>
  <c r="I370" i="1"/>
  <c r="I362" i="1"/>
  <c r="I346" i="1"/>
  <c r="I338" i="1"/>
  <c r="I330" i="1"/>
  <c r="I314" i="1"/>
  <c r="I306" i="1"/>
  <c r="I298" i="1"/>
  <c r="I282" i="1"/>
  <c r="I274" i="1"/>
  <c r="I266" i="1"/>
  <c r="I250" i="1"/>
  <c r="I242" i="1"/>
  <c r="I234" i="1"/>
  <c r="I218" i="1"/>
  <c r="I210" i="1"/>
  <c r="I202" i="1"/>
  <c r="I186" i="1"/>
  <c r="I178" i="1"/>
  <c r="I170" i="1"/>
  <c r="I154" i="1"/>
  <c r="I146" i="1"/>
  <c r="I138" i="1"/>
  <c r="I130" i="1"/>
  <c r="I114" i="1"/>
  <c r="I106" i="1"/>
  <c r="I98" i="1"/>
  <c r="I90" i="1"/>
  <c r="I74" i="1"/>
  <c r="I66" i="1"/>
  <c r="I58" i="1"/>
  <c r="I50" i="1"/>
  <c r="I42" i="1"/>
  <c r="I34" i="1"/>
  <c r="I18" i="1"/>
  <c r="I472" i="1"/>
  <c r="I479" i="1"/>
  <c r="I473" i="1"/>
  <c r="I9" i="1"/>
  <c r="I449" i="1"/>
  <c r="I409" i="1"/>
  <c r="I369" i="1"/>
  <c r="I337" i="1"/>
  <c r="I313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465" i="1"/>
  <c r="I457" i="1"/>
  <c r="I441" i="1"/>
  <c r="I433" i="1"/>
  <c r="I425" i="1"/>
  <c r="I417" i="1"/>
  <c r="I401" i="1"/>
  <c r="I393" i="1"/>
  <c r="I385" i="1"/>
  <c r="I377" i="1"/>
  <c r="I361" i="1"/>
  <c r="I353" i="1"/>
  <c r="I345" i="1"/>
  <c r="I329" i="1"/>
  <c r="I321" i="1"/>
  <c r="I305" i="1"/>
  <c r="I469" i="1"/>
  <c r="I470" i="1"/>
  <c r="I477" i="1"/>
  <c r="I481" i="1"/>
  <c r="I478" i="1"/>
  <c r="I475" i="1"/>
  <c r="I476" i="1"/>
  <c r="I468" i="1"/>
  <c r="I47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461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7" i="1"/>
  <c r="I8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4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E2" i="1"/>
  <c r="I5" i="1"/>
  <c r="I13" i="1"/>
  <c r="I4" i="1"/>
  <c r="I277" i="1"/>
  <c r="I213" i="1"/>
  <c r="I157" i="1"/>
  <c r="I117" i="1"/>
  <c r="I93" i="1"/>
  <c r="I69" i="1"/>
  <c r="I45" i="1"/>
  <c r="I29" i="1"/>
  <c r="I3" i="1"/>
  <c r="I15" i="1"/>
  <c r="I333" i="1"/>
  <c r="I317" i="1"/>
  <c r="I301" i="1"/>
  <c r="I293" i="1"/>
  <c r="I269" i="1"/>
  <c r="I253" i="1"/>
  <c r="I237" i="1"/>
  <c r="I229" i="1"/>
  <c r="I205" i="1"/>
  <c r="I189" i="1"/>
  <c r="I173" i="1"/>
  <c r="I149" i="1"/>
  <c r="I133" i="1"/>
  <c r="I109" i="1"/>
  <c r="I85" i="1"/>
  <c r="I77" i="1"/>
  <c r="I53" i="1"/>
  <c r="I21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1" i="1"/>
  <c r="I6" i="1"/>
  <c r="I341" i="1"/>
  <c r="I325" i="1"/>
  <c r="I309" i="1"/>
  <c r="I285" i="1"/>
  <c r="I261" i="1"/>
  <c r="I245" i="1"/>
  <c r="I221" i="1"/>
  <c r="I197" i="1"/>
  <c r="I181" i="1"/>
  <c r="I165" i="1"/>
  <c r="I141" i="1"/>
  <c r="I125" i="1"/>
  <c r="I101" i="1"/>
  <c r="I61" i="1"/>
  <c r="I37" i="1"/>
  <c r="I12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0" i="1"/>
  <c r="I2" i="1"/>
  <c r="R25" i="1" l="1"/>
  <c r="R26" i="1" s="1"/>
  <c r="F12" i="1"/>
  <c r="J12" i="1" s="1"/>
  <c r="F28" i="1"/>
  <c r="J28" i="1" s="1"/>
  <c r="F47" i="1"/>
  <c r="J47" i="1" s="1"/>
  <c r="F20" i="1"/>
  <c r="F40" i="1"/>
  <c r="J40" i="1" s="1"/>
  <c r="F468" i="1"/>
  <c r="J468" i="1" s="1"/>
  <c r="F455" i="1"/>
  <c r="J455" i="1" s="1"/>
  <c r="F46" i="1"/>
  <c r="J46" i="1" s="1"/>
  <c r="F48" i="1"/>
  <c r="J48" i="1" s="1"/>
  <c r="F2" i="1"/>
  <c r="J2" i="1" s="1"/>
  <c r="F53" i="1"/>
  <c r="J53" i="1" s="1"/>
  <c r="F33" i="1"/>
  <c r="J33" i="1" s="1"/>
  <c r="E469" i="1"/>
  <c r="F10" i="1"/>
  <c r="J10" i="1" s="1"/>
  <c r="F55" i="1"/>
  <c r="J55" i="1" s="1"/>
  <c r="F38" i="1"/>
  <c r="J38" i="1" s="1"/>
  <c r="F42" i="1"/>
  <c r="J42" i="1" s="1"/>
  <c r="F14" i="1"/>
  <c r="J14" i="1" s="1"/>
  <c r="F56" i="1"/>
  <c r="J56" i="1" s="1"/>
  <c r="F22" i="1"/>
  <c r="J22" i="1" s="1"/>
  <c r="F7" i="1"/>
  <c r="J7" i="1" s="1"/>
  <c r="F11" i="1"/>
  <c r="J11" i="1" s="1"/>
  <c r="F50" i="1"/>
  <c r="J50" i="1" s="1"/>
  <c r="F5" i="1"/>
  <c r="J5" i="1" s="1"/>
  <c r="F3" i="1"/>
  <c r="J3" i="1" s="1"/>
  <c r="F37" i="1"/>
  <c r="J37" i="1" s="1"/>
  <c r="F45" i="1"/>
  <c r="J45" i="1" s="1"/>
  <c r="F30" i="1"/>
  <c r="J30" i="1" s="1"/>
  <c r="F39" i="1"/>
  <c r="J39" i="1" s="1"/>
  <c r="F4" i="1"/>
  <c r="J4" i="1" s="1"/>
  <c r="F41" i="1"/>
  <c r="J41" i="1" s="1"/>
  <c r="F19" i="1"/>
  <c r="J19" i="1" s="1"/>
  <c r="E468" i="1"/>
  <c r="F8" i="1"/>
  <c r="J8" i="1" s="1"/>
  <c r="F49" i="1"/>
  <c r="J49" i="1" s="1"/>
  <c r="F51" i="1"/>
  <c r="J51" i="1" s="1"/>
  <c r="F15" i="1"/>
  <c r="J15" i="1" s="1"/>
  <c r="F16" i="1"/>
  <c r="J16" i="1" s="1"/>
  <c r="F9" i="1"/>
  <c r="J9" i="1" s="1"/>
  <c r="F18" i="1"/>
  <c r="J18" i="1" s="1"/>
  <c r="F27" i="1"/>
  <c r="J27" i="1" s="1"/>
  <c r="F36" i="1"/>
  <c r="J36" i="1" s="1"/>
  <c r="F13" i="1"/>
  <c r="J13" i="1" s="1"/>
  <c r="F54" i="1"/>
  <c r="E470" i="1"/>
  <c r="F23" i="1"/>
  <c r="J23" i="1" s="1"/>
  <c r="F24" i="1"/>
  <c r="J24" i="1" s="1"/>
  <c r="F17" i="1"/>
  <c r="J17" i="1" s="1"/>
  <c r="F26" i="1"/>
  <c r="J26" i="1" s="1"/>
  <c r="F35" i="1"/>
  <c r="J35" i="1" s="1"/>
  <c r="F44" i="1"/>
  <c r="J44" i="1" s="1"/>
  <c r="F21" i="1"/>
  <c r="E596" i="1"/>
  <c r="F29" i="1"/>
  <c r="J29" i="1" s="1"/>
  <c r="F6" i="1"/>
  <c r="J6" i="1" s="1"/>
  <c r="F31" i="1"/>
  <c r="J31" i="1" s="1"/>
  <c r="F32" i="1"/>
  <c r="J32" i="1" s="1"/>
  <c r="F25" i="1"/>
  <c r="J25" i="1" s="1"/>
  <c r="F34" i="1"/>
  <c r="J34" i="1" s="1"/>
  <c r="F43" i="1"/>
  <c r="J43" i="1" s="1"/>
  <c r="F52" i="1"/>
  <c r="J52" i="1" s="1"/>
  <c r="E764" i="1"/>
  <c r="E782" i="1"/>
  <c r="F598" i="1"/>
  <c r="J598" i="1" s="1"/>
  <c r="E29" i="1"/>
  <c r="E301" i="1"/>
  <c r="E413" i="1"/>
  <c r="E525" i="1"/>
  <c r="E669" i="1"/>
  <c r="E813" i="1"/>
  <c r="F270" i="1"/>
  <c r="J270" i="1" s="1"/>
  <c r="F190" i="1"/>
  <c r="J190" i="1" s="1"/>
  <c r="E278" i="1"/>
  <c r="E374" i="1"/>
  <c r="E582" i="1"/>
  <c r="E734" i="1"/>
  <c r="F712" i="1"/>
  <c r="J712" i="1" s="1"/>
  <c r="E87" i="1"/>
  <c r="E519" i="1"/>
  <c r="E815" i="1"/>
  <c r="F136" i="1"/>
  <c r="J136" i="1" s="1"/>
  <c r="F304" i="1"/>
  <c r="J304" i="1" s="1"/>
  <c r="E512" i="1"/>
  <c r="E768" i="1"/>
  <c r="F129" i="1"/>
  <c r="J129" i="1" s="1"/>
  <c r="F377" i="1"/>
  <c r="J377" i="1" s="1"/>
  <c r="F633" i="1"/>
  <c r="J633" i="1" s="1"/>
  <c r="F548" i="1"/>
  <c r="J548" i="1" s="1"/>
  <c r="F74" i="1"/>
  <c r="J74" i="1" s="1"/>
  <c r="F610" i="1"/>
  <c r="J610" i="1" s="1"/>
  <c r="E595" i="1"/>
  <c r="E338" i="1"/>
  <c r="E651" i="1"/>
  <c r="F768" i="1"/>
  <c r="J768" i="1" s="1"/>
  <c r="F84" i="1"/>
  <c r="J84" i="1" s="1"/>
  <c r="F148" i="1"/>
  <c r="J148" i="1" s="1"/>
  <c r="F244" i="1"/>
  <c r="J244" i="1" s="1"/>
  <c r="F428" i="1"/>
  <c r="J428" i="1" s="1"/>
  <c r="E540" i="1"/>
  <c r="E716" i="1"/>
  <c r="F623" i="1"/>
  <c r="J623" i="1" s="1"/>
  <c r="F85" i="1"/>
  <c r="J85" i="1" s="1"/>
  <c r="F253" i="1"/>
  <c r="J253" i="1" s="1"/>
  <c r="E421" i="1"/>
  <c r="E613" i="1"/>
  <c r="E62" i="1"/>
  <c r="E190" i="1"/>
  <c r="E326" i="1"/>
  <c r="F478" i="1"/>
  <c r="J478" i="1" s="1"/>
  <c r="E678" i="1"/>
  <c r="F735" i="1"/>
  <c r="J735" i="1" s="1"/>
  <c r="E143" i="1"/>
  <c r="E431" i="1"/>
  <c r="E823" i="1"/>
  <c r="F232" i="1"/>
  <c r="J232" i="1" s="1"/>
  <c r="F656" i="1"/>
  <c r="J656" i="1" s="1"/>
  <c r="F153" i="1"/>
  <c r="J153" i="1" s="1"/>
  <c r="F385" i="1"/>
  <c r="J385" i="1" s="1"/>
  <c r="F769" i="1"/>
  <c r="J769" i="1" s="1"/>
  <c r="F589" i="1"/>
  <c r="J589" i="1" s="1"/>
  <c r="F370" i="1"/>
  <c r="J370" i="1" s="1"/>
  <c r="F626" i="1"/>
  <c r="J626" i="1" s="1"/>
  <c r="F123" i="1"/>
  <c r="J123" i="1" s="1"/>
  <c r="E659" i="1"/>
  <c r="E66" i="1"/>
  <c r="E346" i="1"/>
  <c r="E6" i="1"/>
  <c r="F407" i="1"/>
  <c r="J407" i="1" s="1"/>
  <c r="F622" i="1"/>
  <c r="J622" i="1" s="1"/>
  <c r="F780" i="1"/>
  <c r="J780" i="1" s="1"/>
  <c r="E12" i="1"/>
  <c r="E84" i="1"/>
  <c r="E116" i="1"/>
  <c r="E148" i="1"/>
  <c r="E180" i="1"/>
  <c r="E212" i="1"/>
  <c r="E244" i="1"/>
  <c r="F284" i="1"/>
  <c r="J284" i="1" s="1"/>
  <c r="E316" i="1"/>
  <c r="E356" i="1"/>
  <c r="F396" i="1"/>
  <c r="J396" i="1" s="1"/>
  <c r="E428" i="1"/>
  <c r="F508" i="1"/>
  <c r="J508" i="1" s="1"/>
  <c r="E548" i="1"/>
  <c r="E612" i="1"/>
  <c r="E668" i="1"/>
  <c r="E732" i="1"/>
  <c r="E788" i="1"/>
  <c r="E844" i="1"/>
  <c r="E597" i="1"/>
  <c r="F439" i="1"/>
  <c r="J439" i="1" s="1"/>
  <c r="F648" i="1"/>
  <c r="J648" i="1" s="1"/>
  <c r="F831" i="1"/>
  <c r="J831" i="1" s="1"/>
  <c r="E45" i="1"/>
  <c r="E85" i="1"/>
  <c r="E141" i="1"/>
  <c r="E205" i="1"/>
  <c r="E253" i="1"/>
  <c r="E309" i="1"/>
  <c r="E373" i="1"/>
  <c r="E429" i="1"/>
  <c r="E477" i="1"/>
  <c r="E541" i="1"/>
  <c r="E621" i="1"/>
  <c r="E685" i="1"/>
  <c r="E757" i="1"/>
  <c r="E821" i="1"/>
  <c r="E614" i="1"/>
  <c r="F526" i="1"/>
  <c r="J526" i="1" s="1"/>
  <c r="F832" i="1"/>
  <c r="J832" i="1" s="1"/>
  <c r="F62" i="1"/>
  <c r="J62" i="1" s="1"/>
  <c r="F118" i="1"/>
  <c r="J118" i="1" s="1"/>
  <c r="F158" i="1"/>
  <c r="J158" i="1" s="1"/>
  <c r="F198" i="1"/>
  <c r="J198" i="1" s="1"/>
  <c r="F246" i="1"/>
  <c r="J246" i="1" s="1"/>
  <c r="E286" i="1"/>
  <c r="E334" i="1"/>
  <c r="F390" i="1"/>
  <c r="J390" i="1" s="1"/>
  <c r="F438" i="1"/>
  <c r="J438" i="1" s="1"/>
  <c r="E478" i="1"/>
  <c r="E534" i="1"/>
  <c r="E598" i="1"/>
  <c r="E686" i="1"/>
  <c r="F774" i="1"/>
  <c r="J774" i="1" s="1"/>
  <c r="F239" i="1"/>
  <c r="J239" i="1" s="1"/>
  <c r="F760" i="1"/>
  <c r="J760" i="1" s="1"/>
  <c r="E47" i="1"/>
  <c r="E95" i="1"/>
  <c r="E151" i="1"/>
  <c r="E215" i="1"/>
  <c r="E335" i="1"/>
  <c r="E439" i="1"/>
  <c r="E567" i="1"/>
  <c r="E711" i="1"/>
  <c r="E831" i="1"/>
  <c r="F72" i="1"/>
  <c r="J72" i="1" s="1"/>
  <c r="E160" i="1"/>
  <c r="E232" i="1"/>
  <c r="F336" i="1"/>
  <c r="J336" i="1" s="1"/>
  <c r="E440" i="1"/>
  <c r="E520" i="1"/>
  <c r="F664" i="1"/>
  <c r="J664" i="1" s="1"/>
  <c r="E808" i="1"/>
  <c r="E57" i="1"/>
  <c r="E153" i="1"/>
  <c r="F281" i="1"/>
  <c r="J281" i="1" s="1"/>
  <c r="F409" i="1"/>
  <c r="J409" i="1" s="1"/>
  <c r="F537" i="1"/>
  <c r="J537" i="1" s="1"/>
  <c r="E665" i="1"/>
  <c r="F793" i="1"/>
  <c r="J793" i="1" s="1"/>
  <c r="F660" i="1"/>
  <c r="J660" i="1" s="1"/>
  <c r="F677" i="1"/>
  <c r="J677" i="1" s="1"/>
  <c r="F130" i="1"/>
  <c r="J130" i="1" s="1"/>
  <c r="F418" i="1"/>
  <c r="J418" i="1" s="1"/>
  <c r="F690" i="1"/>
  <c r="J690" i="1" s="1"/>
  <c r="F195" i="1"/>
  <c r="J195" i="1" s="1"/>
  <c r="E122" i="1"/>
  <c r="E394" i="1"/>
  <c r="F698" i="1"/>
  <c r="J698" i="1" s="1"/>
  <c r="E131" i="1"/>
  <c r="E67" i="1"/>
  <c r="F819" i="1"/>
  <c r="J819" i="1" s="1"/>
  <c r="F165" i="1"/>
  <c r="J165" i="1" s="1"/>
  <c r="F173" i="1"/>
  <c r="J173" i="1" s="1"/>
  <c r="F312" i="1"/>
  <c r="J312" i="1" s="1"/>
  <c r="F429" i="1"/>
  <c r="J429" i="1" s="1"/>
  <c r="F741" i="1"/>
  <c r="J741" i="1" s="1"/>
  <c r="F789" i="1"/>
  <c r="J789" i="1" s="1"/>
  <c r="F837" i="1"/>
  <c r="J837" i="1" s="1"/>
  <c r="F175" i="1"/>
  <c r="J175" i="1" s="1"/>
  <c r="F430" i="1"/>
  <c r="J430" i="1" s="1"/>
  <c r="F542" i="1"/>
  <c r="J542" i="1" s="1"/>
  <c r="F596" i="1"/>
  <c r="J596" i="1" s="1"/>
  <c r="F644" i="1"/>
  <c r="J644" i="1" s="1"/>
  <c r="F694" i="1"/>
  <c r="J694" i="1" s="1"/>
  <c r="F742" i="1"/>
  <c r="J742" i="1" s="1"/>
  <c r="F790" i="1"/>
  <c r="J790" i="1" s="1"/>
  <c r="F840" i="1"/>
  <c r="J840" i="1" s="1"/>
  <c r="F133" i="1"/>
  <c r="J133" i="1" s="1"/>
  <c r="F584" i="1"/>
  <c r="J584" i="1" s="1"/>
  <c r="F680" i="1"/>
  <c r="J680" i="1" s="1"/>
  <c r="F215" i="1"/>
  <c r="J215" i="1" s="1"/>
  <c r="F343" i="1"/>
  <c r="J343" i="1" s="1"/>
  <c r="F453" i="1"/>
  <c r="J453" i="1" s="1"/>
  <c r="F606" i="1"/>
  <c r="J606" i="1" s="1"/>
  <c r="F654" i="1"/>
  <c r="J654" i="1" s="1"/>
  <c r="F704" i="1"/>
  <c r="J704" i="1" s="1"/>
  <c r="F752" i="1"/>
  <c r="J752" i="1" s="1"/>
  <c r="F800" i="1"/>
  <c r="J800" i="1" s="1"/>
  <c r="F632" i="1"/>
  <c r="J632" i="1" s="1"/>
  <c r="F344" i="1"/>
  <c r="J344" i="1" s="1"/>
  <c r="F461" i="1"/>
  <c r="J461" i="1" s="1"/>
  <c r="F556" i="1"/>
  <c r="J556" i="1" s="1"/>
  <c r="F607" i="1"/>
  <c r="J607" i="1" s="1"/>
  <c r="F804" i="1"/>
  <c r="J804" i="1" s="1"/>
  <c r="F399" i="1"/>
  <c r="J399" i="1" s="1"/>
  <c r="F87" i="1"/>
  <c r="J87" i="1" s="1"/>
  <c r="F367" i="1"/>
  <c r="J367" i="1" s="1"/>
  <c r="F484" i="1"/>
  <c r="J484" i="1" s="1"/>
  <c r="F567" i="1"/>
  <c r="J567" i="1" s="1"/>
  <c r="F668" i="1"/>
  <c r="J668" i="1" s="1"/>
  <c r="F716" i="1"/>
  <c r="J716" i="1" s="1"/>
  <c r="F764" i="1"/>
  <c r="J764" i="1" s="1"/>
  <c r="F814" i="1"/>
  <c r="J814" i="1" s="1"/>
  <c r="F260" i="1"/>
  <c r="J260" i="1" s="1"/>
  <c r="F375" i="1"/>
  <c r="J375" i="1" s="1"/>
  <c r="F485" i="1"/>
  <c r="J485" i="1" s="1"/>
  <c r="F568" i="1"/>
  <c r="J568" i="1" s="1"/>
  <c r="F621" i="1"/>
  <c r="J621" i="1" s="1"/>
  <c r="F669" i="1"/>
  <c r="J669" i="1" s="1"/>
  <c r="F717" i="1"/>
  <c r="J717" i="1" s="1"/>
  <c r="F767" i="1"/>
  <c r="J767" i="1" s="1"/>
  <c r="F815" i="1"/>
  <c r="J815" i="1" s="1"/>
  <c r="F516" i="1"/>
  <c r="J516" i="1" s="1"/>
  <c r="F398" i="1"/>
  <c r="J398" i="1" s="1"/>
  <c r="F581" i="1"/>
  <c r="J581" i="1" s="1"/>
  <c r="F631" i="1"/>
  <c r="J631" i="1" s="1"/>
  <c r="F679" i="1"/>
  <c r="J679" i="1" s="1"/>
  <c r="F727" i="1"/>
  <c r="J727" i="1" s="1"/>
  <c r="F515" i="1"/>
  <c r="J515" i="1" s="1"/>
  <c r="F826" i="1"/>
  <c r="J826" i="1" s="1"/>
  <c r="F771" i="1"/>
  <c r="J771" i="1" s="1"/>
  <c r="E603" i="1"/>
  <c r="F435" i="1"/>
  <c r="J435" i="1" s="1"/>
  <c r="E211" i="1"/>
  <c r="E666" i="1"/>
  <c r="E787" i="1"/>
  <c r="E699" i="1"/>
  <c r="E587" i="1"/>
  <c r="E443" i="1"/>
  <c r="E299" i="1"/>
  <c r="E115" i="1"/>
  <c r="F824" i="1"/>
  <c r="J824" i="1" s="1"/>
  <c r="E779" i="1"/>
  <c r="F651" i="1"/>
  <c r="J651" i="1" s="1"/>
  <c r="E451" i="1"/>
  <c r="E307" i="1"/>
  <c r="F67" i="1"/>
  <c r="J67" i="1" s="1"/>
  <c r="F207" i="1"/>
  <c r="J207" i="1" s="1"/>
  <c r="F571" i="1"/>
  <c r="J571" i="1" s="1"/>
  <c r="E275" i="1"/>
  <c r="E99" i="1"/>
  <c r="E3" i="1"/>
  <c r="F810" i="1"/>
  <c r="J810" i="1" s="1"/>
  <c r="F762" i="1"/>
  <c r="J762" i="1" s="1"/>
  <c r="E682" i="1"/>
  <c r="F586" i="1"/>
  <c r="J586" i="1" s="1"/>
  <c r="F522" i="1"/>
  <c r="J522" i="1" s="1"/>
  <c r="F458" i="1"/>
  <c r="J458" i="1" s="1"/>
  <c r="F394" i="1"/>
  <c r="J394" i="1" s="1"/>
  <c r="F338" i="1"/>
  <c r="J338" i="1" s="1"/>
  <c r="F274" i="1"/>
  <c r="J274" i="1" s="1"/>
  <c r="F210" i="1"/>
  <c r="J210" i="1" s="1"/>
  <c r="F122" i="1"/>
  <c r="J122" i="1" s="1"/>
  <c r="E26" i="1"/>
  <c r="F822" i="1"/>
  <c r="J822" i="1" s="1"/>
  <c r="F614" i="1"/>
  <c r="J614" i="1" s="1"/>
  <c r="F555" i="1"/>
  <c r="J555" i="1" s="1"/>
  <c r="E547" i="1"/>
  <c r="F459" i="1"/>
  <c r="J459" i="1" s="1"/>
  <c r="F323" i="1"/>
  <c r="J323" i="1" s="1"/>
  <c r="E171" i="1"/>
  <c r="F75" i="1"/>
  <c r="J75" i="1" s="1"/>
  <c r="E834" i="1"/>
  <c r="E738" i="1"/>
  <c r="E674" i="1"/>
  <c r="E594" i="1"/>
  <c r="E538" i="1"/>
  <c r="E466" i="1"/>
  <c r="E402" i="1"/>
  <c r="E330" i="1"/>
  <c r="E266" i="1"/>
  <c r="E202" i="1"/>
  <c r="E114" i="1"/>
  <c r="E58" i="1"/>
  <c r="F799" i="1"/>
  <c r="J799" i="1" s="1"/>
  <c r="F845" i="1"/>
  <c r="J845" i="1" s="1"/>
  <c r="F661" i="1"/>
  <c r="J661" i="1" s="1"/>
  <c r="F421" i="1"/>
  <c r="J421" i="1" s="1"/>
  <c r="F237" i="1"/>
  <c r="J237" i="1" s="1"/>
  <c r="F788" i="1"/>
  <c r="J788" i="1" s="1"/>
  <c r="F652" i="1"/>
  <c r="J652" i="1" s="1"/>
  <c r="F452" i="1"/>
  <c r="J452" i="1" s="1"/>
  <c r="F643" i="1"/>
  <c r="J643" i="1" s="1"/>
  <c r="E825" i="1"/>
  <c r="E785" i="1"/>
  <c r="F753" i="1"/>
  <c r="J753" i="1" s="1"/>
  <c r="F721" i="1"/>
  <c r="J721" i="1" s="1"/>
  <c r="F689" i="1"/>
  <c r="J689" i="1" s="1"/>
  <c r="E657" i="1"/>
  <c r="E625" i="1"/>
  <c r="E593" i="1"/>
  <c r="E561" i="1"/>
  <c r="E529" i="1"/>
  <c r="E497" i="1"/>
  <c r="E465" i="1"/>
  <c r="F433" i="1"/>
  <c r="J433" i="1" s="1"/>
  <c r="E401" i="1"/>
  <c r="E369" i="1"/>
  <c r="E337" i="1"/>
  <c r="F305" i="1"/>
  <c r="J305" i="1" s="1"/>
  <c r="E273" i="1"/>
  <c r="E241" i="1"/>
  <c r="E209" i="1"/>
  <c r="E177" i="1"/>
  <c r="E145" i="1"/>
  <c r="E113" i="1"/>
  <c r="E81" i="1"/>
  <c r="E800" i="1"/>
  <c r="E752" i="1"/>
  <c r="E704" i="1"/>
  <c r="E656" i="1"/>
  <c r="F600" i="1"/>
  <c r="J600" i="1" s="1"/>
  <c r="E552" i="1"/>
  <c r="F512" i="1"/>
  <c r="J512" i="1" s="1"/>
  <c r="E472" i="1"/>
  <c r="E432" i="1"/>
  <c r="F400" i="1"/>
  <c r="J400" i="1" s="1"/>
  <c r="E360" i="1"/>
  <c r="F328" i="1"/>
  <c r="J328" i="1" s="1"/>
  <c r="E288" i="1"/>
  <c r="F256" i="1"/>
  <c r="J256" i="1" s="1"/>
  <c r="F224" i="1"/>
  <c r="J224" i="1" s="1"/>
  <c r="F192" i="1"/>
  <c r="J192" i="1" s="1"/>
  <c r="F160" i="1"/>
  <c r="J160" i="1" s="1"/>
  <c r="F128" i="1"/>
  <c r="J128" i="1" s="1"/>
  <c r="F96" i="1"/>
  <c r="J96" i="1" s="1"/>
  <c r="F64" i="1"/>
  <c r="J64" i="1" s="1"/>
  <c r="F688" i="1"/>
  <c r="J688" i="1" s="1"/>
  <c r="E807" i="1"/>
  <c r="E759" i="1"/>
  <c r="F711" i="1"/>
  <c r="J711" i="1" s="1"/>
  <c r="F655" i="1"/>
  <c r="J655" i="1" s="1"/>
  <c r="E599" i="1"/>
  <c r="E551" i="1"/>
  <c r="F511" i="1"/>
  <c r="J511" i="1" s="1"/>
  <c r="E463" i="1"/>
  <c r="F423" i="1"/>
  <c r="J423" i="1" s="1"/>
  <c r="F383" i="1"/>
  <c r="J383" i="1" s="1"/>
  <c r="E327" i="1"/>
  <c r="E287" i="1"/>
  <c r="E247" i="1"/>
  <c r="E199" i="1"/>
  <c r="E159" i="1"/>
  <c r="E119" i="1"/>
  <c r="F79" i="1"/>
  <c r="J79" i="1" s="1"/>
  <c r="E39" i="1"/>
  <c r="F527" i="1"/>
  <c r="J527" i="1" s="1"/>
  <c r="E830" i="1"/>
  <c r="E750" i="1"/>
  <c r="F702" i="1"/>
  <c r="J702" i="1" s="1"/>
  <c r="F638" i="1"/>
  <c r="J638" i="1" s="1"/>
  <c r="E574" i="1"/>
  <c r="E526" i="1"/>
  <c r="E486" i="1"/>
  <c r="F454" i="1"/>
  <c r="J454" i="1" s="1"/>
  <c r="E414" i="1"/>
  <c r="F382" i="1"/>
  <c r="J382" i="1" s="1"/>
  <c r="E342" i="1"/>
  <c r="F310" i="1"/>
  <c r="J310" i="1" s="1"/>
  <c r="E270" i="1"/>
  <c r="F238" i="1"/>
  <c r="J238" i="1" s="1"/>
  <c r="F206" i="1"/>
  <c r="J206" i="1" s="1"/>
  <c r="F174" i="1"/>
  <c r="J174" i="1" s="1"/>
  <c r="F142" i="1"/>
  <c r="J142" i="1" s="1"/>
  <c r="F110" i="1"/>
  <c r="J110" i="1" s="1"/>
  <c r="E70" i="1"/>
  <c r="E38" i="1"/>
  <c r="F686" i="1"/>
  <c r="J686" i="1" s="1"/>
  <c r="F471" i="1"/>
  <c r="J471" i="1" s="1"/>
  <c r="E766" i="1"/>
  <c r="E845" i="1"/>
  <c r="S54" i="1" s="1"/>
  <c r="E797" i="1"/>
  <c r="E749" i="1"/>
  <c r="E693" i="1"/>
  <c r="E637" i="1"/>
  <c r="E581" i="1"/>
  <c r="E533" i="1"/>
  <c r="E493" i="1"/>
  <c r="E445" i="1"/>
  <c r="E405" i="1"/>
  <c r="E365" i="1"/>
  <c r="E317" i="1"/>
  <c r="E277" i="1"/>
  <c r="E237" i="1"/>
  <c r="E189" i="1"/>
  <c r="E149" i="1"/>
  <c r="E109" i="1"/>
  <c r="E69" i="1"/>
  <c r="E37" i="1"/>
  <c r="E5" i="1"/>
  <c r="F685" i="1"/>
  <c r="J685" i="1" s="1"/>
  <c r="F525" i="1"/>
  <c r="J525" i="1" s="1"/>
  <c r="F143" i="1"/>
  <c r="J143" i="1" s="1"/>
  <c r="F646" i="1"/>
  <c r="J646" i="1" s="1"/>
  <c r="E820" i="1"/>
  <c r="E772" i="1"/>
  <c r="E724" i="1"/>
  <c r="E676" i="1"/>
  <c r="E620" i="1"/>
  <c r="F572" i="1"/>
  <c r="J572" i="1" s="1"/>
  <c r="E524" i="1"/>
  <c r="F492" i="1"/>
  <c r="J492" i="1" s="1"/>
  <c r="F283" i="1"/>
  <c r="J283" i="1" s="1"/>
  <c r="F754" i="1"/>
  <c r="J754" i="1" s="1"/>
  <c r="E739" i="1"/>
  <c r="F603" i="1"/>
  <c r="J603" i="1" s="1"/>
  <c r="E387" i="1"/>
  <c r="F211" i="1"/>
  <c r="J211" i="1" s="1"/>
  <c r="F666" i="1"/>
  <c r="J666" i="1" s="1"/>
  <c r="F787" i="1"/>
  <c r="J787" i="1" s="1"/>
  <c r="F699" i="1"/>
  <c r="J699" i="1" s="1"/>
  <c r="F587" i="1"/>
  <c r="J587" i="1" s="1"/>
  <c r="F443" i="1"/>
  <c r="J443" i="1" s="1"/>
  <c r="F299" i="1"/>
  <c r="J299" i="1" s="1"/>
  <c r="F115" i="1"/>
  <c r="J115" i="1" s="1"/>
  <c r="F776" i="1"/>
  <c r="J776" i="1" s="1"/>
  <c r="E755" i="1"/>
  <c r="E611" i="1"/>
  <c r="F451" i="1"/>
  <c r="J451" i="1" s="1"/>
  <c r="F307" i="1"/>
  <c r="J307" i="1" s="1"/>
  <c r="E650" i="1"/>
  <c r="F119" i="1"/>
  <c r="J119" i="1" s="1"/>
  <c r="E507" i="1"/>
  <c r="F275" i="1"/>
  <c r="J275" i="1" s="1"/>
  <c r="F99" i="1"/>
  <c r="J99" i="1" s="1"/>
  <c r="E794" i="1"/>
  <c r="E746" i="1"/>
  <c r="F682" i="1"/>
  <c r="J682" i="1" s="1"/>
  <c r="E562" i="1"/>
  <c r="E506" i="1"/>
  <c r="E442" i="1"/>
  <c r="E378" i="1"/>
  <c r="E322" i="1"/>
  <c r="E258" i="1"/>
  <c r="E194" i="1"/>
  <c r="E106" i="1"/>
  <c r="F798" i="1"/>
  <c r="J798" i="1" s="1"/>
  <c r="F590" i="1"/>
  <c r="J590" i="1" s="1"/>
  <c r="F803" i="1"/>
  <c r="J803" i="1" s="1"/>
  <c r="F547" i="1"/>
  <c r="J547" i="1" s="1"/>
  <c r="E427" i="1"/>
  <c r="E283" i="1"/>
  <c r="F171" i="1"/>
  <c r="J171" i="1" s="1"/>
  <c r="E35" i="1"/>
  <c r="F834" i="1"/>
  <c r="J834" i="1" s="1"/>
  <c r="F738" i="1"/>
  <c r="J738" i="1" s="1"/>
  <c r="F674" i="1"/>
  <c r="J674" i="1" s="1"/>
  <c r="F594" i="1"/>
  <c r="J594" i="1" s="1"/>
  <c r="F538" i="1"/>
  <c r="J538" i="1" s="1"/>
  <c r="F466" i="1"/>
  <c r="J466" i="1" s="1"/>
  <c r="F402" i="1"/>
  <c r="J402" i="1" s="1"/>
  <c r="F330" i="1"/>
  <c r="J330" i="1" s="1"/>
  <c r="F266" i="1"/>
  <c r="J266" i="1" s="1"/>
  <c r="F202" i="1"/>
  <c r="J202" i="1" s="1"/>
  <c r="F114" i="1"/>
  <c r="J114" i="1" s="1"/>
  <c r="F58" i="1"/>
  <c r="J58" i="1" s="1"/>
  <c r="F703" i="1"/>
  <c r="J703" i="1" s="1"/>
  <c r="F813" i="1"/>
  <c r="J813" i="1" s="1"/>
  <c r="F653" i="1"/>
  <c r="J653" i="1" s="1"/>
  <c r="F397" i="1"/>
  <c r="J397" i="1" s="1"/>
  <c r="F205" i="1"/>
  <c r="J205" i="1" s="1"/>
  <c r="F772" i="1"/>
  <c r="J772" i="1" s="1"/>
  <c r="F636" i="1"/>
  <c r="J636" i="1" s="1"/>
  <c r="F420" i="1"/>
  <c r="J420" i="1" s="1"/>
  <c r="F595" i="1"/>
  <c r="J595" i="1" s="1"/>
  <c r="F817" i="1"/>
  <c r="J817" i="1" s="1"/>
  <c r="F785" i="1"/>
  <c r="J785" i="1" s="1"/>
  <c r="E753" i="1"/>
  <c r="E721" i="1"/>
  <c r="E689" i="1"/>
  <c r="F657" i="1"/>
  <c r="J657" i="1" s="1"/>
  <c r="F625" i="1"/>
  <c r="J625" i="1" s="1"/>
  <c r="F593" i="1"/>
  <c r="J593" i="1" s="1"/>
  <c r="F561" i="1"/>
  <c r="J561" i="1" s="1"/>
  <c r="F529" i="1"/>
  <c r="J529" i="1" s="1"/>
  <c r="F497" i="1"/>
  <c r="J497" i="1" s="1"/>
  <c r="F465" i="1"/>
  <c r="J465" i="1" s="1"/>
  <c r="E433" i="1"/>
  <c r="F401" i="1"/>
  <c r="J401" i="1" s="1"/>
  <c r="F369" i="1"/>
  <c r="J369" i="1" s="1"/>
  <c r="F337" i="1"/>
  <c r="J337" i="1" s="1"/>
  <c r="E305" i="1"/>
  <c r="F273" i="1"/>
  <c r="J273" i="1" s="1"/>
  <c r="F241" i="1"/>
  <c r="J241" i="1" s="1"/>
  <c r="F209" i="1"/>
  <c r="J209" i="1" s="1"/>
  <c r="F177" i="1"/>
  <c r="J177" i="1" s="1"/>
  <c r="F145" i="1"/>
  <c r="J145" i="1" s="1"/>
  <c r="F113" i="1"/>
  <c r="J113" i="1" s="1"/>
  <c r="F81" i="1"/>
  <c r="J81" i="1" s="1"/>
  <c r="E41" i="1"/>
  <c r="E9" i="1"/>
  <c r="E792" i="1"/>
  <c r="E744" i="1"/>
  <c r="E696" i="1"/>
  <c r="E648" i="1"/>
  <c r="E592" i="1"/>
  <c r="E544" i="1"/>
  <c r="E504" i="1"/>
  <c r="E464" i="1"/>
  <c r="F432" i="1"/>
  <c r="J432" i="1" s="1"/>
  <c r="E392" i="1"/>
  <c r="F360" i="1"/>
  <c r="J360" i="1" s="1"/>
  <c r="E320" i="1"/>
  <c r="F288" i="1"/>
  <c r="J288" i="1" s="1"/>
  <c r="E248" i="1"/>
  <c r="E216" i="1"/>
  <c r="E184" i="1"/>
  <c r="E152" i="1"/>
  <c r="E120" i="1"/>
  <c r="E88" i="1"/>
  <c r="E56" i="1"/>
  <c r="F640" i="1"/>
  <c r="J640" i="1" s="1"/>
  <c r="E799" i="1"/>
  <c r="E751" i="1"/>
  <c r="E703" i="1"/>
  <c r="E647" i="1"/>
  <c r="E591" i="1"/>
  <c r="F551" i="1"/>
  <c r="J551" i="1" s="1"/>
  <c r="E503" i="1"/>
  <c r="E455" i="1"/>
  <c r="E415" i="1"/>
  <c r="E367" i="1"/>
  <c r="F327" i="1"/>
  <c r="J327" i="1" s="1"/>
  <c r="F287" i="1"/>
  <c r="J287" i="1" s="1"/>
  <c r="E239" i="1"/>
  <c r="F199" i="1"/>
  <c r="J199" i="1" s="1"/>
  <c r="F159" i="1"/>
  <c r="J159" i="1" s="1"/>
  <c r="E111" i="1"/>
  <c r="E71" i="1"/>
  <c r="E31" i="1"/>
  <c r="F808" i="1"/>
  <c r="J808" i="1" s="1"/>
  <c r="F503" i="1"/>
  <c r="J503" i="1" s="1"/>
  <c r="F830" i="1"/>
  <c r="J830" i="1" s="1"/>
  <c r="E742" i="1"/>
  <c r="E694" i="1"/>
  <c r="E630" i="1"/>
  <c r="E566" i="1"/>
  <c r="E518" i="1"/>
  <c r="F486" i="1"/>
  <c r="J486" i="1" s="1"/>
  <c r="E446" i="1"/>
  <c r="F414" i="1"/>
  <c r="J414" i="1" s="1"/>
  <c r="F374" i="1"/>
  <c r="J374" i="1" s="1"/>
  <c r="F342" i="1"/>
  <c r="J342" i="1" s="1"/>
  <c r="E302" i="1"/>
  <c r="E262" i="1"/>
  <c r="E230" i="1"/>
  <c r="E198" i="1"/>
  <c r="E166" i="1"/>
  <c r="E134" i="1"/>
  <c r="E102" i="1"/>
  <c r="F70" i="1"/>
  <c r="J70" i="1" s="1"/>
  <c r="F672" i="1"/>
  <c r="J672" i="1" s="1"/>
  <c r="F440" i="1"/>
  <c r="J440" i="1" s="1"/>
  <c r="F766" i="1"/>
  <c r="J766" i="1" s="1"/>
  <c r="E837" i="1"/>
  <c r="E789" i="1"/>
  <c r="E741" i="1"/>
  <c r="F693" i="1"/>
  <c r="J693" i="1" s="1"/>
  <c r="F637" i="1"/>
  <c r="J637" i="1" s="1"/>
  <c r="E573" i="1"/>
  <c r="F533" i="1"/>
  <c r="J533" i="1" s="1"/>
  <c r="E485" i="1"/>
  <c r="F445" i="1"/>
  <c r="J445" i="1" s="1"/>
  <c r="F405" i="1"/>
  <c r="J405" i="1" s="1"/>
  <c r="E357" i="1"/>
  <c r="F317" i="1"/>
  <c r="J317" i="1" s="1"/>
  <c r="F277" i="1"/>
  <c r="J277" i="1" s="1"/>
  <c r="E229" i="1"/>
  <c r="F189" i="1"/>
  <c r="J189" i="1" s="1"/>
  <c r="F149" i="1"/>
  <c r="J149" i="1" s="1"/>
  <c r="E101" i="1"/>
  <c r="F69" i="1"/>
  <c r="J69" i="1" s="1"/>
  <c r="F259" i="1"/>
  <c r="J259" i="1" s="1"/>
  <c r="F618" i="1"/>
  <c r="J618" i="1" s="1"/>
  <c r="F739" i="1"/>
  <c r="J739" i="1" s="1"/>
  <c r="E555" i="1"/>
  <c r="F387" i="1"/>
  <c r="J387" i="1" s="1"/>
  <c r="E163" i="1"/>
  <c r="E178" i="1"/>
  <c r="E763" i="1"/>
  <c r="E675" i="1"/>
  <c r="E563" i="1"/>
  <c r="E395" i="1"/>
  <c r="E267" i="1"/>
  <c r="E51" i="1"/>
  <c r="F616" i="1"/>
  <c r="J616" i="1" s="1"/>
  <c r="F755" i="1"/>
  <c r="J755" i="1" s="1"/>
  <c r="F611" i="1"/>
  <c r="J611" i="1" s="1"/>
  <c r="E411" i="1"/>
  <c r="E259" i="1"/>
  <c r="F650" i="1"/>
  <c r="J650" i="1" s="1"/>
  <c r="F658" i="1"/>
  <c r="J658" i="1" s="1"/>
  <c r="F507" i="1"/>
  <c r="J507" i="1" s="1"/>
  <c r="E219" i="1"/>
  <c r="E83" i="1"/>
  <c r="F827" i="1"/>
  <c r="J827" i="1" s="1"/>
  <c r="F794" i="1"/>
  <c r="J794" i="1" s="1"/>
  <c r="F746" i="1"/>
  <c r="J746" i="1" s="1"/>
  <c r="E642" i="1"/>
  <c r="F562" i="1"/>
  <c r="J562" i="1" s="1"/>
  <c r="F506" i="1"/>
  <c r="J506" i="1" s="1"/>
  <c r="F442" i="1"/>
  <c r="J442" i="1" s="1"/>
  <c r="F378" i="1"/>
  <c r="J378" i="1" s="1"/>
  <c r="F322" i="1"/>
  <c r="J322" i="1" s="1"/>
  <c r="F258" i="1"/>
  <c r="J258" i="1" s="1"/>
  <c r="F194" i="1"/>
  <c r="J194" i="1" s="1"/>
  <c r="F106" i="1"/>
  <c r="J106" i="1" s="1"/>
  <c r="E18" i="1"/>
  <c r="F782" i="1"/>
  <c r="J782" i="1" s="1"/>
  <c r="F566" i="1"/>
  <c r="J566" i="1" s="1"/>
  <c r="E803" i="1"/>
  <c r="E515" i="1"/>
  <c r="F427" i="1"/>
  <c r="J427" i="1" s="1"/>
  <c r="E251" i="1"/>
  <c r="E147" i="1"/>
  <c r="E818" i="1"/>
  <c r="F722" i="1"/>
  <c r="J722" i="1" s="1"/>
  <c r="E634" i="1"/>
  <c r="E578" i="1"/>
  <c r="E514" i="1"/>
  <c r="E450" i="1"/>
  <c r="E386" i="1"/>
  <c r="E314" i="1"/>
  <c r="E250" i="1"/>
  <c r="E186" i="1"/>
  <c r="E98" i="1"/>
  <c r="E50" i="1"/>
  <c r="F663" i="1"/>
  <c r="J663" i="1" s="1"/>
  <c r="F797" i="1"/>
  <c r="J797" i="1" s="1"/>
  <c r="F613" i="1"/>
  <c r="J613" i="1" s="1"/>
  <c r="F389" i="1"/>
  <c r="J389" i="1" s="1"/>
  <c r="F197" i="1"/>
  <c r="J197" i="1" s="1"/>
  <c r="F740" i="1"/>
  <c r="J740" i="1" s="1"/>
  <c r="F612" i="1"/>
  <c r="J612" i="1" s="1"/>
  <c r="F388" i="1"/>
  <c r="J388" i="1" s="1"/>
  <c r="F539" i="1"/>
  <c r="J539" i="1" s="1"/>
  <c r="F809" i="1"/>
  <c r="J809" i="1" s="1"/>
  <c r="F777" i="1"/>
  <c r="J777" i="1" s="1"/>
  <c r="F745" i="1"/>
  <c r="J745" i="1" s="1"/>
  <c r="F713" i="1"/>
  <c r="J713" i="1" s="1"/>
  <c r="F681" i="1"/>
  <c r="J681" i="1" s="1"/>
  <c r="E649" i="1"/>
  <c r="F617" i="1"/>
  <c r="J617" i="1" s="1"/>
  <c r="E585" i="1"/>
  <c r="E553" i="1"/>
  <c r="E521" i="1"/>
  <c r="F489" i="1"/>
  <c r="J489" i="1" s="1"/>
  <c r="E457" i="1"/>
  <c r="E425" i="1"/>
  <c r="E393" i="1"/>
  <c r="F361" i="1"/>
  <c r="J361" i="1" s="1"/>
  <c r="E329" i="1"/>
  <c r="E297" i="1"/>
  <c r="E265" i="1"/>
  <c r="E233" i="1"/>
  <c r="E201" i="1"/>
  <c r="F169" i="1"/>
  <c r="J169" i="1" s="1"/>
  <c r="E137" i="1"/>
  <c r="F105" i="1"/>
  <c r="J105" i="1" s="1"/>
  <c r="E73" i="1"/>
  <c r="F792" i="1"/>
  <c r="J792" i="1" s="1"/>
  <c r="E736" i="1"/>
  <c r="E688" i="1"/>
  <c r="E640" i="1"/>
  <c r="F592" i="1"/>
  <c r="J592" i="1" s="1"/>
  <c r="E536" i="1"/>
  <c r="E496" i="1"/>
  <c r="F464" i="1"/>
  <c r="J464" i="1" s="1"/>
  <c r="E424" i="1"/>
  <c r="F392" i="1"/>
  <c r="J392" i="1" s="1"/>
  <c r="E352" i="1"/>
  <c r="F320" i="1"/>
  <c r="J320" i="1" s="1"/>
  <c r="E280" i="1"/>
  <c r="F248" i="1"/>
  <c r="J248" i="1" s="1"/>
  <c r="F216" i="1"/>
  <c r="J216" i="1" s="1"/>
  <c r="F184" i="1"/>
  <c r="J184" i="1" s="1"/>
  <c r="F152" i="1"/>
  <c r="J152" i="1" s="1"/>
  <c r="F120" i="1"/>
  <c r="J120" i="1" s="1"/>
  <c r="F88" i="1"/>
  <c r="J88" i="1" s="1"/>
  <c r="E24" i="1"/>
  <c r="F504" i="1"/>
  <c r="J504" i="1" s="1"/>
  <c r="E791" i="1"/>
  <c r="E743" i="1"/>
  <c r="E695" i="1"/>
  <c r="F647" i="1"/>
  <c r="J647" i="1" s="1"/>
  <c r="F591" i="1"/>
  <c r="J591" i="1" s="1"/>
  <c r="E543" i="1"/>
  <c r="E495" i="1"/>
  <c r="F415" i="1"/>
  <c r="J415" i="1" s="1"/>
  <c r="E359" i="1"/>
  <c r="F319" i="1"/>
  <c r="J319" i="1" s="1"/>
  <c r="E279" i="1"/>
  <c r="E231" i="1"/>
  <c r="F219" i="1"/>
  <c r="J219" i="1" s="1"/>
  <c r="E691" i="1"/>
  <c r="E523" i="1"/>
  <c r="E347" i="1"/>
  <c r="F163" i="1"/>
  <c r="J163" i="1" s="1"/>
  <c r="F178" i="1"/>
  <c r="J178" i="1" s="1"/>
  <c r="F763" i="1"/>
  <c r="J763" i="1" s="1"/>
  <c r="F675" i="1"/>
  <c r="J675" i="1" s="1"/>
  <c r="F563" i="1"/>
  <c r="J563" i="1" s="1"/>
  <c r="F395" i="1"/>
  <c r="J395" i="1" s="1"/>
  <c r="F267" i="1"/>
  <c r="J267" i="1" s="1"/>
  <c r="F552" i="1"/>
  <c r="J552" i="1" s="1"/>
  <c r="E707" i="1"/>
  <c r="E579" i="1"/>
  <c r="F411" i="1"/>
  <c r="J411" i="1" s="1"/>
  <c r="E203" i="1"/>
  <c r="E162" i="1"/>
  <c r="E835" i="1"/>
  <c r="E419" i="1"/>
  <c r="E187" i="1"/>
  <c r="F83" i="1"/>
  <c r="J83" i="1" s="1"/>
  <c r="F731" i="1"/>
  <c r="J731" i="1" s="1"/>
  <c r="E786" i="1"/>
  <c r="E730" i="1"/>
  <c r="F642" i="1"/>
  <c r="J642" i="1" s="1"/>
  <c r="F546" i="1"/>
  <c r="J546" i="1" s="1"/>
  <c r="F490" i="1"/>
  <c r="J490" i="1" s="1"/>
  <c r="E426" i="1"/>
  <c r="E362" i="1"/>
  <c r="E306" i="1"/>
  <c r="E242" i="1"/>
  <c r="E154" i="1"/>
  <c r="E90" i="1"/>
  <c r="F750" i="1"/>
  <c r="J750" i="1" s="1"/>
  <c r="F366" i="1"/>
  <c r="J366" i="1" s="1"/>
  <c r="E723" i="1"/>
  <c r="E491" i="1"/>
  <c r="E403" i="1"/>
  <c r="F251" i="1"/>
  <c r="J251" i="1" s="1"/>
  <c r="F147" i="1"/>
  <c r="J147" i="1" s="1"/>
  <c r="E27" i="1"/>
  <c r="F818" i="1"/>
  <c r="J818" i="1" s="1"/>
  <c r="E722" i="1"/>
  <c r="F634" i="1"/>
  <c r="J634" i="1" s="1"/>
  <c r="F578" i="1"/>
  <c r="J578" i="1" s="1"/>
  <c r="F514" i="1"/>
  <c r="J514" i="1" s="1"/>
  <c r="F450" i="1"/>
  <c r="J450" i="1" s="1"/>
  <c r="F386" i="1"/>
  <c r="J386" i="1" s="1"/>
  <c r="F314" i="1"/>
  <c r="J314" i="1" s="1"/>
  <c r="F250" i="1"/>
  <c r="J250" i="1" s="1"/>
  <c r="F186" i="1"/>
  <c r="J186" i="1" s="1"/>
  <c r="F98" i="1"/>
  <c r="J98" i="1" s="1"/>
  <c r="F615" i="1"/>
  <c r="J615" i="1" s="1"/>
  <c r="F773" i="1"/>
  <c r="J773" i="1" s="1"/>
  <c r="F605" i="1"/>
  <c r="J605" i="1" s="1"/>
  <c r="F365" i="1"/>
  <c r="J365" i="1" s="1"/>
  <c r="F109" i="1"/>
  <c r="J109" i="1" s="1"/>
  <c r="F724" i="1"/>
  <c r="J724" i="1" s="1"/>
  <c r="F604" i="1"/>
  <c r="J604" i="1" s="1"/>
  <c r="F356" i="1"/>
  <c r="J356" i="1" s="1"/>
  <c r="F841" i="1"/>
  <c r="J841" i="1" s="1"/>
  <c r="E809" i="1"/>
  <c r="E777" i="1"/>
  <c r="E745" i="1"/>
  <c r="E713" i="1"/>
  <c r="E681" i="1"/>
  <c r="F649" i="1"/>
  <c r="J649" i="1" s="1"/>
  <c r="E617" i="1"/>
  <c r="F585" i="1"/>
  <c r="J585" i="1" s="1"/>
  <c r="F553" i="1"/>
  <c r="J553" i="1" s="1"/>
  <c r="F521" i="1"/>
  <c r="J521" i="1" s="1"/>
  <c r="E489" i="1"/>
  <c r="F457" i="1"/>
  <c r="J457" i="1" s="1"/>
  <c r="F425" i="1"/>
  <c r="J425" i="1" s="1"/>
  <c r="F393" i="1"/>
  <c r="J393" i="1" s="1"/>
  <c r="E361" i="1"/>
  <c r="F329" i="1"/>
  <c r="J329" i="1" s="1"/>
  <c r="F297" i="1"/>
  <c r="J297" i="1" s="1"/>
  <c r="F265" i="1"/>
  <c r="J265" i="1" s="1"/>
  <c r="F233" i="1"/>
  <c r="J233" i="1" s="1"/>
  <c r="F201" i="1"/>
  <c r="J201" i="1" s="1"/>
  <c r="E169" i="1"/>
  <c r="F137" i="1"/>
  <c r="J137" i="1" s="1"/>
  <c r="E105" i="1"/>
  <c r="F73" i="1"/>
  <c r="J73" i="1" s="1"/>
  <c r="E33" i="1"/>
  <c r="E840" i="1"/>
  <c r="E784" i="1"/>
  <c r="E728" i="1"/>
  <c r="E680" i="1"/>
  <c r="E632" i="1"/>
  <c r="E584" i="1"/>
  <c r="E528" i="1"/>
  <c r="F496" i="1"/>
  <c r="J496" i="1" s="1"/>
  <c r="E456" i="1"/>
  <c r="F424" i="1"/>
  <c r="J424" i="1" s="1"/>
  <c r="E384" i="1"/>
  <c r="F352" i="1"/>
  <c r="J352" i="1" s="1"/>
  <c r="E312" i="1"/>
  <c r="E272" i="1"/>
  <c r="E240" i="1"/>
  <c r="E208" i="1"/>
  <c r="E176" i="1"/>
  <c r="E144" i="1"/>
  <c r="E112" i="1"/>
  <c r="E80" i="1"/>
  <c r="E48" i="1"/>
  <c r="E16" i="1"/>
  <c r="E839" i="1"/>
  <c r="E783" i="1"/>
  <c r="E735" i="1"/>
  <c r="E687" i="1"/>
  <c r="E639" i="1"/>
  <c r="E583" i="1"/>
  <c r="E535" i="1"/>
  <c r="E487" i="1"/>
  <c r="E447" i="1"/>
  <c r="E407" i="1"/>
  <c r="F359" i="1"/>
  <c r="J359" i="1" s="1"/>
  <c r="E319" i="1"/>
  <c r="E271" i="1"/>
  <c r="F231" i="1"/>
  <c r="J231" i="1" s="1"/>
  <c r="F131" i="1"/>
  <c r="J131" i="1" s="1"/>
  <c r="E827" i="1"/>
  <c r="E667" i="1"/>
  <c r="F523" i="1"/>
  <c r="J523" i="1" s="1"/>
  <c r="F347" i="1"/>
  <c r="J347" i="1" s="1"/>
  <c r="E107" i="1"/>
  <c r="E843" i="1"/>
  <c r="E747" i="1"/>
  <c r="E635" i="1"/>
  <c r="E531" i="1"/>
  <c r="E363" i="1"/>
  <c r="E227" i="1"/>
  <c r="F291" i="1"/>
  <c r="J291" i="1" s="1"/>
  <c r="F536" i="1"/>
  <c r="J536" i="1" s="1"/>
  <c r="F707" i="1"/>
  <c r="J707" i="1" s="1"/>
  <c r="F579" i="1"/>
  <c r="J579" i="1" s="1"/>
  <c r="E371" i="1"/>
  <c r="F203" i="1"/>
  <c r="J203" i="1" s="1"/>
  <c r="F162" i="1"/>
  <c r="J162" i="1" s="1"/>
  <c r="F835" i="1"/>
  <c r="J835" i="1" s="1"/>
  <c r="F419" i="1"/>
  <c r="J419" i="1" s="1"/>
  <c r="F187" i="1"/>
  <c r="J187" i="1" s="1"/>
  <c r="E59" i="1"/>
  <c r="E842" i="1"/>
  <c r="F786" i="1"/>
  <c r="J786" i="1" s="1"/>
  <c r="F730" i="1"/>
  <c r="J730" i="1" s="1"/>
  <c r="E618" i="1"/>
  <c r="E546" i="1"/>
  <c r="E490" i="1"/>
  <c r="F426" i="1"/>
  <c r="J426" i="1" s="1"/>
  <c r="F362" i="1"/>
  <c r="J362" i="1" s="1"/>
  <c r="F306" i="1"/>
  <c r="J306" i="1" s="1"/>
  <c r="F242" i="1"/>
  <c r="J242" i="1" s="1"/>
  <c r="F154" i="1"/>
  <c r="J154" i="1" s="1"/>
  <c r="F90" i="1"/>
  <c r="J90" i="1" s="1"/>
  <c r="E10" i="1"/>
  <c r="F726" i="1"/>
  <c r="J726" i="1" s="1"/>
  <c r="F334" i="1"/>
  <c r="J334" i="1" s="1"/>
  <c r="F723" i="1"/>
  <c r="J723" i="1" s="1"/>
  <c r="F491" i="1"/>
  <c r="J491" i="1" s="1"/>
  <c r="F403" i="1"/>
  <c r="J403" i="1" s="1"/>
  <c r="E235" i="1"/>
  <c r="E123" i="1"/>
  <c r="F802" i="1"/>
  <c r="J802" i="1" s="1"/>
  <c r="E714" i="1"/>
  <c r="E626" i="1"/>
  <c r="F570" i="1"/>
  <c r="J570" i="1" s="1"/>
  <c r="E498" i="1"/>
  <c r="E434" i="1"/>
  <c r="E370" i="1"/>
  <c r="E298" i="1"/>
  <c r="E234" i="1"/>
  <c r="E146" i="1"/>
  <c r="E82" i="1"/>
  <c r="E34" i="1"/>
  <c r="F535" i="1"/>
  <c r="J535" i="1" s="1"/>
  <c r="F749" i="1"/>
  <c r="J749" i="1" s="1"/>
  <c r="F597" i="1"/>
  <c r="J597" i="1" s="1"/>
  <c r="F357" i="1"/>
  <c r="J357" i="1" s="1"/>
  <c r="F315" i="1"/>
  <c r="J315" i="1" s="1"/>
  <c r="F708" i="1"/>
  <c r="J708" i="1" s="1"/>
  <c r="F588" i="1"/>
  <c r="J588" i="1" s="1"/>
  <c r="F324" i="1"/>
  <c r="J324" i="1" s="1"/>
  <c r="E841" i="1"/>
  <c r="E801" i="1"/>
  <c r="E769" i="1"/>
  <c r="E737" i="1"/>
  <c r="E705" i="1"/>
  <c r="E673" i="1"/>
  <c r="E641" i="1"/>
  <c r="E609" i="1"/>
  <c r="E577" i="1"/>
  <c r="F545" i="1"/>
  <c r="J545" i="1" s="1"/>
  <c r="E513" i="1"/>
  <c r="E481" i="1"/>
  <c r="E449" i="1"/>
  <c r="F417" i="1"/>
  <c r="J417" i="1" s="1"/>
  <c r="E385" i="1"/>
  <c r="E353" i="1"/>
  <c r="E321" i="1"/>
  <c r="F289" i="1"/>
  <c r="J289" i="1" s="1"/>
  <c r="F257" i="1"/>
  <c r="J257" i="1" s="1"/>
  <c r="E225" i="1"/>
  <c r="F193" i="1"/>
  <c r="J193" i="1" s="1"/>
  <c r="E161" i="1"/>
  <c r="E129" i="1"/>
  <c r="E97" i="1"/>
  <c r="E65" i="1"/>
  <c r="E832" i="1"/>
  <c r="F784" i="1"/>
  <c r="J784" i="1" s="1"/>
  <c r="F728" i="1"/>
  <c r="J728" i="1" s="1"/>
  <c r="E672" i="1"/>
  <c r="E624" i="1"/>
  <c r="E576" i="1"/>
  <c r="F528" i="1"/>
  <c r="J528" i="1" s="1"/>
  <c r="E488" i="1"/>
  <c r="F456" i="1"/>
  <c r="J456" i="1" s="1"/>
  <c r="E416" i="1"/>
  <c r="F384" i="1"/>
  <c r="J384" i="1" s="1"/>
  <c r="E344" i="1"/>
  <c r="E304" i="1"/>
  <c r="F272" i="1"/>
  <c r="J272" i="1" s="1"/>
  <c r="F240" i="1"/>
  <c r="J240" i="1" s="1"/>
  <c r="F208" i="1"/>
  <c r="J208" i="1" s="1"/>
  <c r="F176" i="1"/>
  <c r="J176" i="1" s="1"/>
  <c r="F144" i="1"/>
  <c r="J144" i="1" s="1"/>
  <c r="F112" i="1"/>
  <c r="J112" i="1" s="1"/>
  <c r="F80" i="1"/>
  <c r="J80" i="1" s="1"/>
  <c r="F839" i="1"/>
  <c r="J839" i="1" s="1"/>
  <c r="F783" i="1"/>
  <c r="J783" i="1" s="1"/>
  <c r="E727" i="1"/>
  <c r="E679" i="1"/>
  <c r="E631" i="1"/>
  <c r="F583" i="1"/>
  <c r="J583" i="1" s="1"/>
  <c r="E527" i="1"/>
  <c r="F487" i="1"/>
  <c r="J487" i="1" s="1"/>
  <c r="F447" i="1"/>
  <c r="J447" i="1" s="1"/>
  <c r="E399" i="1"/>
  <c r="E351" i="1"/>
  <c r="E311" i="1"/>
  <c r="E263" i="1"/>
  <c r="E223" i="1"/>
  <c r="F91" i="1"/>
  <c r="J91" i="1" s="1"/>
  <c r="E795" i="1"/>
  <c r="F667" i="1"/>
  <c r="J667" i="1" s="1"/>
  <c r="E475" i="1"/>
  <c r="E291" i="1"/>
  <c r="F107" i="1"/>
  <c r="J107" i="1" s="1"/>
  <c r="F843" i="1"/>
  <c r="J843" i="1" s="1"/>
  <c r="F747" i="1"/>
  <c r="J747" i="1" s="1"/>
  <c r="F635" i="1"/>
  <c r="J635" i="1" s="1"/>
  <c r="F531" i="1"/>
  <c r="J531" i="1" s="1"/>
  <c r="F363" i="1"/>
  <c r="J363" i="1" s="1"/>
  <c r="F227" i="1"/>
  <c r="J227" i="1" s="1"/>
  <c r="E658" i="1"/>
  <c r="F280" i="1"/>
  <c r="J280" i="1" s="1"/>
  <c r="F778" i="1"/>
  <c r="J778" i="1" s="1"/>
  <c r="F795" i="1"/>
  <c r="J795" i="1" s="1"/>
  <c r="E627" i="1"/>
  <c r="F475" i="1"/>
  <c r="J475" i="1" s="1"/>
  <c r="E243" i="1"/>
  <c r="E43" i="1"/>
  <c r="E811" i="1"/>
  <c r="E715" i="1"/>
  <c r="E619" i="1"/>
  <c r="E483" i="1"/>
  <c r="E339" i="1"/>
  <c r="E179" i="1"/>
  <c r="E170" i="1"/>
  <c r="E819" i="1"/>
  <c r="F683" i="1"/>
  <c r="J683" i="1" s="1"/>
  <c r="E499" i="1"/>
  <c r="E331" i="1"/>
  <c r="F139" i="1"/>
  <c r="J139" i="1" s="1"/>
  <c r="F279" i="1"/>
  <c r="J279" i="1" s="1"/>
  <c r="E643" i="1"/>
  <c r="F379" i="1"/>
  <c r="J379" i="1" s="1"/>
  <c r="F155" i="1"/>
  <c r="J155" i="1" s="1"/>
  <c r="E19" i="1"/>
  <c r="E826" i="1"/>
  <c r="F770" i="1"/>
  <c r="J770" i="1" s="1"/>
  <c r="E698" i="1"/>
  <c r="F602" i="1"/>
  <c r="J602" i="1" s="1"/>
  <c r="F530" i="1"/>
  <c r="J530" i="1" s="1"/>
  <c r="F474" i="1"/>
  <c r="J474" i="1" s="1"/>
  <c r="F410" i="1"/>
  <c r="J410" i="1" s="1"/>
  <c r="F346" i="1"/>
  <c r="J346" i="1" s="1"/>
  <c r="F290" i="1"/>
  <c r="J290" i="1" s="1"/>
  <c r="F226" i="1"/>
  <c r="J226" i="1" s="1"/>
  <c r="F138" i="1"/>
  <c r="J138" i="1" s="1"/>
  <c r="F66" i="1"/>
  <c r="J66" i="1" s="1"/>
  <c r="F751" i="1"/>
  <c r="J751" i="1" s="1"/>
  <c r="F662" i="1"/>
  <c r="J662" i="1" s="1"/>
  <c r="F78" i="1"/>
  <c r="J78" i="1" s="1"/>
  <c r="F659" i="1"/>
  <c r="J659" i="1" s="1"/>
  <c r="F467" i="1"/>
  <c r="J467" i="1" s="1"/>
  <c r="F355" i="1"/>
  <c r="J355" i="1" s="1"/>
  <c r="E195" i="1"/>
  <c r="E91" i="1"/>
  <c r="E778" i="1"/>
  <c r="E690" i="1"/>
  <c r="E610" i="1"/>
  <c r="E554" i="1"/>
  <c r="E482" i="1"/>
  <c r="E418" i="1"/>
  <c r="E354" i="1"/>
  <c r="E282" i="1"/>
  <c r="E218" i="1"/>
  <c r="E130" i="1"/>
  <c r="E74" i="1"/>
  <c r="F335" i="1"/>
  <c r="J335" i="1" s="1"/>
  <c r="F709" i="1"/>
  <c r="J709" i="1" s="1"/>
  <c r="F565" i="1"/>
  <c r="J565" i="1" s="1"/>
  <c r="F325" i="1"/>
  <c r="J325" i="1" s="1"/>
  <c r="F836" i="1"/>
  <c r="J836" i="1" s="1"/>
  <c r="F676" i="1"/>
  <c r="J676" i="1" s="1"/>
  <c r="F564" i="1"/>
  <c r="J564" i="1" s="1"/>
  <c r="F833" i="1"/>
  <c r="J833" i="1" s="1"/>
  <c r="E793" i="1"/>
  <c r="E761" i="1"/>
  <c r="E729" i="1"/>
  <c r="E697" i="1"/>
  <c r="F665" i="1"/>
  <c r="J665" i="1" s="1"/>
  <c r="E633" i="1"/>
  <c r="E601" i="1"/>
  <c r="E569" i="1"/>
  <c r="E537" i="1"/>
  <c r="E505" i="1"/>
  <c r="E473" i="1"/>
  <c r="E441" i="1"/>
  <c r="E409" i="1"/>
  <c r="E377" i="1"/>
  <c r="E345" i="1"/>
  <c r="E313" i="1"/>
  <c r="E281" i="1"/>
  <c r="E249" i="1"/>
  <c r="E217" i="1"/>
  <c r="E185" i="1"/>
  <c r="E4" i="1"/>
  <c r="E108" i="1"/>
  <c r="E236" i="1"/>
  <c r="F460" i="1"/>
  <c r="J460" i="1" s="1"/>
  <c r="E181" i="1"/>
  <c r="F102" i="1"/>
  <c r="J102" i="1" s="1"/>
  <c r="E295" i="1"/>
  <c r="F247" i="1"/>
  <c r="J247" i="1" s="1"/>
  <c r="E388" i="1"/>
  <c r="E683" i="1"/>
  <c r="E14" i="1"/>
  <c r="F431" i="1"/>
  <c r="J431" i="1" s="1"/>
  <c r="F645" i="1"/>
  <c r="J645" i="1" s="1"/>
  <c r="F791" i="1"/>
  <c r="J791" i="1" s="1"/>
  <c r="J20" i="1"/>
  <c r="E52" i="1"/>
  <c r="F92" i="1"/>
  <c r="J92" i="1" s="1"/>
  <c r="F124" i="1"/>
  <c r="J124" i="1" s="1"/>
  <c r="F156" i="1"/>
  <c r="J156" i="1" s="1"/>
  <c r="F188" i="1"/>
  <c r="J188" i="1" s="1"/>
  <c r="F220" i="1"/>
  <c r="J220" i="1" s="1"/>
  <c r="F252" i="1"/>
  <c r="J252" i="1" s="1"/>
  <c r="E284" i="1"/>
  <c r="E324" i="1"/>
  <c r="F364" i="1"/>
  <c r="J364" i="1" s="1"/>
  <c r="E396" i="1"/>
  <c r="F436" i="1"/>
  <c r="J436" i="1" s="1"/>
  <c r="E508" i="1"/>
  <c r="E556" i="1"/>
  <c r="F620" i="1"/>
  <c r="J620" i="1" s="1"/>
  <c r="F684" i="1"/>
  <c r="J684" i="1" s="1"/>
  <c r="E740" i="1"/>
  <c r="E796" i="1"/>
  <c r="F463" i="1"/>
  <c r="J463" i="1" s="1"/>
  <c r="F671" i="1"/>
  <c r="J671" i="1" s="1"/>
  <c r="F93" i="1"/>
  <c r="J93" i="1" s="1"/>
  <c r="F157" i="1"/>
  <c r="J157" i="1" s="1"/>
  <c r="F213" i="1"/>
  <c r="J213" i="1" s="1"/>
  <c r="E261" i="1"/>
  <c r="E325" i="1"/>
  <c r="F381" i="1"/>
  <c r="J381" i="1" s="1"/>
  <c r="F437" i="1"/>
  <c r="J437" i="1" s="1"/>
  <c r="F501" i="1"/>
  <c r="J501" i="1" s="1"/>
  <c r="E549" i="1"/>
  <c r="F629" i="1"/>
  <c r="J629" i="1" s="1"/>
  <c r="F701" i="1"/>
  <c r="J701" i="1" s="1"/>
  <c r="F765" i="1"/>
  <c r="J765" i="1" s="1"/>
  <c r="F829" i="1"/>
  <c r="J829" i="1" s="1"/>
  <c r="E806" i="1"/>
  <c r="F559" i="1"/>
  <c r="J559" i="1" s="1"/>
  <c r="E78" i="1"/>
  <c r="E118" i="1"/>
  <c r="E158" i="1"/>
  <c r="E206" i="1"/>
  <c r="E246" i="1"/>
  <c r="F294" i="1"/>
  <c r="J294" i="1" s="1"/>
  <c r="F350" i="1"/>
  <c r="J350" i="1" s="1"/>
  <c r="E390" i="1"/>
  <c r="E438" i="1"/>
  <c r="E494" i="1"/>
  <c r="E542" i="1"/>
  <c r="E606" i="1"/>
  <c r="E702" i="1"/>
  <c r="E774" i="1"/>
  <c r="F271" i="1"/>
  <c r="J271" i="1" s="1"/>
  <c r="E7" i="1"/>
  <c r="E55" i="1"/>
  <c r="F103" i="1"/>
  <c r="J103" i="1" s="1"/>
  <c r="F167" i="1"/>
  <c r="J167" i="1" s="1"/>
  <c r="F223" i="1"/>
  <c r="J223" i="1" s="1"/>
  <c r="E343" i="1"/>
  <c r="E471" i="1"/>
  <c r="E575" i="1"/>
  <c r="F719" i="1"/>
  <c r="J719" i="1" s="1"/>
  <c r="F736" i="1"/>
  <c r="J736" i="1" s="1"/>
  <c r="E72" i="1"/>
  <c r="F168" i="1"/>
  <c r="J168" i="1" s="1"/>
  <c r="E256" i="1"/>
  <c r="E336" i="1"/>
  <c r="F448" i="1"/>
  <c r="J448" i="1" s="1"/>
  <c r="F560" i="1"/>
  <c r="J560" i="1" s="1"/>
  <c r="E664" i="1"/>
  <c r="E816" i="1"/>
  <c r="F89" i="1"/>
  <c r="J89" i="1" s="1"/>
  <c r="F161" i="1"/>
  <c r="J161" i="1" s="1"/>
  <c r="E289" i="1"/>
  <c r="E417" i="1"/>
  <c r="E545" i="1"/>
  <c r="F673" i="1"/>
  <c r="J673" i="1" s="1"/>
  <c r="F801" i="1"/>
  <c r="J801" i="1" s="1"/>
  <c r="F700" i="1"/>
  <c r="J700" i="1" s="1"/>
  <c r="F725" i="1"/>
  <c r="J725" i="1" s="1"/>
  <c r="F146" i="1"/>
  <c r="J146" i="1" s="1"/>
  <c r="F434" i="1"/>
  <c r="J434" i="1" s="1"/>
  <c r="F714" i="1"/>
  <c r="J714" i="1" s="1"/>
  <c r="F235" i="1"/>
  <c r="J235" i="1" s="1"/>
  <c r="F302" i="1"/>
  <c r="J302" i="1" s="1"/>
  <c r="E138" i="1"/>
  <c r="E410" i="1"/>
  <c r="E706" i="1"/>
  <c r="E155" i="1"/>
  <c r="E139" i="1"/>
  <c r="F170" i="1"/>
  <c r="J170" i="1" s="1"/>
  <c r="F243" i="1"/>
  <c r="J243" i="1" s="1"/>
  <c r="F743" i="1"/>
  <c r="J743" i="1" s="1"/>
  <c r="E172" i="1"/>
  <c r="E380" i="1"/>
  <c r="E828" i="1"/>
  <c r="E125" i="1"/>
  <c r="F150" i="1"/>
  <c r="J150" i="1" s="1"/>
  <c r="E191" i="1"/>
  <c r="E586" i="1"/>
  <c r="E348" i="1"/>
  <c r="F811" i="1"/>
  <c r="J811" i="1" s="1"/>
  <c r="F462" i="1"/>
  <c r="J462" i="1" s="1"/>
  <c r="F60" i="1"/>
  <c r="J60" i="1" s="1"/>
  <c r="E156" i="1"/>
  <c r="E188" i="1"/>
  <c r="E220" i="1"/>
  <c r="E292" i="1"/>
  <c r="E364" i="1"/>
  <c r="F404" i="1"/>
  <c r="J404" i="1" s="1"/>
  <c r="E436" i="1"/>
  <c r="F476" i="1"/>
  <c r="J476" i="1" s="1"/>
  <c r="E516" i="1"/>
  <c r="E564" i="1"/>
  <c r="F628" i="1"/>
  <c r="J628" i="1" s="1"/>
  <c r="E684" i="1"/>
  <c r="F748" i="1"/>
  <c r="J748" i="1" s="1"/>
  <c r="E804" i="1"/>
  <c r="F494" i="1"/>
  <c r="J494" i="1" s="1"/>
  <c r="F696" i="1"/>
  <c r="J696" i="1" s="1"/>
  <c r="E13" i="1"/>
  <c r="E53" i="1"/>
  <c r="E93" i="1"/>
  <c r="E157" i="1"/>
  <c r="E213" i="1"/>
  <c r="E269" i="1"/>
  <c r="E333" i="1"/>
  <c r="E381" i="1"/>
  <c r="E437" i="1"/>
  <c r="E501" i="1"/>
  <c r="E557" i="1"/>
  <c r="E629" i="1"/>
  <c r="E701" i="1"/>
  <c r="E765" i="1"/>
  <c r="E829" i="1"/>
  <c r="F838" i="1"/>
  <c r="J838" i="1" s="1"/>
  <c r="F575" i="1"/>
  <c r="J575" i="1" s="1"/>
  <c r="E30" i="1"/>
  <c r="F86" i="1"/>
  <c r="J86" i="1" s="1"/>
  <c r="F126" i="1"/>
  <c r="J126" i="1" s="1"/>
  <c r="F166" i="1"/>
  <c r="J166" i="1" s="1"/>
  <c r="F214" i="1"/>
  <c r="J214" i="1" s="1"/>
  <c r="F254" i="1"/>
  <c r="J254" i="1" s="1"/>
  <c r="E294" i="1"/>
  <c r="E350" i="1"/>
  <c r="E398" i="1"/>
  <c r="F446" i="1"/>
  <c r="J446" i="1" s="1"/>
  <c r="F502" i="1"/>
  <c r="J502" i="1" s="1"/>
  <c r="F550" i="1"/>
  <c r="J550" i="1" s="1"/>
  <c r="E622" i="1"/>
  <c r="F710" i="1"/>
  <c r="J710" i="1" s="1"/>
  <c r="E790" i="1"/>
  <c r="F472" i="1"/>
  <c r="J472" i="1" s="1"/>
  <c r="F63" i="1"/>
  <c r="J63" i="1" s="1"/>
  <c r="E103" i="1"/>
  <c r="E167" i="1"/>
  <c r="F255" i="1"/>
  <c r="J255" i="1" s="1"/>
  <c r="F351" i="1"/>
  <c r="J351" i="1" s="1"/>
  <c r="F479" i="1"/>
  <c r="J479" i="1" s="1"/>
  <c r="E607" i="1"/>
  <c r="E719" i="1"/>
  <c r="E96" i="1"/>
  <c r="E168" i="1"/>
  <c r="F264" i="1"/>
  <c r="J264" i="1" s="1"/>
  <c r="F368" i="1"/>
  <c r="J368" i="1" s="1"/>
  <c r="E448" i="1"/>
  <c r="E560" i="1"/>
  <c r="E712" i="1"/>
  <c r="E824" i="1"/>
  <c r="E89" i="1"/>
  <c r="F185" i="1"/>
  <c r="J185" i="1" s="1"/>
  <c r="F313" i="1"/>
  <c r="J313" i="1" s="1"/>
  <c r="F441" i="1"/>
  <c r="J441" i="1" s="1"/>
  <c r="F569" i="1"/>
  <c r="J569" i="1" s="1"/>
  <c r="F697" i="1"/>
  <c r="J697" i="1" s="1"/>
  <c r="F825" i="1"/>
  <c r="J825" i="1" s="1"/>
  <c r="F796" i="1"/>
  <c r="J796" i="1" s="1"/>
  <c r="F303" i="1"/>
  <c r="J303" i="1" s="1"/>
  <c r="F218" i="1"/>
  <c r="J218" i="1" s="1"/>
  <c r="F482" i="1"/>
  <c r="J482" i="1" s="1"/>
  <c r="E754" i="1"/>
  <c r="E323" i="1"/>
  <c r="F630" i="1"/>
  <c r="J630" i="1" s="1"/>
  <c r="E210" i="1"/>
  <c r="E458" i="1"/>
  <c r="E762" i="1"/>
  <c r="E315" i="1"/>
  <c r="F331" i="1"/>
  <c r="J331" i="1" s="1"/>
  <c r="F179" i="1"/>
  <c r="J179" i="1" s="1"/>
  <c r="E435" i="1"/>
  <c r="F292" i="1"/>
  <c r="J292" i="1" s="1"/>
  <c r="E76" i="1"/>
  <c r="E204" i="1"/>
  <c r="E420" i="1"/>
  <c r="E77" i="1"/>
  <c r="E54" i="1"/>
  <c r="E135" i="1"/>
  <c r="E500" i="1"/>
  <c r="F311" i="1"/>
  <c r="J311" i="1" s="1"/>
  <c r="E565" i="1"/>
  <c r="E174" i="1"/>
  <c r="E254" i="1"/>
  <c r="E310" i="1"/>
  <c r="F358" i="1"/>
  <c r="J358" i="1" s="1"/>
  <c r="F406" i="1"/>
  <c r="J406" i="1" s="1"/>
  <c r="E454" i="1"/>
  <c r="E550" i="1"/>
  <c r="E710" i="1"/>
  <c r="E798" i="1"/>
  <c r="F576" i="1"/>
  <c r="J576" i="1" s="1"/>
  <c r="E15" i="1"/>
  <c r="E63" i="1"/>
  <c r="F127" i="1"/>
  <c r="J127" i="1" s="1"/>
  <c r="E175" i="1"/>
  <c r="E255" i="1"/>
  <c r="E383" i="1"/>
  <c r="E479" i="1"/>
  <c r="E615" i="1"/>
  <c r="E767" i="1"/>
  <c r="E8" i="1"/>
  <c r="F104" i="1"/>
  <c r="J104" i="1" s="1"/>
  <c r="E192" i="1"/>
  <c r="E264" i="1"/>
  <c r="E368" i="1"/>
  <c r="F480" i="1"/>
  <c r="J480" i="1" s="1"/>
  <c r="E568" i="1"/>
  <c r="F720" i="1"/>
  <c r="J720" i="1" s="1"/>
  <c r="E17" i="1"/>
  <c r="F97" i="1"/>
  <c r="J97" i="1" s="1"/>
  <c r="E193" i="1"/>
  <c r="F321" i="1"/>
  <c r="J321" i="1" s="1"/>
  <c r="F449" i="1"/>
  <c r="J449" i="1" s="1"/>
  <c r="F577" i="1"/>
  <c r="J577" i="1" s="1"/>
  <c r="F705" i="1"/>
  <c r="J705" i="1" s="1"/>
  <c r="E833" i="1"/>
  <c r="F844" i="1"/>
  <c r="J844" i="1" s="1"/>
  <c r="E375" i="1"/>
  <c r="F234" i="1"/>
  <c r="J234" i="1" s="1"/>
  <c r="F498" i="1"/>
  <c r="J498" i="1" s="1"/>
  <c r="E802" i="1"/>
  <c r="E355" i="1"/>
  <c r="F678" i="1"/>
  <c r="J678" i="1" s="1"/>
  <c r="E226" i="1"/>
  <c r="E474" i="1"/>
  <c r="E770" i="1"/>
  <c r="E379" i="1"/>
  <c r="F371" i="1"/>
  <c r="J371" i="1" s="1"/>
  <c r="F339" i="1"/>
  <c r="J339" i="1" s="1"/>
  <c r="F627" i="1"/>
  <c r="J627" i="1" s="1"/>
  <c r="F608" i="1"/>
  <c r="J608" i="1" s="1"/>
  <c r="E44" i="1"/>
  <c r="F180" i="1"/>
  <c r="J180" i="1" s="1"/>
  <c r="F316" i="1"/>
  <c r="J316" i="1" s="1"/>
  <c r="E604" i="1"/>
  <c r="E836" i="1"/>
  <c r="F408" i="1"/>
  <c r="J408" i="1" s="1"/>
  <c r="E197" i="1"/>
  <c r="F373" i="1"/>
  <c r="J373" i="1" s="1"/>
  <c r="F541" i="1"/>
  <c r="J541" i="1" s="1"/>
  <c r="F757" i="1"/>
  <c r="J757" i="1" s="1"/>
  <c r="F495" i="1"/>
  <c r="J495" i="1" s="1"/>
  <c r="E110" i="1"/>
  <c r="E238" i="1"/>
  <c r="E382" i="1"/>
  <c r="F534" i="1"/>
  <c r="J534" i="1" s="1"/>
  <c r="E758" i="1"/>
  <c r="E207" i="1"/>
  <c r="E559" i="1"/>
  <c r="E64" i="1"/>
  <c r="E328" i="1"/>
  <c r="F520" i="1"/>
  <c r="J520" i="1" s="1"/>
  <c r="F57" i="1"/>
  <c r="J57" i="1" s="1"/>
  <c r="F641" i="1"/>
  <c r="J641" i="1" s="1"/>
  <c r="F59" i="1"/>
  <c r="J59" i="1" s="1"/>
  <c r="E22" i="1"/>
  <c r="F805" i="1"/>
  <c r="J805" i="1" s="1"/>
  <c r="E124" i="1"/>
  <c r="E252" i="1"/>
  <c r="F695" i="1"/>
  <c r="J695" i="1" s="1"/>
  <c r="E60" i="1"/>
  <c r="F100" i="1"/>
  <c r="J100" i="1" s="1"/>
  <c r="F164" i="1"/>
  <c r="J164" i="1" s="1"/>
  <c r="F228" i="1"/>
  <c r="J228" i="1" s="1"/>
  <c r="E332" i="1"/>
  <c r="E404" i="1"/>
  <c r="F444" i="1"/>
  <c r="J444" i="1" s="1"/>
  <c r="F524" i="1"/>
  <c r="J524" i="1" s="1"/>
  <c r="E572" i="1"/>
  <c r="F692" i="1"/>
  <c r="J692" i="1" s="1"/>
  <c r="F812" i="1"/>
  <c r="J812" i="1" s="1"/>
  <c r="F544" i="1"/>
  <c r="J544" i="1" s="1"/>
  <c r="J21" i="1"/>
  <c r="E165" i="1"/>
  <c r="F341" i="1"/>
  <c r="J341" i="1" s="1"/>
  <c r="F509" i="1"/>
  <c r="J509" i="1" s="1"/>
  <c r="E709" i="1"/>
  <c r="E838" i="1"/>
  <c r="E86" i="1"/>
  <c r="E214" i="1"/>
  <c r="E502" i="1"/>
  <c r="F183" i="1"/>
  <c r="J183" i="1" s="1"/>
  <c r="F517" i="1"/>
  <c r="J517" i="1" s="1"/>
  <c r="F718" i="1"/>
  <c r="J718" i="1" s="1"/>
  <c r="F828" i="1"/>
  <c r="J828" i="1" s="1"/>
  <c r="F68" i="1"/>
  <c r="J68" i="1" s="1"/>
  <c r="E100" i="1"/>
  <c r="E132" i="1"/>
  <c r="E164" i="1"/>
  <c r="E196" i="1"/>
  <c r="E228" i="1"/>
  <c r="F268" i="1"/>
  <c r="J268" i="1" s="1"/>
  <c r="E300" i="1"/>
  <c r="F340" i="1"/>
  <c r="J340" i="1" s="1"/>
  <c r="E372" i="1"/>
  <c r="F412" i="1"/>
  <c r="J412" i="1" s="1"/>
  <c r="E444" i="1"/>
  <c r="E484" i="1"/>
  <c r="F532" i="1"/>
  <c r="J532" i="1" s="1"/>
  <c r="E580" i="1"/>
  <c r="E636" i="1"/>
  <c r="E692" i="1"/>
  <c r="T54" i="1" s="1"/>
  <c r="F756" i="1"/>
  <c r="J756" i="1" s="1"/>
  <c r="E812" i="1"/>
  <c r="F229" i="1"/>
  <c r="J229" i="1" s="1"/>
  <c r="F558" i="1"/>
  <c r="J558" i="1" s="1"/>
  <c r="F744" i="1"/>
  <c r="J744" i="1" s="1"/>
  <c r="E21" i="1"/>
  <c r="E61" i="1"/>
  <c r="E117" i="1"/>
  <c r="E173" i="1"/>
  <c r="E221" i="1"/>
  <c r="E285" i="1"/>
  <c r="E341" i="1"/>
  <c r="E397" i="1"/>
  <c r="E461" i="1"/>
  <c r="E509" i="1"/>
  <c r="F573" i="1"/>
  <c r="J573" i="1" s="1"/>
  <c r="E653" i="1"/>
  <c r="E717" i="1"/>
  <c r="E781" i="1"/>
  <c r="F65" i="1"/>
  <c r="J65" i="1" s="1"/>
  <c r="F624" i="1"/>
  <c r="J624" i="1" s="1"/>
  <c r="E46" i="1"/>
  <c r="F94" i="1"/>
  <c r="J94" i="1" s="1"/>
  <c r="F134" i="1"/>
  <c r="J134" i="1" s="1"/>
  <c r="F182" i="1"/>
  <c r="J182" i="1" s="1"/>
  <c r="F222" i="1"/>
  <c r="J222" i="1" s="1"/>
  <c r="F262" i="1"/>
  <c r="J262" i="1" s="1"/>
  <c r="E318" i="1"/>
  <c r="E358" i="1"/>
  <c r="E406" i="1"/>
  <c r="E462" i="1"/>
  <c r="F510" i="1"/>
  <c r="J510" i="1" s="1"/>
  <c r="E558" i="1"/>
  <c r="E654" i="1"/>
  <c r="E718" i="1"/>
  <c r="E814" i="1"/>
  <c r="F639" i="1"/>
  <c r="J639" i="1" s="1"/>
  <c r="F71" i="1"/>
  <c r="J71" i="1" s="1"/>
  <c r="E127" i="1"/>
  <c r="E183" i="1"/>
  <c r="F263" i="1"/>
  <c r="J263" i="1" s="1"/>
  <c r="F391" i="1"/>
  <c r="J391" i="1" s="1"/>
  <c r="E511" i="1"/>
  <c r="E623" i="1"/>
  <c r="F775" i="1"/>
  <c r="J775" i="1" s="1"/>
  <c r="E32" i="1"/>
  <c r="E104" i="1"/>
  <c r="F200" i="1"/>
  <c r="J200" i="1" s="1"/>
  <c r="F296" i="1"/>
  <c r="J296" i="1" s="1"/>
  <c r="E376" i="1"/>
  <c r="E480" i="1"/>
  <c r="E600" i="1"/>
  <c r="E720" i="1"/>
  <c r="F121" i="1"/>
  <c r="J121" i="1" s="1"/>
  <c r="F217" i="1"/>
  <c r="J217" i="1" s="1"/>
  <c r="F345" i="1"/>
  <c r="J345" i="1" s="1"/>
  <c r="F473" i="1"/>
  <c r="J473" i="1" s="1"/>
  <c r="F601" i="1"/>
  <c r="J601" i="1" s="1"/>
  <c r="F729" i="1"/>
  <c r="J729" i="1" s="1"/>
  <c r="F691" i="1"/>
  <c r="J691" i="1" s="1"/>
  <c r="F301" i="1"/>
  <c r="J301" i="1" s="1"/>
  <c r="F823" i="1"/>
  <c r="J823" i="1" s="1"/>
  <c r="F282" i="1"/>
  <c r="J282" i="1" s="1"/>
  <c r="F554" i="1"/>
  <c r="J554" i="1" s="1"/>
  <c r="F779" i="1"/>
  <c r="J779" i="1" s="1"/>
  <c r="E459" i="1"/>
  <c r="E274" i="1"/>
  <c r="E522" i="1"/>
  <c r="E810" i="1"/>
  <c r="E571" i="1"/>
  <c r="F499" i="1"/>
  <c r="J499" i="1" s="1"/>
  <c r="F483" i="1"/>
  <c r="J483" i="1" s="1"/>
  <c r="E771" i="1"/>
  <c r="F557" i="1"/>
  <c r="J557" i="1" s="1"/>
  <c r="E140" i="1"/>
  <c r="F276" i="1"/>
  <c r="J276" i="1" s="1"/>
  <c r="E308" i="1"/>
  <c r="F348" i="1"/>
  <c r="J348" i="1" s="1"/>
  <c r="F500" i="1"/>
  <c r="J500" i="1" s="1"/>
  <c r="F540" i="1"/>
  <c r="J540" i="1" s="1"/>
  <c r="E652" i="1"/>
  <c r="E708" i="1"/>
  <c r="F293" i="1"/>
  <c r="J293" i="1" s="1"/>
  <c r="F781" i="1"/>
  <c r="J781" i="1" s="1"/>
  <c r="E245" i="1"/>
  <c r="E349" i="1"/>
  <c r="E605" i="1"/>
  <c r="E733" i="1"/>
  <c r="F759" i="1"/>
  <c r="J759" i="1" s="1"/>
  <c r="F230" i="1"/>
  <c r="J230" i="1" s="1"/>
  <c r="F326" i="1"/>
  <c r="J326" i="1" s="1"/>
  <c r="E422" i="1"/>
  <c r="F518" i="1"/>
  <c r="J518" i="1" s="1"/>
  <c r="E670" i="1"/>
  <c r="E817" i="1"/>
  <c r="E423" i="1"/>
  <c r="E663" i="1"/>
  <c r="E224" i="1"/>
  <c r="E408" i="1"/>
  <c r="E616" i="1"/>
  <c r="E49" i="1"/>
  <c r="F249" i="1"/>
  <c r="J249" i="1" s="1"/>
  <c r="F505" i="1"/>
  <c r="J505" i="1" s="1"/>
  <c r="F761" i="1"/>
  <c r="J761" i="1" s="1"/>
  <c r="F549" i="1"/>
  <c r="J549" i="1" s="1"/>
  <c r="F354" i="1"/>
  <c r="J354" i="1" s="1"/>
  <c r="E75" i="1"/>
  <c r="E42" i="1"/>
  <c r="F715" i="1"/>
  <c r="J715" i="1" s="1"/>
  <c r="F376" i="1"/>
  <c r="J376" i="1" s="1"/>
  <c r="F116" i="1"/>
  <c r="J116" i="1" s="1"/>
  <c r="F212" i="1"/>
  <c r="J212" i="1" s="1"/>
  <c r="E276" i="1"/>
  <c r="E460" i="1"/>
  <c r="E660" i="1"/>
  <c r="E780" i="1"/>
  <c r="E822" i="1"/>
  <c r="F806" i="1"/>
  <c r="J806" i="1" s="1"/>
  <c r="E133" i="1"/>
  <c r="F309" i="1"/>
  <c r="J309" i="1" s="1"/>
  <c r="F477" i="1"/>
  <c r="J477" i="1" s="1"/>
  <c r="E677" i="1"/>
  <c r="F821" i="1"/>
  <c r="J821" i="1" s="1"/>
  <c r="F807" i="1"/>
  <c r="J807" i="1" s="1"/>
  <c r="E150" i="1"/>
  <c r="F286" i="1"/>
  <c r="J286" i="1" s="1"/>
  <c r="E430" i="1"/>
  <c r="E590" i="1"/>
  <c r="F111" i="1"/>
  <c r="J111" i="1" s="1"/>
  <c r="F95" i="1"/>
  <c r="J95" i="1" s="1"/>
  <c r="E303" i="1"/>
  <c r="E671" i="1"/>
  <c r="E136" i="1"/>
  <c r="F416" i="1"/>
  <c r="J416" i="1" s="1"/>
  <c r="E776" i="1"/>
  <c r="E257" i="1"/>
  <c r="F513" i="1"/>
  <c r="J513" i="1" s="1"/>
  <c r="F580" i="1"/>
  <c r="J580" i="1" s="1"/>
  <c r="F82" i="1"/>
  <c r="J82" i="1" s="1"/>
  <c r="E602" i="1"/>
  <c r="F670" i="1"/>
  <c r="J670" i="1" s="1"/>
  <c r="E20" i="1"/>
  <c r="E92" i="1"/>
  <c r="F332" i="1"/>
  <c r="J332" i="1" s="1"/>
  <c r="F141" i="1"/>
  <c r="J141" i="1" s="1"/>
  <c r="F493" i="1"/>
  <c r="J493" i="1" s="1"/>
  <c r="F816" i="1"/>
  <c r="J816" i="1" s="1"/>
  <c r="E28" i="1"/>
  <c r="F132" i="1"/>
  <c r="J132" i="1" s="1"/>
  <c r="F196" i="1"/>
  <c r="J196" i="1" s="1"/>
  <c r="E260" i="1"/>
  <c r="F300" i="1"/>
  <c r="J300" i="1" s="1"/>
  <c r="F372" i="1"/>
  <c r="J372" i="1" s="1"/>
  <c r="E476" i="1"/>
  <c r="E628" i="1"/>
  <c r="E748" i="1"/>
  <c r="F101" i="1"/>
  <c r="J101" i="1" s="1"/>
  <c r="F733" i="1"/>
  <c r="J733" i="1" s="1"/>
  <c r="F61" i="1"/>
  <c r="J61" i="1" s="1"/>
  <c r="F117" i="1"/>
  <c r="J117" i="1" s="1"/>
  <c r="F221" i="1"/>
  <c r="J221" i="1" s="1"/>
  <c r="F285" i="1"/>
  <c r="J285" i="1" s="1"/>
  <c r="E389" i="1"/>
  <c r="E453" i="1"/>
  <c r="E645" i="1"/>
  <c r="E773" i="1"/>
  <c r="F599" i="1"/>
  <c r="J599" i="1" s="1"/>
  <c r="E126" i="1"/>
  <c r="E638" i="1"/>
  <c r="F261" i="1"/>
  <c r="J261" i="1" s="1"/>
  <c r="F543" i="1"/>
  <c r="J543" i="1" s="1"/>
  <c r="F732" i="1"/>
  <c r="J732" i="1" s="1"/>
  <c r="E36" i="1"/>
  <c r="E68" i="1"/>
  <c r="F108" i="1"/>
  <c r="J108" i="1" s="1"/>
  <c r="F140" i="1"/>
  <c r="J140" i="1" s="1"/>
  <c r="F172" i="1"/>
  <c r="J172" i="1" s="1"/>
  <c r="F204" i="1"/>
  <c r="J204" i="1" s="1"/>
  <c r="F236" i="1"/>
  <c r="J236" i="1" s="1"/>
  <c r="E268" i="1"/>
  <c r="F308" i="1"/>
  <c r="J308" i="1" s="1"/>
  <c r="E340" i="1"/>
  <c r="F380" i="1"/>
  <c r="J380" i="1" s="1"/>
  <c r="E412" i="1"/>
  <c r="E452" i="1"/>
  <c r="E492" i="1"/>
  <c r="E532" i="1"/>
  <c r="E588" i="1"/>
  <c r="E644" i="1"/>
  <c r="E700" i="1"/>
  <c r="E756" i="1"/>
  <c r="F820" i="1"/>
  <c r="J820" i="1" s="1"/>
  <c r="E646" i="1"/>
  <c r="F269" i="1"/>
  <c r="J269" i="1" s="1"/>
  <c r="F574" i="1"/>
  <c r="J574" i="1" s="1"/>
  <c r="F758" i="1"/>
  <c r="J758" i="1" s="1"/>
  <c r="F77" i="1"/>
  <c r="J77" i="1" s="1"/>
  <c r="F125" i="1"/>
  <c r="J125" i="1" s="1"/>
  <c r="F181" i="1"/>
  <c r="J181" i="1" s="1"/>
  <c r="F245" i="1"/>
  <c r="J245" i="1" s="1"/>
  <c r="E293" i="1"/>
  <c r="F349" i="1"/>
  <c r="J349" i="1" s="1"/>
  <c r="F413" i="1"/>
  <c r="J413" i="1" s="1"/>
  <c r="F469" i="1"/>
  <c r="J469" i="1" s="1"/>
  <c r="E517" i="1"/>
  <c r="E589" i="1"/>
  <c r="E661" i="1"/>
  <c r="E725" i="1"/>
  <c r="E805" i="1"/>
  <c r="F151" i="1"/>
  <c r="J151" i="1" s="1"/>
  <c r="F734" i="1"/>
  <c r="J734" i="1" s="1"/>
  <c r="J54" i="1"/>
  <c r="E94" i="1"/>
  <c r="E142" i="1"/>
  <c r="E182" i="1"/>
  <c r="E222" i="1"/>
  <c r="F278" i="1"/>
  <c r="J278" i="1" s="1"/>
  <c r="F318" i="1"/>
  <c r="J318" i="1" s="1"/>
  <c r="E366" i="1"/>
  <c r="F422" i="1"/>
  <c r="J422" i="1" s="1"/>
  <c r="F470" i="1"/>
  <c r="J470" i="1" s="1"/>
  <c r="E510" i="1"/>
  <c r="F582" i="1"/>
  <c r="J582" i="1" s="1"/>
  <c r="E662" i="1"/>
  <c r="E726" i="1"/>
  <c r="F687" i="1"/>
  <c r="J687" i="1" s="1"/>
  <c r="E23" i="1"/>
  <c r="E79" i="1"/>
  <c r="F135" i="1"/>
  <c r="J135" i="1" s="1"/>
  <c r="F191" i="1"/>
  <c r="J191" i="1" s="1"/>
  <c r="F295" i="1"/>
  <c r="J295" i="1" s="1"/>
  <c r="E391" i="1"/>
  <c r="F519" i="1"/>
  <c r="J519" i="1" s="1"/>
  <c r="E655" i="1"/>
  <c r="E775" i="1"/>
  <c r="E40" i="1"/>
  <c r="E128" i="1"/>
  <c r="E200" i="1"/>
  <c r="E296" i="1"/>
  <c r="E400" i="1"/>
  <c r="F488" i="1"/>
  <c r="J488" i="1" s="1"/>
  <c r="E608" i="1"/>
  <c r="E760" i="1"/>
  <c r="E25" i="1"/>
  <c r="E121" i="1"/>
  <c r="F225" i="1"/>
  <c r="J225" i="1" s="1"/>
  <c r="F353" i="1"/>
  <c r="J353" i="1" s="1"/>
  <c r="F481" i="1"/>
  <c r="J481" i="1" s="1"/>
  <c r="F609" i="1"/>
  <c r="J609" i="1" s="1"/>
  <c r="F737" i="1"/>
  <c r="J737" i="1" s="1"/>
  <c r="F76" i="1"/>
  <c r="J76" i="1" s="1"/>
  <c r="F333" i="1"/>
  <c r="J333" i="1" s="1"/>
  <c r="F298" i="1"/>
  <c r="J298" i="1" s="1"/>
  <c r="E570" i="1"/>
  <c r="E11" i="1"/>
  <c r="E467" i="1"/>
  <c r="E290" i="1"/>
  <c r="E530" i="1"/>
  <c r="F842" i="1"/>
  <c r="J842" i="1" s="1"/>
  <c r="E731" i="1"/>
  <c r="E539" i="1"/>
  <c r="F619" i="1"/>
  <c r="J619" i="1" s="1"/>
  <c r="F706" i="1"/>
  <c r="J706" i="1" s="1"/>
  <c r="R60" i="1" l="1"/>
  <c r="R64" i="1" s="1"/>
  <c r="U54" i="1"/>
  <c r="R57" i="1" s="1"/>
  <c r="R59" i="1" s="1"/>
  <c r="L517" i="1" l="1"/>
  <c r="L845" i="1"/>
  <c r="L482" i="1"/>
  <c r="L491" i="1"/>
  <c r="L500" i="1"/>
  <c r="L509" i="1"/>
  <c r="L525" i="1"/>
  <c r="L533" i="1"/>
  <c r="L541" i="1"/>
  <c r="L549" i="1"/>
  <c r="L557" i="1"/>
  <c r="L565" i="1"/>
  <c r="L573" i="1"/>
  <c r="L589" i="1"/>
  <c r="L597" i="1"/>
  <c r="L605" i="1"/>
  <c r="L613" i="1"/>
  <c r="L621" i="1"/>
  <c r="L629" i="1"/>
  <c r="L637" i="1"/>
  <c r="L653" i="1"/>
  <c r="L661" i="1"/>
  <c r="L669" i="1"/>
  <c r="L677" i="1"/>
  <c r="L685" i="1"/>
  <c r="L693" i="1"/>
  <c r="L701" i="1"/>
  <c r="L717" i="1"/>
  <c r="L725" i="1"/>
  <c r="L733" i="1"/>
  <c r="L741" i="1"/>
  <c r="L749" i="1"/>
  <c r="L757" i="1"/>
  <c r="L765" i="1"/>
  <c r="L781" i="1"/>
  <c r="L789" i="1"/>
  <c r="L797" i="1"/>
  <c r="L805" i="1"/>
  <c r="L813" i="1"/>
  <c r="L821" i="1"/>
  <c r="L829" i="1"/>
  <c r="L726" i="1"/>
  <c r="L742" i="1"/>
  <c r="L750" i="1"/>
  <c r="L758" i="1"/>
  <c r="L774" i="1"/>
  <c r="L782" i="1"/>
  <c r="L790" i="1"/>
  <c r="L814" i="1"/>
  <c r="L822" i="1"/>
  <c r="L830" i="1"/>
  <c r="L838" i="1"/>
  <c r="L623" i="1"/>
  <c r="L671" i="1"/>
  <c r="L703" i="1"/>
  <c r="L751" i="1"/>
  <c r="L775" i="1"/>
  <c r="L807" i="1"/>
  <c r="L831" i="1"/>
  <c r="L483" i="1"/>
  <c r="L492" i="1"/>
  <c r="L501" i="1"/>
  <c r="L518" i="1"/>
  <c r="L526" i="1"/>
  <c r="L534" i="1"/>
  <c r="L542" i="1"/>
  <c r="L550" i="1"/>
  <c r="L558" i="1"/>
  <c r="L566" i="1"/>
  <c r="L582" i="1"/>
  <c r="L590" i="1"/>
  <c r="L598" i="1"/>
  <c r="L606" i="1"/>
  <c r="L614" i="1"/>
  <c r="L622" i="1"/>
  <c r="L630" i="1"/>
  <c r="L646" i="1"/>
  <c r="L654" i="1"/>
  <c r="L662" i="1"/>
  <c r="L670" i="1"/>
  <c r="L678" i="1"/>
  <c r="L686" i="1"/>
  <c r="L694" i="1"/>
  <c r="L710" i="1"/>
  <c r="L718" i="1"/>
  <c r="L734" i="1"/>
  <c r="L766" i="1"/>
  <c r="L806" i="1"/>
  <c r="L475" i="1"/>
  <c r="L484" i="1"/>
  <c r="L502" i="1"/>
  <c r="L511" i="1"/>
  <c r="L527" i="1"/>
  <c r="L535" i="1"/>
  <c r="L543" i="1"/>
  <c r="L559" i="1"/>
  <c r="L575" i="1"/>
  <c r="L607" i="1"/>
  <c r="L631" i="1"/>
  <c r="L647" i="1"/>
  <c r="L663" i="1"/>
  <c r="L687" i="1"/>
  <c r="L711" i="1"/>
  <c r="L735" i="1"/>
  <c r="L783" i="1"/>
  <c r="L799" i="1"/>
  <c r="L823" i="1"/>
  <c r="L481" i="1"/>
  <c r="L490" i="1"/>
  <c r="L499" i="1"/>
  <c r="L508" i="1"/>
  <c r="L516" i="1"/>
  <c r="L524" i="1"/>
  <c r="L532" i="1"/>
  <c r="L540" i="1"/>
  <c r="L548" i="1"/>
  <c r="L556" i="1"/>
  <c r="L564" i="1"/>
  <c r="L572" i="1"/>
  <c r="L580" i="1"/>
  <c r="L588" i="1"/>
  <c r="L596" i="1"/>
  <c r="L604" i="1"/>
  <c r="L612" i="1"/>
  <c r="L620" i="1"/>
  <c r="L628" i="1"/>
  <c r="L636" i="1"/>
  <c r="L644" i="1"/>
  <c r="L652" i="1"/>
  <c r="L660" i="1"/>
  <c r="L668" i="1"/>
  <c r="L676" i="1"/>
  <c r="L684" i="1"/>
  <c r="L692" i="1"/>
  <c r="L700" i="1"/>
  <c r="L708" i="1"/>
  <c r="L716" i="1"/>
  <c r="L724" i="1"/>
  <c r="L732" i="1"/>
  <c r="L740" i="1"/>
  <c r="L748" i="1"/>
  <c r="L756" i="1"/>
  <c r="L764" i="1"/>
  <c r="L772" i="1"/>
  <c r="L780" i="1"/>
  <c r="L788" i="1"/>
  <c r="L796" i="1"/>
  <c r="L804" i="1"/>
  <c r="L812" i="1"/>
  <c r="L820" i="1"/>
  <c r="L828" i="1"/>
  <c r="L836" i="1"/>
  <c r="L844" i="1"/>
  <c r="L519" i="1"/>
  <c r="L551" i="1"/>
  <c r="L567" i="1"/>
  <c r="L583" i="1"/>
  <c r="L599" i="1"/>
  <c r="L615" i="1"/>
  <c r="L639" i="1"/>
  <c r="L655" i="1"/>
  <c r="L679" i="1"/>
  <c r="L695" i="1"/>
  <c r="L719" i="1"/>
  <c r="L743" i="1"/>
  <c r="L767" i="1"/>
  <c r="L791" i="1"/>
  <c r="L815" i="1"/>
  <c r="L839" i="1"/>
  <c r="L487" i="1"/>
  <c r="L506" i="1"/>
  <c r="L522" i="1"/>
  <c r="L538" i="1"/>
  <c r="L554" i="1"/>
  <c r="L570" i="1"/>
  <c r="L586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0" i="1"/>
  <c r="L826" i="1"/>
  <c r="L842" i="1"/>
  <c r="L528" i="1"/>
  <c r="L560" i="1"/>
  <c r="L592" i="1"/>
  <c r="L624" i="1"/>
  <c r="L656" i="1"/>
  <c r="L688" i="1"/>
  <c r="L720" i="1"/>
  <c r="L752" i="1"/>
  <c r="L784" i="1"/>
  <c r="L816" i="1"/>
  <c r="L477" i="1"/>
  <c r="L529" i="1"/>
  <c r="L561" i="1"/>
  <c r="L593" i="1"/>
  <c r="L641" i="1"/>
  <c r="L689" i="1"/>
  <c r="L721" i="1"/>
  <c r="L753" i="1"/>
  <c r="L785" i="1"/>
  <c r="L817" i="1"/>
  <c r="L497" i="1"/>
  <c r="L530" i="1"/>
  <c r="L562" i="1"/>
  <c r="L594" i="1"/>
  <c r="L626" i="1"/>
  <c r="L658" i="1"/>
  <c r="L690" i="1"/>
  <c r="L738" i="1"/>
  <c r="L786" i="1"/>
  <c r="L834" i="1"/>
  <c r="L498" i="1"/>
  <c r="L531" i="1"/>
  <c r="L579" i="1"/>
  <c r="L627" i="1"/>
  <c r="L675" i="1"/>
  <c r="L723" i="1"/>
  <c r="L771" i="1"/>
  <c r="L819" i="1"/>
  <c r="L503" i="1"/>
  <c r="L552" i="1"/>
  <c r="L600" i="1"/>
  <c r="L632" i="1"/>
  <c r="L489" i="1"/>
  <c r="L507" i="1"/>
  <c r="L523" i="1"/>
  <c r="L539" i="1"/>
  <c r="L555" i="1"/>
  <c r="L571" i="1"/>
  <c r="L587" i="1"/>
  <c r="L603" i="1"/>
  <c r="L619" i="1"/>
  <c r="L635" i="1"/>
  <c r="L651" i="1"/>
  <c r="L667" i="1"/>
  <c r="L683" i="1"/>
  <c r="L699" i="1"/>
  <c r="L715" i="1"/>
  <c r="L731" i="1"/>
  <c r="L747" i="1"/>
  <c r="L763" i="1"/>
  <c r="L779" i="1"/>
  <c r="L795" i="1"/>
  <c r="L811" i="1"/>
  <c r="L827" i="1"/>
  <c r="L843" i="1"/>
  <c r="L476" i="1"/>
  <c r="L494" i="1"/>
  <c r="L512" i="1"/>
  <c r="L544" i="1"/>
  <c r="L576" i="1"/>
  <c r="L608" i="1"/>
  <c r="L640" i="1"/>
  <c r="L672" i="1"/>
  <c r="L704" i="1"/>
  <c r="L736" i="1"/>
  <c r="L768" i="1"/>
  <c r="L800" i="1"/>
  <c r="L832" i="1"/>
  <c r="L495" i="1"/>
  <c r="L513" i="1"/>
  <c r="L545" i="1"/>
  <c r="L577" i="1"/>
  <c r="L625" i="1"/>
  <c r="L657" i="1"/>
  <c r="L673" i="1"/>
  <c r="L705" i="1"/>
  <c r="L737" i="1"/>
  <c r="L769" i="1"/>
  <c r="L801" i="1"/>
  <c r="L833" i="1"/>
  <c r="L478" i="1"/>
  <c r="L514" i="1"/>
  <c r="L546" i="1"/>
  <c r="L578" i="1"/>
  <c r="L610" i="1"/>
  <c r="L642" i="1"/>
  <c r="L674" i="1"/>
  <c r="L706" i="1"/>
  <c r="L754" i="1"/>
  <c r="L802" i="1"/>
  <c r="L515" i="1"/>
  <c r="L563" i="1"/>
  <c r="L595" i="1"/>
  <c r="L643" i="1"/>
  <c r="L691" i="1"/>
  <c r="L739" i="1"/>
  <c r="L787" i="1"/>
  <c r="L835" i="1"/>
  <c r="L485" i="1"/>
  <c r="L536" i="1"/>
  <c r="L609" i="1"/>
  <c r="L486" i="1"/>
  <c r="L505" i="1"/>
  <c r="L521" i="1"/>
  <c r="L537" i="1"/>
  <c r="L553" i="1"/>
  <c r="L569" i="1"/>
  <c r="L585" i="1"/>
  <c r="L601" i="1"/>
  <c r="L617" i="1"/>
  <c r="L633" i="1"/>
  <c r="L649" i="1"/>
  <c r="L665" i="1"/>
  <c r="L681" i="1"/>
  <c r="L697" i="1"/>
  <c r="L713" i="1"/>
  <c r="L729" i="1"/>
  <c r="L745" i="1"/>
  <c r="L761" i="1"/>
  <c r="L777" i="1"/>
  <c r="L793" i="1"/>
  <c r="L809" i="1"/>
  <c r="L825" i="1"/>
  <c r="L841" i="1"/>
  <c r="L722" i="1"/>
  <c r="L770" i="1"/>
  <c r="L818" i="1"/>
  <c r="L479" i="1"/>
  <c r="L547" i="1"/>
  <c r="L611" i="1"/>
  <c r="L659" i="1"/>
  <c r="L707" i="1"/>
  <c r="L755" i="1"/>
  <c r="L803" i="1"/>
  <c r="L520" i="1"/>
  <c r="L568" i="1"/>
  <c r="L616" i="1"/>
  <c r="L696" i="1"/>
  <c r="L824" i="1"/>
  <c r="L712" i="1"/>
  <c r="L840" i="1"/>
  <c r="L728" i="1"/>
  <c r="L584" i="1"/>
  <c r="L760" i="1"/>
  <c r="L648" i="1"/>
  <c r="L664" i="1"/>
  <c r="L680" i="1"/>
  <c r="L808" i="1"/>
  <c r="L744" i="1"/>
  <c r="L776" i="1"/>
  <c r="L792" i="1"/>
  <c r="L496" i="1"/>
  <c r="L488" i="1"/>
  <c r="L480" i="1"/>
  <c r="L504" i="1"/>
  <c r="L759" i="1" l="1"/>
  <c r="L591" i="1"/>
  <c r="L493" i="1"/>
  <c r="L702" i="1"/>
  <c r="L638" i="1"/>
  <c r="L574" i="1"/>
  <c r="L510" i="1"/>
  <c r="L727" i="1"/>
  <c r="L798" i="1"/>
  <c r="L837" i="1"/>
  <c r="L773" i="1"/>
  <c r="L709" i="1"/>
  <c r="L645" i="1"/>
  <c r="L581" i="1"/>
  <c r="M654" i="1"/>
  <c r="M830" i="1"/>
  <c r="M520" i="1"/>
  <c r="M560" i="1"/>
  <c r="M592" i="1"/>
  <c r="M715" i="1"/>
  <c r="M664" i="1"/>
  <c r="M509" i="1"/>
  <c r="M632" i="1"/>
  <c r="M740" i="1"/>
  <c r="M779" i="1"/>
  <c r="M804" i="1"/>
  <c r="M818" i="1"/>
  <c r="M843" i="1"/>
  <c r="M785" i="1"/>
  <c r="M492" i="1"/>
  <c r="M619" i="1"/>
  <c r="M760" i="1"/>
  <c r="M531" i="1"/>
  <c r="M644" i="1"/>
  <c r="M811" i="1"/>
  <c r="M668" i="1"/>
  <c r="M840" i="1"/>
  <c r="M803" i="1" l="1"/>
  <c r="M801" i="1"/>
  <c r="M810" i="1"/>
  <c r="M677" i="1"/>
  <c r="M576" i="1"/>
  <c r="M679" i="1"/>
  <c r="M786" i="1"/>
  <c r="M672" i="1"/>
  <c r="M844" i="1"/>
  <c r="M704" i="1"/>
  <c r="M497" i="1"/>
  <c r="M620" i="1"/>
  <c r="M627" i="1"/>
  <c r="M839" i="1"/>
  <c r="M504" i="1"/>
  <c r="M475" i="1"/>
  <c r="M612" i="1"/>
  <c r="M778" i="1"/>
  <c r="M744" i="1"/>
  <c r="M496" i="1"/>
  <c r="M663" i="1"/>
  <c r="M696" i="1"/>
  <c r="R478" i="1"/>
  <c r="M735" i="1"/>
  <c r="M673" i="1"/>
  <c r="M513" i="1"/>
  <c r="M552" i="1"/>
  <c r="M727" i="1"/>
  <c r="M808" i="1"/>
  <c r="M572" i="1"/>
  <c r="M536" i="1"/>
  <c r="M519" i="1"/>
  <c r="M731" i="1"/>
  <c r="M683" i="1"/>
  <c r="M562" i="1"/>
  <c r="M641" i="1"/>
  <c r="M577" i="1"/>
  <c r="M591" i="1"/>
  <c r="M638" i="1"/>
  <c r="M766" i="1"/>
  <c r="M553" i="1"/>
  <c r="M754" i="1"/>
  <c r="M816" i="1"/>
  <c r="M624" i="1"/>
  <c r="M775" i="1"/>
  <c r="M640" i="1"/>
  <c r="M611" i="1"/>
  <c r="M719" i="1"/>
  <c r="M547" i="1"/>
  <c r="M518" i="1"/>
  <c r="M745" i="1"/>
  <c r="M832" i="1"/>
  <c r="M724" i="1"/>
  <c r="M737" i="1"/>
  <c r="M517" i="1"/>
  <c r="M835" i="1"/>
  <c r="M749" i="1"/>
  <c r="M685" i="1"/>
  <c r="M621" i="1"/>
  <c r="M557" i="1"/>
  <c r="M706" i="1"/>
  <c r="M658" i="1"/>
  <c r="M594" i="1"/>
  <c r="M530" i="1"/>
  <c r="M655" i="1"/>
  <c r="M544" i="1"/>
  <c r="M767" i="1"/>
  <c r="M607" i="1"/>
  <c r="M559" i="1"/>
  <c r="M526" i="1"/>
  <c r="M712" i="1"/>
  <c r="M525" i="1"/>
  <c r="M483" i="1"/>
  <c r="M809" i="1"/>
  <c r="M796" i="1"/>
  <c r="M555" i="1"/>
  <c r="M675" i="1"/>
  <c r="M787" i="1"/>
  <c r="M648" i="1"/>
  <c r="M667" i="1"/>
  <c r="M824" i="1"/>
  <c r="M728" i="1"/>
  <c r="M652" i="1"/>
  <c r="M771" i="1"/>
  <c r="M480" i="1"/>
  <c r="M741" i="1"/>
  <c r="M613" i="1"/>
  <c r="M549" i="1"/>
  <c r="M485" i="1"/>
  <c r="M698" i="1"/>
  <c r="M583" i="1"/>
  <c r="M671" i="1"/>
  <c r="M600" i="1"/>
  <c r="M723" i="1"/>
  <c r="M738" i="1"/>
  <c r="M510" i="1"/>
  <c r="M574" i="1"/>
  <c r="M721" i="1"/>
  <c r="M713" i="1"/>
  <c r="M649" i="1"/>
  <c r="M528" i="1"/>
  <c r="M800" i="1"/>
  <c r="M659" i="1"/>
  <c r="M609" i="1"/>
  <c r="M705" i="1"/>
  <c r="M682" i="1"/>
  <c r="M618" i="1"/>
  <c r="M647" i="1"/>
  <c r="M829" i="1"/>
  <c r="M524" i="1"/>
  <c r="M794" i="1"/>
  <c r="M831" i="1"/>
  <c r="M845" i="1"/>
  <c r="M781" i="1"/>
  <c r="M718" i="1"/>
  <c r="M750" i="1"/>
  <c r="M798" i="1"/>
  <c r="M762" i="1"/>
  <c r="M596" i="1"/>
  <c r="M746" i="1"/>
  <c r="M764" i="1"/>
  <c r="M604" i="1"/>
  <c r="M770" i="1"/>
  <c r="M534" i="1"/>
  <c r="M774" i="1"/>
  <c r="M532" i="1"/>
  <c r="M732" i="1"/>
  <c r="M795" i="1"/>
  <c r="M588" i="1"/>
  <c r="M833" i="1"/>
  <c r="M842" i="1"/>
  <c r="M540" i="1"/>
  <c r="M752" i="1"/>
  <c r="M837" i="1"/>
  <c r="M773" i="1"/>
  <c r="M838" i="1"/>
  <c r="M558" i="1"/>
  <c r="M841" i="1"/>
  <c r="M573" i="1"/>
  <c r="M527" i="1"/>
  <c r="M812" i="1"/>
  <c r="M691" i="1"/>
  <c r="M825" i="1"/>
  <c r="M708" i="1"/>
  <c r="M500" i="1"/>
  <c r="M636" i="1"/>
  <c r="M820" i="1"/>
  <c r="M755" i="1"/>
  <c r="M699" i="1"/>
  <c r="M660" i="1"/>
  <c r="M817" i="1"/>
  <c r="M476" i="1"/>
  <c r="M827" i="1"/>
  <c r="M507" i="1"/>
  <c r="M783" i="1"/>
  <c r="M757" i="1"/>
  <c r="M693" i="1"/>
  <c r="M629" i="1"/>
  <c r="M565" i="1"/>
  <c r="M501" i="1"/>
  <c r="M714" i="1"/>
  <c r="M730" i="1"/>
  <c r="M666" i="1"/>
  <c r="M602" i="1"/>
  <c r="M538" i="1"/>
  <c r="M568" i="1"/>
  <c r="M791" i="1"/>
  <c r="M687" i="1"/>
  <c r="M615" i="1"/>
  <c r="M695" i="1"/>
  <c r="M630" i="1"/>
  <c r="M703" i="1"/>
  <c r="M493" i="1"/>
  <c r="M805" i="1"/>
  <c r="M678" i="1"/>
  <c r="M486" i="1"/>
  <c r="M680" i="1"/>
  <c r="M707" i="1"/>
  <c r="M780" i="1"/>
  <c r="M788" i="1"/>
  <c r="M797" i="1"/>
  <c r="M733" i="1"/>
  <c r="M669" i="1"/>
  <c r="M605" i="1"/>
  <c r="M541" i="1"/>
  <c r="M512" i="1"/>
  <c r="M734" i="1"/>
  <c r="M670" i="1"/>
  <c r="M542" i="1"/>
  <c r="M478" i="1"/>
  <c r="M566" i="1"/>
  <c r="M828" i="1"/>
  <c r="M622" i="1"/>
  <c r="M751" i="1"/>
  <c r="M806" i="1"/>
  <c r="M614" i="1"/>
  <c r="M516" i="1"/>
  <c r="M581" i="1"/>
  <c r="M628" i="1"/>
  <c r="M725" i="1"/>
  <c r="M533" i="1"/>
  <c r="M697" i="1"/>
  <c r="M569" i="1"/>
  <c r="M551" i="1"/>
  <c r="M726" i="1"/>
  <c r="M598" i="1"/>
  <c r="M821" i="1"/>
  <c r="M758" i="1"/>
  <c r="M502" i="1"/>
  <c r="M688" i="1"/>
  <c r="M511" i="1"/>
  <c r="M494" i="1"/>
  <c r="M656" i="1"/>
  <c r="M792" i="1"/>
  <c r="M802" i="1"/>
  <c r="M742" i="1"/>
  <c r="M550" i="1"/>
  <c r="M776" i="1"/>
  <c r="M793" i="1"/>
  <c r="M772" i="1"/>
  <c r="M556" i="1"/>
  <c r="M777" i="1"/>
  <c r="M789" i="1"/>
  <c r="M661" i="1"/>
  <c r="M597" i="1"/>
  <c r="M505" i="1"/>
  <c r="M487" i="1"/>
  <c r="M575" i="1"/>
  <c r="M790" i="1"/>
  <c r="M662" i="1"/>
  <c r="M601" i="1"/>
  <c r="M488" i="1"/>
  <c r="M748" i="1"/>
  <c r="M564" i="1"/>
  <c r="M761" i="1"/>
  <c r="M595" i="1"/>
  <c r="M769" i="1"/>
  <c r="M834" i="1"/>
  <c r="M548" i="1"/>
  <c r="M753" i="1"/>
  <c r="M603" i="1"/>
  <c r="M823" i="1"/>
  <c r="M717" i="1"/>
  <c r="M653" i="1"/>
  <c r="M589" i="1"/>
  <c r="M561" i="1"/>
  <c r="M489" i="1"/>
  <c r="M711" i="1"/>
  <c r="M639" i="1"/>
  <c r="M782" i="1"/>
  <c r="M822" i="1"/>
  <c r="M700" i="1"/>
  <c r="M813" i="1"/>
  <c r="M722" i="1"/>
  <c r="M784" i="1"/>
  <c r="M709" i="1"/>
  <c r="M645" i="1"/>
  <c r="M582" i="1"/>
  <c r="M681" i="1"/>
  <c r="M617" i="1"/>
  <c r="M710" i="1"/>
  <c r="M646" i="1"/>
  <c r="M616" i="1"/>
  <c r="M756" i="1"/>
  <c r="M836" i="1"/>
  <c r="M716" i="1"/>
  <c r="M584" i="1"/>
  <c r="M702" i="1"/>
  <c r="M637" i="1"/>
  <c r="M580" i="1"/>
  <c r="M689" i="1"/>
  <c r="M606" i="1"/>
  <c r="M623" i="1"/>
  <c r="M694" i="1"/>
  <c r="M701" i="1"/>
  <c r="M586" i="1"/>
  <c r="M503" i="1"/>
  <c r="M814" i="1"/>
  <c r="M665" i="1"/>
  <c r="M625" i="1"/>
  <c r="M765" i="1"/>
  <c r="M508" i="1"/>
  <c r="M826" i="1"/>
  <c r="M635" i="1"/>
  <c r="M643" i="1"/>
  <c r="M651" i="1"/>
  <c r="M743" i="1"/>
  <c r="M642" i="1"/>
  <c r="M578" i="1"/>
  <c r="M514" i="1"/>
  <c r="M567" i="1"/>
  <c r="M495" i="1"/>
  <c r="M545" i="1"/>
  <c r="M590" i="1"/>
  <c r="M474" i="1"/>
  <c r="M676" i="1"/>
  <c r="M599" i="1"/>
  <c r="M537" i="1"/>
  <c r="M634" i="1"/>
  <c r="M477" i="1"/>
  <c r="M585" i="1"/>
  <c r="M684" i="1"/>
  <c r="M484" i="1"/>
  <c r="M759" i="1"/>
  <c r="M522" i="1"/>
  <c r="M686" i="1"/>
  <c r="M768" i="1"/>
  <c r="M587" i="1"/>
  <c r="M690" i="1"/>
  <c r="M626" i="1"/>
  <c r="M498" i="1"/>
  <c r="M543" i="1"/>
  <c r="M479" i="1"/>
  <c r="M499" i="1"/>
  <c r="M692" i="1"/>
  <c r="M650" i="1"/>
  <c r="M506" i="1"/>
  <c r="M481" i="1"/>
  <c r="M608" i="1"/>
  <c r="M579" i="1"/>
  <c r="M491" i="1"/>
  <c r="M563" i="1"/>
  <c r="M739" i="1"/>
  <c r="M571" i="1"/>
  <c r="M807" i="1"/>
  <c r="M554" i="1"/>
  <c r="M490" i="1"/>
  <c r="M535" i="1"/>
  <c r="M631" i="1"/>
  <c r="M529" i="1"/>
  <c r="M482" i="1"/>
  <c r="M593" i="1"/>
  <c r="M521" i="1"/>
  <c r="M729" i="1"/>
  <c r="M523" i="1"/>
  <c r="M819" i="1"/>
  <c r="M570" i="1"/>
  <c r="M763" i="1"/>
  <c r="M657" i="1"/>
  <c r="M747" i="1"/>
  <c r="M720" i="1"/>
  <c r="M515" i="1"/>
  <c r="M736" i="1"/>
  <c r="M539" i="1"/>
  <c r="M799" i="1"/>
  <c r="M674" i="1"/>
  <c r="M610" i="1"/>
  <c r="M546" i="1"/>
  <c r="M815" i="1"/>
  <c r="M633" i="1"/>
  <c r="N475" i="1" l="1"/>
  <c r="N476" i="1" l="1"/>
  <c r="N477" i="1" l="1"/>
  <c r="N478" i="1" s="1"/>
  <c r="N479" i="1" s="1"/>
  <c r="N480" i="1" l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R477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<sst xmlns="http://schemas.openxmlformats.org/spreadsheetml/2006/main" count="73" uniqueCount="59">
  <si>
    <t>t, мин</t>
  </si>
  <si>
    <t>Pзаб, атм</t>
  </si>
  <si>
    <t>Q, м3/мин</t>
  </si>
  <si>
    <t>t, c</t>
  </si>
  <si>
    <t>Q, м3/с</t>
  </si>
  <si>
    <t>Pзаб, Па</t>
  </si>
  <si>
    <t>1. Строим зависимость t - Pзаб</t>
  </si>
  <si>
    <t>2.  Вычисляем Q0</t>
  </si>
  <si>
    <t>Q*dt</t>
  </si>
  <si>
    <t>Q0</t>
  </si>
  <si>
    <t>V</t>
  </si>
  <si>
    <t>всего закачано ж-сти</t>
  </si>
  <si>
    <t>средняя закачка в м3/с</t>
  </si>
  <si>
    <t>T</t>
  </si>
  <si>
    <t>время закачки в с</t>
  </si>
  <si>
    <t>3. Строим зависимость lg(t/t+T) - Pзаб</t>
  </si>
  <si>
    <t>lg(t/t+T)</t>
  </si>
  <si>
    <t>Далее строим линию тренда на прямолинейном участке кривой и находим Рпл на пересечении с oy</t>
  </si>
  <si>
    <t>x</t>
  </si>
  <si>
    <t>y</t>
  </si>
  <si>
    <t>?</t>
  </si>
  <si>
    <t xml:space="preserve">y (0) = </t>
  </si>
  <si>
    <t>Рпл, Па</t>
  </si>
  <si>
    <t>4. Ищем гидропроводность</t>
  </si>
  <si>
    <t>i</t>
  </si>
  <si>
    <t>т. 0</t>
  </si>
  <si>
    <t>т. 1</t>
  </si>
  <si>
    <t>т. 2</t>
  </si>
  <si>
    <t>т(2)-т(1)</t>
  </si>
  <si>
    <t>dt</t>
  </si>
  <si>
    <t>ln((t+Т)/t)</t>
  </si>
  <si>
    <t>e, м*м2/Па*с</t>
  </si>
  <si>
    <t>s</t>
  </si>
  <si>
    <t>rw</t>
  </si>
  <si>
    <t>B</t>
  </si>
  <si>
    <t>tp</t>
  </si>
  <si>
    <t>kh/µ</t>
  </si>
  <si>
    <t>Δpw max'</t>
  </si>
  <si>
    <t>φ</t>
  </si>
  <si>
    <t>ct</t>
  </si>
  <si>
    <t>mest</t>
  </si>
  <si>
    <t>C</t>
  </si>
  <si>
    <t>CD</t>
  </si>
  <si>
    <t>tmax</t>
  </si>
  <si>
    <t>tD</t>
  </si>
  <si>
    <t>pwD</t>
  </si>
  <si>
    <t>h</t>
  </si>
  <si>
    <t>ΔpwD/ΔtD</t>
  </si>
  <si>
    <t>эксп сглаж</t>
  </si>
  <si>
    <t>q</t>
  </si>
  <si>
    <t>СИ</t>
  </si>
  <si>
    <t>Америка</t>
  </si>
  <si>
    <t>сжимаемость</t>
  </si>
  <si>
    <t>пористость</t>
  </si>
  <si>
    <t>толщина</t>
  </si>
  <si>
    <t>коэф</t>
  </si>
  <si>
    <t>гидропроводность</t>
  </si>
  <si>
    <t>время зак</t>
  </si>
  <si>
    <t>радиус скв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</si>
</sst>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E+00"/>
    <numFmt numFmtId="165" formatCode="0.000000"/>
    <numFmt numFmtId="166" formatCode="0.0000000"/>
    <numFmt numFmtId="167" formatCode="0.000000000"/>
    <numFmt numFmtId="168" formatCode="0.000000E+00"/>
    <numFmt numFmtId="169" formatCode="0.0000"/>
    <numFmt numFmtId="170" formatCode="0.000000000E+00"/>
  </numFmts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164" fontId="0" fillId="0" borderId="0" xfId="0" applyNumberFormat="1"/>
    <xf numFmtId="165" fontId="0" fillId="2" borderId="2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166" fontId="0" fillId="3" borderId="2" xfId="0" applyNumberFormat="1" applyFill="1" applyBorder="1"/>
    <xf numFmtId="11" fontId="0" fillId="0" borderId="0" xfId="0" applyNumberFormat="1"/>
    <xf numFmtId="11" fontId="2" fillId="0" borderId="0" xfId="0" applyNumberFormat="1" applyFont="1"/>
    <xf numFmtId="167" fontId="0" fillId="3" borderId="2" xfId="0" applyNumberFormat="1" applyFill="1" applyBorder="1"/>
    <xf numFmtId="168" fontId="0" fillId="3" borderId="2" xfId="0" applyNumberFormat="1" applyFill="1" applyBorder="1"/>
    <xf numFmtId="11" fontId="0" fillId="3" borderId="2" xfId="0" applyNumberFormat="1" applyFill="1" applyBorder="1"/>
    <xf numFmtId="169" fontId="0" fillId="0" borderId="0" xfId="0" applyNumberFormat="1"/>
    <xf numFmtId="170" fontId="0" fillId="3" borderId="2" xfId="0" applyNumberFormat="1" applyFill="1" applyBorder="1"/>
    <xf numFmtId="165" fontId="0" fillId="3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Рзаб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Лист1!$B$2:$B$845</c:f>
              <c:numCache>
                <c:formatCode>General</c:formatCode>
                <c:ptCount val="844"/>
                <c:pt idx="0">
                  <c:v>0.06</c:v>
                </c:pt>
                <c:pt idx="1">
                  <c:v>1.2</c:v>
                </c:pt>
                <c:pt idx="2">
                  <c:v>1.7999999999999998</c:v>
                </c:pt>
                <c:pt idx="3">
                  <c:v>3</c:v>
                </c:pt>
                <c:pt idx="4">
                  <c:v>4.2</c:v>
                </c:pt>
                <c:pt idx="5">
                  <c:v>4.8</c:v>
                </c:pt>
                <c:pt idx="6">
                  <c:v>6</c:v>
                </c:pt>
                <c:pt idx="7">
                  <c:v>7.1999999999999993</c:v>
                </c:pt>
                <c:pt idx="8">
                  <c:v>7.8000000000000007</c:v>
                </c:pt>
                <c:pt idx="9">
                  <c:v>9</c:v>
                </c:pt>
                <c:pt idx="10">
                  <c:v>10.200000000000001</c:v>
                </c:pt>
                <c:pt idx="11">
                  <c:v>10.799999999999999</c:v>
                </c:pt>
                <c:pt idx="12">
                  <c:v>12</c:v>
                </c:pt>
                <c:pt idx="13">
                  <c:v>13.2</c:v>
                </c:pt>
                <c:pt idx="14">
                  <c:v>13.8</c:v>
                </c:pt>
                <c:pt idx="15">
                  <c:v>15</c:v>
                </c:pt>
                <c:pt idx="16">
                  <c:v>16.200000000000003</c:v>
                </c:pt>
                <c:pt idx="17">
                  <c:v>16.8</c:v>
                </c:pt>
                <c:pt idx="18">
                  <c:v>18</c:v>
                </c:pt>
                <c:pt idx="19">
                  <c:v>19.2</c:v>
                </c:pt>
                <c:pt idx="20">
                  <c:v>19.8</c:v>
                </c:pt>
                <c:pt idx="21">
                  <c:v>21</c:v>
                </c:pt>
                <c:pt idx="22">
                  <c:v>22.2</c:v>
                </c:pt>
                <c:pt idx="23">
                  <c:v>22.8</c:v>
                </c:pt>
                <c:pt idx="24">
                  <c:v>24</c:v>
                </c:pt>
                <c:pt idx="25">
                  <c:v>25.2</c:v>
                </c:pt>
                <c:pt idx="26">
                  <c:v>25.8</c:v>
                </c:pt>
                <c:pt idx="27">
                  <c:v>27</c:v>
                </c:pt>
                <c:pt idx="28">
                  <c:v>28.2</c:v>
                </c:pt>
                <c:pt idx="29">
                  <c:v>28.799999999999997</c:v>
                </c:pt>
                <c:pt idx="30">
                  <c:v>30</c:v>
                </c:pt>
                <c:pt idx="31">
                  <c:v>31.200000000000003</c:v>
                </c:pt>
                <c:pt idx="32">
                  <c:v>31.8</c:v>
                </c:pt>
                <c:pt idx="33">
                  <c:v>33</c:v>
                </c:pt>
                <c:pt idx="34">
                  <c:v>34.199999999999996</c:v>
                </c:pt>
                <c:pt idx="35">
                  <c:v>34.799999999999997</c:v>
                </c:pt>
                <c:pt idx="36">
                  <c:v>36</c:v>
                </c:pt>
                <c:pt idx="37">
                  <c:v>37.200000000000003</c:v>
                </c:pt>
                <c:pt idx="38">
                  <c:v>37.799999999999997</c:v>
                </c:pt>
                <c:pt idx="39">
                  <c:v>39</c:v>
                </c:pt>
                <c:pt idx="40">
                  <c:v>40.200000000000003</c:v>
                </c:pt>
                <c:pt idx="41">
                  <c:v>40.800000000000004</c:v>
                </c:pt>
                <c:pt idx="42">
                  <c:v>42</c:v>
                </c:pt>
                <c:pt idx="43">
                  <c:v>43.199999999999996</c:v>
                </c:pt>
                <c:pt idx="44">
                  <c:v>43.8</c:v>
                </c:pt>
                <c:pt idx="45">
                  <c:v>45</c:v>
                </c:pt>
                <c:pt idx="46">
                  <c:v>46.2</c:v>
                </c:pt>
                <c:pt idx="47">
                  <c:v>46.800000000000004</c:v>
                </c:pt>
                <c:pt idx="48">
                  <c:v>48</c:v>
                </c:pt>
                <c:pt idx="49">
                  <c:v>49.199999999999996</c:v>
                </c:pt>
                <c:pt idx="50">
                  <c:v>49.8</c:v>
                </c:pt>
                <c:pt idx="51">
                  <c:v>51</c:v>
                </c:pt>
                <c:pt idx="52">
                  <c:v>52.2</c:v>
                </c:pt>
                <c:pt idx="53">
                  <c:v>52.8</c:v>
                </c:pt>
                <c:pt idx="54">
                  <c:v>54</c:v>
                </c:pt>
                <c:pt idx="55">
                  <c:v>55.2</c:v>
                </c:pt>
                <c:pt idx="56">
                  <c:v>55.800000000000004</c:v>
                </c:pt>
                <c:pt idx="57">
                  <c:v>57</c:v>
                </c:pt>
                <c:pt idx="58">
                  <c:v>58.199999999999996</c:v>
                </c:pt>
                <c:pt idx="59">
                  <c:v>58.8</c:v>
                </c:pt>
                <c:pt idx="60">
                  <c:v>60</c:v>
                </c:pt>
                <c:pt idx="61">
                  <c:v>61.2</c:v>
                </c:pt>
                <c:pt idx="62">
                  <c:v>61.800000000000004</c:v>
                </c:pt>
                <c:pt idx="63">
                  <c:v>63</c:v>
                </c:pt>
                <c:pt idx="64">
                  <c:v>64.2</c:v>
                </c:pt>
                <c:pt idx="65">
                  <c:v>64.800000000000011</c:v>
                </c:pt>
                <c:pt idx="66">
                  <c:v>66</c:v>
                </c:pt>
                <c:pt idx="67">
                  <c:v>67.2</c:v>
                </c:pt>
                <c:pt idx="68">
                  <c:v>67.8</c:v>
                </c:pt>
                <c:pt idx="69">
                  <c:v>69</c:v>
                </c:pt>
                <c:pt idx="70">
                  <c:v>70.199999999999989</c:v>
                </c:pt>
                <c:pt idx="71">
                  <c:v>70.8</c:v>
                </c:pt>
                <c:pt idx="72">
                  <c:v>72</c:v>
                </c:pt>
                <c:pt idx="73">
                  <c:v>73.2</c:v>
                </c:pt>
                <c:pt idx="74">
                  <c:v>73.8</c:v>
                </c:pt>
                <c:pt idx="75">
                  <c:v>75</c:v>
                </c:pt>
                <c:pt idx="76">
                  <c:v>76.2</c:v>
                </c:pt>
                <c:pt idx="77">
                  <c:v>76.8</c:v>
                </c:pt>
                <c:pt idx="78">
                  <c:v>78</c:v>
                </c:pt>
                <c:pt idx="79">
                  <c:v>79.2</c:v>
                </c:pt>
                <c:pt idx="80">
                  <c:v>79.800000000000011</c:v>
                </c:pt>
                <c:pt idx="81">
                  <c:v>81</c:v>
                </c:pt>
                <c:pt idx="82">
                  <c:v>82.2</c:v>
                </c:pt>
                <c:pt idx="83">
                  <c:v>82.8</c:v>
                </c:pt>
                <c:pt idx="84">
                  <c:v>84</c:v>
                </c:pt>
                <c:pt idx="85">
                  <c:v>85.199999999999989</c:v>
                </c:pt>
                <c:pt idx="86">
                  <c:v>85.8</c:v>
                </c:pt>
                <c:pt idx="87">
                  <c:v>87</c:v>
                </c:pt>
                <c:pt idx="88">
                  <c:v>88.2</c:v>
                </c:pt>
                <c:pt idx="89">
                  <c:v>88.8</c:v>
                </c:pt>
                <c:pt idx="90">
                  <c:v>90</c:v>
                </c:pt>
                <c:pt idx="91">
                  <c:v>91.2</c:v>
                </c:pt>
                <c:pt idx="92">
                  <c:v>91.8</c:v>
                </c:pt>
                <c:pt idx="93">
                  <c:v>93</c:v>
                </c:pt>
                <c:pt idx="94">
                  <c:v>94.2</c:v>
                </c:pt>
                <c:pt idx="95">
                  <c:v>94.800000000000011</c:v>
                </c:pt>
                <c:pt idx="96">
                  <c:v>96</c:v>
                </c:pt>
                <c:pt idx="97">
                  <c:v>97.2</c:v>
                </c:pt>
                <c:pt idx="98">
                  <c:v>97.8</c:v>
                </c:pt>
                <c:pt idx="99">
                  <c:v>99</c:v>
                </c:pt>
                <c:pt idx="100">
                  <c:v>100.19999999999999</c:v>
                </c:pt>
                <c:pt idx="101">
                  <c:v>100.8</c:v>
                </c:pt>
                <c:pt idx="102">
                  <c:v>102</c:v>
                </c:pt>
                <c:pt idx="103">
                  <c:v>103.2</c:v>
                </c:pt>
                <c:pt idx="104">
                  <c:v>103.8</c:v>
                </c:pt>
                <c:pt idx="105">
                  <c:v>105</c:v>
                </c:pt>
                <c:pt idx="106">
                  <c:v>106.2</c:v>
                </c:pt>
                <c:pt idx="107">
                  <c:v>106.8</c:v>
                </c:pt>
                <c:pt idx="108">
                  <c:v>108</c:v>
                </c:pt>
                <c:pt idx="109">
                  <c:v>109.2</c:v>
                </c:pt>
                <c:pt idx="110">
                  <c:v>109.80000000000001</c:v>
                </c:pt>
                <c:pt idx="111">
                  <c:v>111</c:v>
                </c:pt>
                <c:pt idx="112">
                  <c:v>112.2</c:v>
                </c:pt>
                <c:pt idx="113">
                  <c:v>112.8</c:v>
                </c:pt>
                <c:pt idx="114">
                  <c:v>114</c:v>
                </c:pt>
                <c:pt idx="115">
                  <c:v>115.19999999999999</c:v>
                </c:pt>
                <c:pt idx="116">
                  <c:v>115.8</c:v>
                </c:pt>
                <c:pt idx="117">
                  <c:v>117</c:v>
                </c:pt>
                <c:pt idx="118">
                  <c:v>118.2</c:v>
                </c:pt>
                <c:pt idx="119">
                  <c:v>118.8</c:v>
                </c:pt>
                <c:pt idx="120">
                  <c:v>120</c:v>
                </c:pt>
                <c:pt idx="121">
                  <c:v>121.2</c:v>
                </c:pt>
                <c:pt idx="122">
                  <c:v>121.79999999999998</c:v>
                </c:pt>
                <c:pt idx="123">
                  <c:v>122.99999999999999</c:v>
                </c:pt>
                <c:pt idx="124">
                  <c:v>124.19999999999999</c:v>
                </c:pt>
                <c:pt idx="125">
                  <c:v>124.80000000000001</c:v>
                </c:pt>
                <c:pt idx="126">
                  <c:v>126</c:v>
                </c:pt>
                <c:pt idx="127">
                  <c:v>127.2</c:v>
                </c:pt>
                <c:pt idx="128">
                  <c:v>127.8</c:v>
                </c:pt>
                <c:pt idx="129">
                  <c:v>129</c:v>
                </c:pt>
                <c:pt idx="130">
                  <c:v>130.19999999999999</c:v>
                </c:pt>
                <c:pt idx="131">
                  <c:v>130.80000000000001</c:v>
                </c:pt>
                <c:pt idx="132">
                  <c:v>132</c:v>
                </c:pt>
                <c:pt idx="133">
                  <c:v>133.20000000000002</c:v>
                </c:pt>
                <c:pt idx="134">
                  <c:v>133.80000000000001</c:v>
                </c:pt>
                <c:pt idx="135">
                  <c:v>135</c:v>
                </c:pt>
                <c:pt idx="136">
                  <c:v>136.19999999999999</c:v>
                </c:pt>
                <c:pt idx="137">
                  <c:v>136.79999999999998</c:v>
                </c:pt>
                <c:pt idx="138">
                  <c:v>138</c:v>
                </c:pt>
                <c:pt idx="139">
                  <c:v>139.19999999999999</c:v>
                </c:pt>
                <c:pt idx="140">
                  <c:v>139.80000000000001</c:v>
                </c:pt>
                <c:pt idx="141">
                  <c:v>141</c:v>
                </c:pt>
                <c:pt idx="142">
                  <c:v>142.20000000000002</c:v>
                </c:pt>
                <c:pt idx="143">
                  <c:v>142.79999999999998</c:v>
                </c:pt>
                <c:pt idx="144">
                  <c:v>144</c:v>
                </c:pt>
                <c:pt idx="145">
                  <c:v>145.19999999999999</c:v>
                </c:pt>
                <c:pt idx="146">
                  <c:v>145.80000000000001</c:v>
                </c:pt>
                <c:pt idx="147">
                  <c:v>147</c:v>
                </c:pt>
                <c:pt idx="148">
                  <c:v>148.20000000000002</c:v>
                </c:pt>
                <c:pt idx="149">
                  <c:v>148.80000000000001</c:v>
                </c:pt>
                <c:pt idx="150">
                  <c:v>150</c:v>
                </c:pt>
                <c:pt idx="151">
                  <c:v>151.19999999999999</c:v>
                </c:pt>
                <c:pt idx="152">
                  <c:v>151.79999999999998</c:v>
                </c:pt>
                <c:pt idx="153">
                  <c:v>153</c:v>
                </c:pt>
                <c:pt idx="154">
                  <c:v>154.19999999999999</c:v>
                </c:pt>
                <c:pt idx="155">
                  <c:v>154.80000000000001</c:v>
                </c:pt>
                <c:pt idx="156">
                  <c:v>156</c:v>
                </c:pt>
                <c:pt idx="157">
                  <c:v>157.20000000000002</c:v>
                </c:pt>
                <c:pt idx="158">
                  <c:v>157.79999999999998</c:v>
                </c:pt>
                <c:pt idx="159">
                  <c:v>159</c:v>
                </c:pt>
                <c:pt idx="160">
                  <c:v>160.19999999999999</c:v>
                </c:pt>
                <c:pt idx="161">
                  <c:v>160.80000000000001</c:v>
                </c:pt>
                <c:pt idx="162">
                  <c:v>162</c:v>
                </c:pt>
                <c:pt idx="163">
                  <c:v>163.20000000000002</c:v>
                </c:pt>
                <c:pt idx="164">
                  <c:v>163.80000000000001</c:v>
                </c:pt>
                <c:pt idx="165">
                  <c:v>165</c:v>
                </c:pt>
                <c:pt idx="166">
                  <c:v>166.2</c:v>
                </c:pt>
                <c:pt idx="167">
                  <c:v>166.79999999999998</c:v>
                </c:pt>
                <c:pt idx="168">
                  <c:v>168</c:v>
                </c:pt>
                <c:pt idx="169">
                  <c:v>169.2</c:v>
                </c:pt>
                <c:pt idx="170">
                  <c:v>169.8</c:v>
                </c:pt>
                <c:pt idx="171">
                  <c:v>171</c:v>
                </c:pt>
                <c:pt idx="172">
                  <c:v>172.20000000000002</c:v>
                </c:pt>
                <c:pt idx="173">
                  <c:v>172.79999999999998</c:v>
                </c:pt>
                <c:pt idx="174">
                  <c:v>174</c:v>
                </c:pt>
                <c:pt idx="175">
                  <c:v>175.2</c:v>
                </c:pt>
                <c:pt idx="176">
                  <c:v>175.8</c:v>
                </c:pt>
                <c:pt idx="177">
                  <c:v>177</c:v>
                </c:pt>
                <c:pt idx="178">
                  <c:v>178.20000000000002</c:v>
                </c:pt>
                <c:pt idx="179">
                  <c:v>178.8</c:v>
                </c:pt>
                <c:pt idx="180">
                  <c:v>180</c:v>
                </c:pt>
                <c:pt idx="181">
                  <c:v>181.2</c:v>
                </c:pt>
                <c:pt idx="182">
                  <c:v>181.79999999999998</c:v>
                </c:pt>
                <c:pt idx="183">
                  <c:v>183</c:v>
                </c:pt>
                <c:pt idx="184">
                  <c:v>184.2</c:v>
                </c:pt>
                <c:pt idx="185">
                  <c:v>184.8</c:v>
                </c:pt>
                <c:pt idx="186">
                  <c:v>186</c:v>
                </c:pt>
                <c:pt idx="187">
                  <c:v>187.20000000000002</c:v>
                </c:pt>
                <c:pt idx="188">
                  <c:v>187.79999999999998</c:v>
                </c:pt>
                <c:pt idx="189">
                  <c:v>189</c:v>
                </c:pt>
                <c:pt idx="190">
                  <c:v>190.2</c:v>
                </c:pt>
                <c:pt idx="191">
                  <c:v>190.8</c:v>
                </c:pt>
                <c:pt idx="192">
                  <c:v>192</c:v>
                </c:pt>
                <c:pt idx="193">
                  <c:v>193.20000000000002</c:v>
                </c:pt>
                <c:pt idx="194">
                  <c:v>193.8</c:v>
                </c:pt>
                <c:pt idx="195">
                  <c:v>195</c:v>
                </c:pt>
                <c:pt idx="196">
                  <c:v>196.2</c:v>
                </c:pt>
                <c:pt idx="197">
                  <c:v>196.79999999999998</c:v>
                </c:pt>
                <c:pt idx="198">
                  <c:v>198</c:v>
                </c:pt>
                <c:pt idx="199">
                  <c:v>199.2</c:v>
                </c:pt>
                <c:pt idx="200">
                  <c:v>199.8</c:v>
                </c:pt>
                <c:pt idx="201">
                  <c:v>201</c:v>
                </c:pt>
                <c:pt idx="202">
                  <c:v>202.20000000000002</c:v>
                </c:pt>
                <c:pt idx="203">
                  <c:v>202.79999999999998</c:v>
                </c:pt>
                <c:pt idx="204">
                  <c:v>204</c:v>
                </c:pt>
                <c:pt idx="205">
                  <c:v>205.2</c:v>
                </c:pt>
                <c:pt idx="206">
                  <c:v>205.8</c:v>
                </c:pt>
                <c:pt idx="207">
                  <c:v>207</c:v>
                </c:pt>
                <c:pt idx="208">
                  <c:v>208.20000000000002</c:v>
                </c:pt>
                <c:pt idx="209">
                  <c:v>208.8</c:v>
                </c:pt>
                <c:pt idx="210">
                  <c:v>210</c:v>
                </c:pt>
                <c:pt idx="211">
                  <c:v>211.2</c:v>
                </c:pt>
                <c:pt idx="212">
                  <c:v>211.79999999999998</c:v>
                </c:pt>
                <c:pt idx="213">
                  <c:v>213</c:v>
                </c:pt>
                <c:pt idx="214">
                  <c:v>214.2</c:v>
                </c:pt>
                <c:pt idx="215">
                  <c:v>214.8</c:v>
                </c:pt>
                <c:pt idx="216">
                  <c:v>216</c:v>
                </c:pt>
                <c:pt idx="217">
                  <c:v>217.20000000000002</c:v>
                </c:pt>
                <c:pt idx="218">
                  <c:v>217.79999999999998</c:v>
                </c:pt>
                <c:pt idx="219">
                  <c:v>219</c:v>
                </c:pt>
                <c:pt idx="220">
                  <c:v>220.2</c:v>
                </c:pt>
                <c:pt idx="221">
                  <c:v>220.8</c:v>
                </c:pt>
                <c:pt idx="222">
                  <c:v>222</c:v>
                </c:pt>
                <c:pt idx="223">
                  <c:v>223.20000000000002</c:v>
                </c:pt>
                <c:pt idx="224">
                  <c:v>223.8</c:v>
                </c:pt>
                <c:pt idx="225">
                  <c:v>225</c:v>
                </c:pt>
                <c:pt idx="226">
                  <c:v>226.2</c:v>
                </c:pt>
                <c:pt idx="227">
                  <c:v>226.79999999999998</c:v>
                </c:pt>
                <c:pt idx="228">
                  <c:v>228</c:v>
                </c:pt>
                <c:pt idx="229">
                  <c:v>229.2</c:v>
                </c:pt>
                <c:pt idx="230">
                  <c:v>229.8</c:v>
                </c:pt>
                <c:pt idx="231">
                  <c:v>231</c:v>
                </c:pt>
                <c:pt idx="232">
                  <c:v>232.20000000000002</c:v>
                </c:pt>
                <c:pt idx="233">
                  <c:v>232.79999999999998</c:v>
                </c:pt>
                <c:pt idx="234">
                  <c:v>234</c:v>
                </c:pt>
                <c:pt idx="235">
                  <c:v>235.2</c:v>
                </c:pt>
                <c:pt idx="236">
                  <c:v>235.8</c:v>
                </c:pt>
                <c:pt idx="237">
                  <c:v>237</c:v>
                </c:pt>
                <c:pt idx="238">
                  <c:v>238.20000000000002</c:v>
                </c:pt>
                <c:pt idx="239">
                  <c:v>238.8</c:v>
                </c:pt>
                <c:pt idx="240">
                  <c:v>240</c:v>
                </c:pt>
                <c:pt idx="241">
                  <c:v>241.2</c:v>
                </c:pt>
                <c:pt idx="242">
                  <c:v>241.8</c:v>
                </c:pt>
                <c:pt idx="243">
                  <c:v>243</c:v>
                </c:pt>
                <c:pt idx="244">
                  <c:v>244.20000000000002</c:v>
                </c:pt>
                <c:pt idx="245">
                  <c:v>244.8</c:v>
                </c:pt>
                <c:pt idx="246">
                  <c:v>245.99999999999997</c:v>
                </c:pt>
                <c:pt idx="247">
                  <c:v>247.20000000000002</c:v>
                </c:pt>
                <c:pt idx="248">
                  <c:v>247.79999999999998</c:v>
                </c:pt>
                <c:pt idx="249">
                  <c:v>249.00000000000003</c:v>
                </c:pt>
                <c:pt idx="250">
                  <c:v>250.2</c:v>
                </c:pt>
                <c:pt idx="251">
                  <c:v>250.79999999999998</c:v>
                </c:pt>
                <c:pt idx="252">
                  <c:v>252</c:v>
                </c:pt>
                <c:pt idx="253">
                  <c:v>253.2</c:v>
                </c:pt>
                <c:pt idx="254">
                  <c:v>253.8</c:v>
                </c:pt>
                <c:pt idx="255">
                  <c:v>255</c:v>
                </c:pt>
                <c:pt idx="256">
                  <c:v>256.2</c:v>
                </c:pt>
                <c:pt idx="257">
                  <c:v>256.8</c:v>
                </c:pt>
                <c:pt idx="258">
                  <c:v>258</c:v>
                </c:pt>
                <c:pt idx="259">
                  <c:v>259.20000000000005</c:v>
                </c:pt>
                <c:pt idx="260">
                  <c:v>259.8</c:v>
                </c:pt>
                <c:pt idx="261">
                  <c:v>261</c:v>
                </c:pt>
                <c:pt idx="262">
                  <c:v>262.2</c:v>
                </c:pt>
                <c:pt idx="263">
                  <c:v>262.8</c:v>
                </c:pt>
                <c:pt idx="264">
                  <c:v>264</c:v>
                </c:pt>
                <c:pt idx="265">
                  <c:v>265.2</c:v>
                </c:pt>
                <c:pt idx="266">
                  <c:v>265.79999999999995</c:v>
                </c:pt>
                <c:pt idx="267">
                  <c:v>267</c:v>
                </c:pt>
                <c:pt idx="268">
                  <c:v>268.2</c:v>
                </c:pt>
                <c:pt idx="269">
                  <c:v>268.8</c:v>
                </c:pt>
                <c:pt idx="270">
                  <c:v>270</c:v>
                </c:pt>
                <c:pt idx="271">
                  <c:v>271.2</c:v>
                </c:pt>
                <c:pt idx="272">
                  <c:v>271.8</c:v>
                </c:pt>
                <c:pt idx="273">
                  <c:v>273</c:v>
                </c:pt>
                <c:pt idx="274">
                  <c:v>274.20000000000005</c:v>
                </c:pt>
                <c:pt idx="275">
                  <c:v>274.8</c:v>
                </c:pt>
                <c:pt idx="276">
                  <c:v>276</c:v>
                </c:pt>
                <c:pt idx="277">
                  <c:v>277.2</c:v>
                </c:pt>
                <c:pt idx="278">
                  <c:v>277.8</c:v>
                </c:pt>
                <c:pt idx="279">
                  <c:v>279</c:v>
                </c:pt>
                <c:pt idx="280">
                  <c:v>280.2</c:v>
                </c:pt>
                <c:pt idx="281">
                  <c:v>280.79999999999995</c:v>
                </c:pt>
                <c:pt idx="282">
                  <c:v>282</c:v>
                </c:pt>
                <c:pt idx="283">
                  <c:v>283.2</c:v>
                </c:pt>
                <c:pt idx="284">
                  <c:v>283.8</c:v>
                </c:pt>
                <c:pt idx="285">
                  <c:v>285</c:v>
                </c:pt>
                <c:pt idx="286">
                  <c:v>286.2</c:v>
                </c:pt>
                <c:pt idx="287">
                  <c:v>286.8</c:v>
                </c:pt>
                <c:pt idx="288">
                  <c:v>288</c:v>
                </c:pt>
                <c:pt idx="289">
                  <c:v>289.20000000000005</c:v>
                </c:pt>
                <c:pt idx="290">
                  <c:v>289.8</c:v>
                </c:pt>
                <c:pt idx="291">
                  <c:v>291</c:v>
                </c:pt>
                <c:pt idx="292">
                  <c:v>292.2</c:v>
                </c:pt>
                <c:pt idx="293">
                  <c:v>292.8</c:v>
                </c:pt>
                <c:pt idx="294">
                  <c:v>294</c:v>
                </c:pt>
                <c:pt idx="295">
                  <c:v>295.2</c:v>
                </c:pt>
                <c:pt idx="296">
                  <c:v>295.79999999999995</c:v>
                </c:pt>
                <c:pt idx="297">
                  <c:v>297</c:v>
                </c:pt>
                <c:pt idx="298">
                  <c:v>298.2</c:v>
                </c:pt>
                <c:pt idx="299">
                  <c:v>298.8</c:v>
                </c:pt>
                <c:pt idx="300">
                  <c:v>300</c:v>
                </c:pt>
                <c:pt idx="301">
                  <c:v>301.2</c:v>
                </c:pt>
                <c:pt idx="302">
                  <c:v>301.8</c:v>
                </c:pt>
                <c:pt idx="303">
                  <c:v>303</c:v>
                </c:pt>
                <c:pt idx="304">
                  <c:v>304.20000000000005</c:v>
                </c:pt>
                <c:pt idx="305">
                  <c:v>304.8</c:v>
                </c:pt>
                <c:pt idx="306">
                  <c:v>306</c:v>
                </c:pt>
                <c:pt idx="307">
                  <c:v>307.2</c:v>
                </c:pt>
                <c:pt idx="308">
                  <c:v>307.8</c:v>
                </c:pt>
                <c:pt idx="309">
                  <c:v>309</c:v>
                </c:pt>
                <c:pt idx="310">
                  <c:v>310.2</c:v>
                </c:pt>
                <c:pt idx="311">
                  <c:v>310.79999999999995</c:v>
                </c:pt>
                <c:pt idx="312">
                  <c:v>312</c:v>
                </c:pt>
                <c:pt idx="313">
                  <c:v>313.2</c:v>
                </c:pt>
                <c:pt idx="314">
                  <c:v>313.8</c:v>
                </c:pt>
                <c:pt idx="315">
                  <c:v>315</c:v>
                </c:pt>
                <c:pt idx="316">
                  <c:v>316.2</c:v>
                </c:pt>
                <c:pt idx="317">
                  <c:v>316.8</c:v>
                </c:pt>
                <c:pt idx="318">
                  <c:v>318</c:v>
                </c:pt>
                <c:pt idx="319">
                  <c:v>319.20000000000005</c:v>
                </c:pt>
                <c:pt idx="320">
                  <c:v>319.8</c:v>
                </c:pt>
                <c:pt idx="321">
                  <c:v>321</c:v>
                </c:pt>
                <c:pt idx="322">
                  <c:v>322.2</c:v>
                </c:pt>
                <c:pt idx="323">
                  <c:v>322.8</c:v>
                </c:pt>
                <c:pt idx="324">
                  <c:v>324</c:v>
                </c:pt>
                <c:pt idx="325">
                  <c:v>325.2</c:v>
                </c:pt>
                <c:pt idx="326">
                  <c:v>325.79999999999995</c:v>
                </c:pt>
                <c:pt idx="327">
                  <c:v>327</c:v>
                </c:pt>
                <c:pt idx="328">
                  <c:v>328.2</c:v>
                </c:pt>
                <c:pt idx="329">
                  <c:v>328.8</c:v>
                </c:pt>
                <c:pt idx="330">
                  <c:v>330</c:v>
                </c:pt>
                <c:pt idx="331">
                  <c:v>331.2</c:v>
                </c:pt>
                <c:pt idx="332">
                  <c:v>331.8</c:v>
                </c:pt>
                <c:pt idx="333">
                  <c:v>333</c:v>
                </c:pt>
                <c:pt idx="334">
                  <c:v>334.20000000000005</c:v>
                </c:pt>
                <c:pt idx="335">
                  <c:v>334.8</c:v>
                </c:pt>
                <c:pt idx="336">
                  <c:v>336</c:v>
                </c:pt>
                <c:pt idx="337">
                  <c:v>337.2</c:v>
                </c:pt>
                <c:pt idx="338">
                  <c:v>337.8</c:v>
                </c:pt>
                <c:pt idx="339">
                  <c:v>339</c:v>
                </c:pt>
                <c:pt idx="340">
                  <c:v>340.2</c:v>
                </c:pt>
                <c:pt idx="341">
                  <c:v>340.79999999999995</c:v>
                </c:pt>
                <c:pt idx="342">
                  <c:v>342</c:v>
                </c:pt>
                <c:pt idx="343">
                  <c:v>343.2</c:v>
                </c:pt>
                <c:pt idx="344">
                  <c:v>343.8</c:v>
                </c:pt>
                <c:pt idx="345">
                  <c:v>345</c:v>
                </c:pt>
                <c:pt idx="346">
                  <c:v>346.2</c:v>
                </c:pt>
                <c:pt idx="347">
                  <c:v>346.8</c:v>
                </c:pt>
                <c:pt idx="348">
                  <c:v>348</c:v>
                </c:pt>
                <c:pt idx="349">
                  <c:v>349.20000000000005</c:v>
                </c:pt>
                <c:pt idx="350">
                  <c:v>349.8</c:v>
                </c:pt>
                <c:pt idx="351">
                  <c:v>351</c:v>
                </c:pt>
                <c:pt idx="352">
                  <c:v>352.2</c:v>
                </c:pt>
                <c:pt idx="353">
                  <c:v>352.8</c:v>
                </c:pt>
                <c:pt idx="354">
                  <c:v>354</c:v>
                </c:pt>
                <c:pt idx="355">
                  <c:v>355.2</c:v>
                </c:pt>
                <c:pt idx="356">
                  <c:v>355.79999999999995</c:v>
                </c:pt>
                <c:pt idx="357">
                  <c:v>357</c:v>
                </c:pt>
                <c:pt idx="358">
                  <c:v>358.2</c:v>
                </c:pt>
                <c:pt idx="359">
                  <c:v>358.8</c:v>
                </c:pt>
                <c:pt idx="360">
                  <c:v>360</c:v>
                </c:pt>
                <c:pt idx="361">
                  <c:v>361.2</c:v>
                </c:pt>
                <c:pt idx="362">
                  <c:v>361.8</c:v>
                </c:pt>
                <c:pt idx="363">
                  <c:v>363</c:v>
                </c:pt>
                <c:pt idx="364">
                  <c:v>364.20000000000005</c:v>
                </c:pt>
                <c:pt idx="365">
                  <c:v>364.8</c:v>
                </c:pt>
                <c:pt idx="366">
                  <c:v>366</c:v>
                </c:pt>
                <c:pt idx="367">
                  <c:v>367.2</c:v>
                </c:pt>
                <c:pt idx="368">
                  <c:v>367.8</c:v>
                </c:pt>
                <c:pt idx="369">
                  <c:v>369</c:v>
                </c:pt>
                <c:pt idx="370">
                  <c:v>370.2</c:v>
                </c:pt>
                <c:pt idx="371">
                  <c:v>370.79999999999995</c:v>
                </c:pt>
                <c:pt idx="372">
                  <c:v>372</c:v>
                </c:pt>
                <c:pt idx="373">
                  <c:v>373.2</c:v>
                </c:pt>
                <c:pt idx="374">
                  <c:v>373.8</c:v>
                </c:pt>
                <c:pt idx="375">
                  <c:v>375</c:v>
                </c:pt>
                <c:pt idx="376">
                  <c:v>376.2</c:v>
                </c:pt>
                <c:pt idx="377">
                  <c:v>376.8</c:v>
                </c:pt>
                <c:pt idx="378">
                  <c:v>378</c:v>
                </c:pt>
                <c:pt idx="379">
                  <c:v>379.20000000000005</c:v>
                </c:pt>
                <c:pt idx="380">
                  <c:v>379.8</c:v>
                </c:pt>
                <c:pt idx="381">
                  <c:v>381</c:v>
                </c:pt>
                <c:pt idx="382">
                  <c:v>382.2</c:v>
                </c:pt>
                <c:pt idx="383">
                  <c:v>382.8</c:v>
                </c:pt>
                <c:pt idx="384">
                  <c:v>384</c:v>
                </c:pt>
                <c:pt idx="385">
                  <c:v>385.2</c:v>
                </c:pt>
                <c:pt idx="386">
                  <c:v>385.79999999999995</c:v>
                </c:pt>
                <c:pt idx="387">
                  <c:v>387</c:v>
                </c:pt>
                <c:pt idx="388">
                  <c:v>388.2</c:v>
                </c:pt>
                <c:pt idx="389">
                  <c:v>388.8</c:v>
                </c:pt>
                <c:pt idx="390">
                  <c:v>390</c:v>
                </c:pt>
                <c:pt idx="391">
                  <c:v>391.2</c:v>
                </c:pt>
                <c:pt idx="392">
                  <c:v>391.8</c:v>
                </c:pt>
                <c:pt idx="393">
                  <c:v>393</c:v>
                </c:pt>
                <c:pt idx="394">
                  <c:v>394.20000000000005</c:v>
                </c:pt>
                <c:pt idx="395">
                  <c:v>394.8</c:v>
                </c:pt>
                <c:pt idx="396">
                  <c:v>396</c:v>
                </c:pt>
                <c:pt idx="397">
                  <c:v>397.2</c:v>
                </c:pt>
                <c:pt idx="398">
                  <c:v>397.8</c:v>
                </c:pt>
                <c:pt idx="399">
                  <c:v>399</c:v>
                </c:pt>
                <c:pt idx="400">
                  <c:v>400.2</c:v>
                </c:pt>
                <c:pt idx="401">
                  <c:v>400.79999999999995</c:v>
                </c:pt>
                <c:pt idx="402">
                  <c:v>402</c:v>
                </c:pt>
                <c:pt idx="403">
                  <c:v>403.2</c:v>
                </c:pt>
                <c:pt idx="404">
                  <c:v>403.8</c:v>
                </c:pt>
                <c:pt idx="405">
                  <c:v>405</c:v>
                </c:pt>
                <c:pt idx="406">
                  <c:v>406.2</c:v>
                </c:pt>
                <c:pt idx="407">
                  <c:v>406.8</c:v>
                </c:pt>
                <c:pt idx="408">
                  <c:v>408</c:v>
                </c:pt>
                <c:pt idx="409">
                  <c:v>409.20000000000005</c:v>
                </c:pt>
                <c:pt idx="410">
                  <c:v>409.8</c:v>
                </c:pt>
                <c:pt idx="411">
                  <c:v>411</c:v>
                </c:pt>
                <c:pt idx="412">
                  <c:v>412.2</c:v>
                </c:pt>
                <c:pt idx="413">
                  <c:v>412.8</c:v>
                </c:pt>
                <c:pt idx="414">
                  <c:v>414</c:v>
                </c:pt>
                <c:pt idx="415">
                  <c:v>415.2</c:v>
                </c:pt>
                <c:pt idx="416">
                  <c:v>415.79999999999995</c:v>
                </c:pt>
                <c:pt idx="417">
                  <c:v>417</c:v>
                </c:pt>
                <c:pt idx="418">
                  <c:v>418.2</c:v>
                </c:pt>
                <c:pt idx="419">
                  <c:v>418.8</c:v>
                </c:pt>
                <c:pt idx="420">
                  <c:v>420</c:v>
                </c:pt>
                <c:pt idx="421">
                  <c:v>421.2</c:v>
                </c:pt>
                <c:pt idx="422">
                  <c:v>421.8</c:v>
                </c:pt>
                <c:pt idx="423">
                  <c:v>423</c:v>
                </c:pt>
                <c:pt idx="424">
                  <c:v>424.20000000000005</c:v>
                </c:pt>
                <c:pt idx="425">
                  <c:v>424.8</c:v>
                </c:pt>
                <c:pt idx="426">
                  <c:v>426</c:v>
                </c:pt>
                <c:pt idx="427">
                  <c:v>427.2</c:v>
                </c:pt>
                <c:pt idx="428">
                  <c:v>427.8</c:v>
                </c:pt>
                <c:pt idx="429">
                  <c:v>429</c:v>
                </c:pt>
                <c:pt idx="430">
                  <c:v>430.2</c:v>
                </c:pt>
                <c:pt idx="431">
                  <c:v>430.79999999999995</c:v>
                </c:pt>
                <c:pt idx="432">
                  <c:v>432</c:v>
                </c:pt>
                <c:pt idx="433">
                  <c:v>433.2</c:v>
                </c:pt>
                <c:pt idx="434">
                  <c:v>433.8</c:v>
                </c:pt>
                <c:pt idx="435">
                  <c:v>435</c:v>
                </c:pt>
                <c:pt idx="436">
                  <c:v>436.2</c:v>
                </c:pt>
                <c:pt idx="437">
                  <c:v>436.8</c:v>
                </c:pt>
                <c:pt idx="438">
                  <c:v>438</c:v>
                </c:pt>
                <c:pt idx="439">
                  <c:v>439.20000000000005</c:v>
                </c:pt>
                <c:pt idx="440">
                  <c:v>439.8</c:v>
                </c:pt>
                <c:pt idx="441">
                  <c:v>441</c:v>
                </c:pt>
                <c:pt idx="442">
                  <c:v>442.2</c:v>
                </c:pt>
                <c:pt idx="443">
                  <c:v>442.8</c:v>
                </c:pt>
                <c:pt idx="444">
                  <c:v>444</c:v>
                </c:pt>
                <c:pt idx="445">
                  <c:v>445.2</c:v>
                </c:pt>
                <c:pt idx="446">
                  <c:v>445.79999999999995</c:v>
                </c:pt>
                <c:pt idx="447">
                  <c:v>447</c:v>
                </c:pt>
                <c:pt idx="448">
                  <c:v>448.2</c:v>
                </c:pt>
                <c:pt idx="449">
                  <c:v>448.8</c:v>
                </c:pt>
                <c:pt idx="450">
                  <c:v>450</c:v>
                </c:pt>
                <c:pt idx="451">
                  <c:v>451.2</c:v>
                </c:pt>
                <c:pt idx="452">
                  <c:v>451.8</c:v>
                </c:pt>
                <c:pt idx="453">
                  <c:v>453</c:v>
                </c:pt>
                <c:pt idx="454">
                  <c:v>454.20000000000005</c:v>
                </c:pt>
                <c:pt idx="455">
                  <c:v>454.8</c:v>
                </c:pt>
                <c:pt idx="456">
                  <c:v>456</c:v>
                </c:pt>
                <c:pt idx="457">
                  <c:v>457.2</c:v>
                </c:pt>
                <c:pt idx="458">
                  <c:v>457.8</c:v>
                </c:pt>
                <c:pt idx="459">
                  <c:v>459</c:v>
                </c:pt>
                <c:pt idx="460">
                  <c:v>460.2</c:v>
                </c:pt>
                <c:pt idx="461">
                  <c:v>460.79999999999995</c:v>
                </c:pt>
                <c:pt idx="462">
                  <c:v>462</c:v>
                </c:pt>
                <c:pt idx="463">
                  <c:v>463.2</c:v>
                </c:pt>
                <c:pt idx="464">
                  <c:v>463.8</c:v>
                </c:pt>
                <c:pt idx="465">
                  <c:v>465</c:v>
                </c:pt>
                <c:pt idx="466">
                  <c:v>466.2</c:v>
                </c:pt>
                <c:pt idx="467">
                  <c:v>466.8</c:v>
                </c:pt>
                <c:pt idx="468">
                  <c:v>468</c:v>
                </c:pt>
                <c:pt idx="469">
                  <c:v>469.20000000000005</c:v>
                </c:pt>
                <c:pt idx="470">
                  <c:v>469.8</c:v>
                </c:pt>
                <c:pt idx="471">
                  <c:v>471</c:v>
                </c:pt>
                <c:pt idx="472">
                  <c:v>471.6</c:v>
                </c:pt>
                <c:pt idx="473">
                  <c:v>472.8</c:v>
                </c:pt>
                <c:pt idx="474">
                  <c:v>473.4</c:v>
                </c:pt>
                <c:pt idx="475">
                  <c:v>474.6</c:v>
                </c:pt>
                <c:pt idx="476">
                  <c:v>475.2</c:v>
                </c:pt>
                <c:pt idx="477">
                  <c:v>476.40000000000003</c:v>
                </c:pt>
                <c:pt idx="478">
                  <c:v>477</c:v>
                </c:pt>
                <c:pt idx="479">
                  <c:v>478.2</c:v>
                </c:pt>
                <c:pt idx="480">
                  <c:v>478.8</c:v>
                </c:pt>
                <c:pt idx="481">
                  <c:v>480</c:v>
                </c:pt>
                <c:pt idx="482">
                  <c:v>480.59999999999997</c:v>
                </c:pt>
                <c:pt idx="483">
                  <c:v>481.79999999999995</c:v>
                </c:pt>
                <c:pt idx="484">
                  <c:v>482.4</c:v>
                </c:pt>
                <c:pt idx="485">
                  <c:v>483.6</c:v>
                </c:pt>
                <c:pt idx="486">
                  <c:v>484.20000000000005</c:v>
                </c:pt>
                <c:pt idx="487">
                  <c:v>485.4</c:v>
                </c:pt>
                <c:pt idx="488">
                  <c:v>486</c:v>
                </c:pt>
                <c:pt idx="489">
                  <c:v>487.19999999999993</c:v>
                </c:pt>
                <c:pt idx="490">
                  <c:v>487.80000000000007</c:v>
                </c:pt>
                <c:pt idx="491">
                  <c:v>489</c:v>
                </c:pt>
                <c:pt idx="492">
                  <c:v>489.6</c:v>
                </c:pt>
                <c:pt idx="493">
                  <c:v>490.79999999999995</c:v>
                </c:pt>
                <c:pt idx="494">
                  <c:v>491.4</c:v>
                </c:pt>
                <c:pt idx="495">
                  <c:v>492.6</c:v>
                </c:pt>
                <c:pt idx="496">
                  <c:v>493.20000000000005</c:v>
                </c:pt>
                <c:pt idx="497">
                  <c:v>494.40000000000003</c:v>
                </c:pt>
                <c:pt idx="498">
                  <c:v>495</c:v>
                </c:pt>
                <c:pt idx="499">
                  <c:v>496.2</c:v>
                </c:pt>
                <c:pt idx="500">
                  <c:v>497.4</c:v>
                </c:pt>
                <c:pt idx="501">
                  <c:v>498.00000000000006</c:v>
                </c:pt>
                <c:pt idx="502">
                  <c:v>499.20000000000005</c:v>
                </c:pt>
                <c:pt idx="503">
                  <c:v>499.8</c:v>
                </c:pt>
                <c:pt idx="504">
                  <c:v>501</c:v>
                </c:pt>
                <c:pt idx="505">
                  <c:v>501.59999999999997</c:v>
                </c:pt>
                <c:pt idx="506">
                  <c:v>502.80000000000007</c:v>
                </c:pt>
                <c:pt idx="507">
                  <c:v>503.40000000000003</c:v>
                </c:pt>
                <c:pt idx="508">
                  <c:v>504.6</c:v>
                </c:pt>
                <c:pt idx="509">
                  <c:v>505.2</c:v>
                </c:pt>
                <c:pt idx="510">
                  <c:v>506.4</c:v>
                </c:pt>
                <c:pt idx="511">
                  <c:v>507.6</c:v>
                </c:pt>
                <c:pt idx="512">
                  <c:v>508.20000000000005</c:v>
                </c:pt>
                <c:pt idx="513">
                  <c:v>509.40000000000003</c:v>
                </c:pt>
                <c:pt idx="514">
                  <c:v>510</c:v>
                </c:pt>
                <c:pt idx="515">
                  <c:v>511.2</c:v>
                </c:pt>
                <c:pt idx="516">
                  <c:v>511.79999999999995</c:v>
                </c:pt>
                <c:pt idx="517">
                  <c:v>513</c:v>
                </c:pt>
                <c:pt idx="518">
                  <c:v>514.20000000000005</c:v>
                </c:pt>
                <c:pt idx="519">
                  <c:v>514.79999999999995</c:v>
                </c:pt>
                <c:pt idx="520">
                  <c:v>516</c:v>
                </c:pt>
                <c:pt idx="521">
                  <c:v>516.59999999999991</c:v>
                </c:pt>
                <c:pt idx="522">
                  <c:v>517.80000000000007</c:v>
                </c:pt>
                <c:pt idx="523">
                  <c:v>519</c:v>
                </c:pt>
                <c:pt idx="524">
                  <c:v>519.6</c:v>
                </c:pt>
                <c:pt idx="525">
                  <c:v>520.79999999999995</c:v>
                </c:pt>
                <c:pt idx="526">
                  <c:v>521.4</c:v>
                </c:pt>
                <c:pt idx="527">
                  <c:v>522.6</c:v>
                </c:pt>
                <c:pt idx="528">
                  <c:v>523.80000000000007</c:v>
                </c:pt>
                <c:pt idx="529">
                  <c:v>524.4</c:v>
                </c:pt>
                <c:pt idx="530">
                  <c:v>525.6</c:v>
                </c:pt>
                <c:pt idx="531">
                  <c:v>526.19999999999993</c:v>
                </c:pt>
                <c:pt idx="532">
                  <c:v>527.4</c:v>
                </c:pt>
                <c:pt idx="533">
                  <c:v>528.6</c:v>
                </c:pt>
                <c:pt idx="534">
                  <c:v>529.20000000000005</c:v>
                </c:pt>
                <c:pt idx="535">
                  <c:v>530.4</c:v>
                </c:pt>
                <c:pt idx="536">
                  <c:v>531.59999999999991</c:v>
                </c:pt>
                <c:pt idx="537">
                  <c:v>532.19999999999993</c:v>
                </c:pt>
                <c:pt idx="538">
                  <c:v>533.40000000000009</c:v>
                </c:pt>
                <c:pt idx="539">
                  <c:v>534</c:v>
                </c:pt>
                <c:pt idx="540">
                  <c:v>535.20000000000005</c:v>
                </c:pt>
                <c:pt idx="541">
                  <c:v>536.4</c:v>
                </c:pt>
                <c:pt idx="542">
                  <c:v>537</c:v>
                </c:pt>
                <c:pt idx="543">
                  <c:v>538.20000000000005</c:v>
                </c:pt>
                <c:pt idx="544">
                  <c:v>539.4</c:v>
                </c:pt>
                <c:pt idx="545">
                  <c:v>540</c:v>
                </c:pt>
                <c:pt idx="546">
                  <c:v>541.19999999999993</c:v>
                </c:pt>
                <c:pt idx="547">
                  <c:v>541.79999999999995</c:v>
                </c:pt>
                <c:pt idx="548">
                  <c:v>543</c:v>
                </c:pt>
                <c:pt idx="549">
                  <c:v>543.6</c:v>
                </c:pt>
                <c:pt idx="550">
                  <c:v>544.79999999999995</c:v>
                </c:pt>
                <c:pt idx="551">
                  <c:v>545.4</c:v>
                </c:pt>
                <c:pt idx="552">
                  <c:v>546.59999999999991</c:v>
                </c:pt>
                <c:pt idx="553">
                  <c:v>547.80000000000007</c:v>
                </c:pt>
                <c:pt idx="554">
                  <c:v>548.40000000000009</c:v>
                </c:pt>
                <c:pt idx="555">
                  <c:v>549.6</c:v>
                </c:pt>
                <c:pt idx="556">
                  <c:v>550.79999999999995</c:v>
                </c:pt>
                <c:pt idx="557">
                  <c:v>551.4</c:v>
                </c:pt>
                <c:pt idx="558">
                  <c:v>552.6</c:v>
                </c:pt>
                <c:pt idx="559">
                  <c:v>553.80000000000007</c:v>
                </c:pt>
                <c:pt idx="560">
                  <c:v>555</c:v>
                </c:pt>
                <c:pt idx="561">
                  <c:v>555.6</c:v>
                </c:pt>
                <c:pt idx="562">
                  <c:v>556.79999999999995</c:v>
                </c:pt>
                <c:pt idx="563">
                  <c:v>558</c:v>
                </c:pt>
                <c:pt idx="564">
                  <c:v>559.20000000000005</c:v>
                </c:pt>
                <c:pt idx="565">
                  <c:v>560.4</c:v>
                </c:pt>
                <c:pt idx="566">
                  <c:v>561.59999999999991</c:v>
                </c:pt>
                <c:pt idx="567">
                  <c:v>562.80000000000007</c:v>
                </c:pt>
                <c:pt idx="568">
                  <c:v>564</c:v>
                </c:pt>
                <c:pt idx="569">
                  <c:v>565.20000000000005</c:v>
                </c:pt>
                <c:pt idx="570">
                  <c:v>566.4</c:v>
                </c:pt>
                <c:pt idx="571">
                  <c:v>567.6</c:v>
                </c:pt>
                <c:pt idx="572">
                  <c:v>568.80000000000007</c:v>
                </c:pt>
                <c:pt idx="573">
                  <c:v>570</c:v>
                </c:pt>
                <c:pt idx="574">
                  <c:v>571.19999999999993</c:v>
                </c:pt>
                <c:pt idx="575">
                  <c:v>572.4</c:v>
                </c:pt>
                <c:pt idx="576">
                  <c:v>574.20000000000005</c:v>
                </c:pt>
                <c:pt idx="577">
                  <c:v>575.4</c:v>
                </c:pt>
                <c:pt idx="578">
                  <c:v>576.59999999999991</c:v>
                </c:pt>
                <c:pt idx="579">
                  <c:v>577.80000000000007</c:v>
                </c:pt>
                <c:pt idx="580">
                  <c:v>579.6</c:v>
                </c:pt>
                <c:pt idx="581">
                  <c:v>580.79999999999995</c:v>
                </c:pt>
                <c:pt idx="582">
                  <c:v>582</c:v>
                </c:pt>
                <c:pt idx="583">
                  <c:v>583.80000000000007</c:v>
                </c:pt>
                <c:pt idx="584">
                  <c:v>585</c:v>
                </c:pt>
                <c:pt idx="585">
                  <c:v>586.79999999999995</c:v>
                </c:pt>
                <c:pt idx="586">
                  <c:v>588</c:v>
                </c:pt>
                <c:pt idx="587">
                  <c:v>589.79999999999995</c:v>
                </c:pt>
                <c:pt idx="588">
                  <c:v>591</c:v>
                </c:pt>
                <c:pt idx="589">
                  <c:v>592.80000000000007</c:v>
                </c:pt>
                <c:pt idx="590">
                  <c:v>594</c:v>
                </c:pt>
                <c:pt idx="591">
                  <c:v>595.79999999999995</c:v>
                </c:pt>
                <c:pt idx="592">
                  <c:v>597.6</c:v>
                </c:pt>
                <c:pt idx="593">
                  <c:v>598.80000000000007</c:v>
                </c:pt>
                <c:pt idx="594">
                  <c:v>600.6</c:v>
                </c:pt>
                <c:pt idx="595">
                  <c:v>602.4</c:v>
                </c:pt>
                <c:pt idx="596">
                  <c:v>604.20000000000005</c:v>
                </c:pt>
                <c:pt idx="597">
                  <c:v>606</c:v>
                </c:pt>
                <c:pt idx="598">
                  <c:v>607.19999999999993</c:v>
                </c:pt>
                <c:pt idx="599">
                  <c:v>609</c:v>
                </c:pt>
                <c:pt idx="600">
                  <c:v>610.79999999999995</c:v>
                </c:pt>
                <c:pt idx="601">
                  <c:v>612.6</c:v>
                </c:pt>
                <c:pt idx="602">
                  <c:v>614.4</c:v>
                </c:pt>
                <c:pt idx="603">
                  <c:v>616.19999999999993</c:v>
                </c:pt>
                <c:pt idx="604">
                  <c:v>618</c:v>
                </c:pt>
                <c:pt idx="605">
                  <c:v>619.79999999999995</c:v>
                </c:pt>
                <c:pt idx="606">
                  <c:v>622.19999999999993</c:v>
                </c:pt>
                <c:pt idx="607">
                  <c:v>624</c:v>
                </c:pt>
                <c:pt idx="608">
                  <c:v>625.79999999999995</c:v>
                </c:pt>
                <c:pt idx="609">
                  <c:v>627.6</c:v>
                </c:pt>
                <c:pt idx="610">
                  <c:v>630</c:v>
                </c:pt>
                <c:pt idx="611">
                  <c:v>631.79999999999995</c:v>
                </c:pt>
                <c:pt idx="612">
                  <c:v>633.6</c:v>
                </c:pt>
                <c:pt idx="613">
                  <c:v>636</c:v>
                </c:pt>
                <c:pt idx="614">
                  <c:v>637.80000000000007</c:v>
                </c:pt>
                <c:pt idx="615">
                  <c:v>640.20000000000005</c:v>
                </c:pt>
                <c:pt idx="616">
                  <c:v>642</c:v>
                </c:pt>
                <c:pt idx="617">
                  <c:v>644.4</c:v>
                </c:pt>
                <c:pt idx="618">
                  <c:v>646.19999999999993</c:v>
                </c:pt>
                <c:pt idx="619">
                  <c:v>648.6</c:v>
                </c:pt>
                <c:pt idx="620">
                  <c:v>651</c:v>
                </c:pt>
                <c:pt idx="621">
                  <c:v>652.80000000000007</c:v>
                </c:pt>
                <c:pt idx="622">
                  <c:v>655.20000000000005</c:v>
                </c:pt>
                <c:pt idx="623">
                  <c:v>657.6</c:v>
                </c:pt>
                <c:pt idx="624">
                  <c:v>660</c:v>
                </c:pt>
                <c:pt idx="625">
                  <c:v>662.4</c:v>
                </c:pt>
                <c:pt idx="626">
                  <c:v>664.8</c:v>
                </c:pt>
                <c:pt idx="627">
                  <c:v>667.19999999999993</c:v>
                </c:pt>
                <c:pt idx="628">
                  <c:v>669.6</c:v>
                </c:pt>
                <c:pt idx="629">
                  <c:v>672</c:v>
                </c:pt>
                <c:pt idx="630">
                  <c:v>674.4</c:v>
                </c:pt>
                <c:pt idx="631">
                  <c:v>676.8</c:v>
                </c:pt>
                <c:pt idx="632">
                  <c:v>679.2</c:v>
                </c:pt>
                <c:pt idx="633">
                  <c:v>682.19999999999993</c:v>
                </c:pt>
                <c:pt idx="634">
                  <c:v>684.6</c:v>
                </c:pt>
                <c:pt idx="635">
                  <c:v>687</c:v>
                </c:pt>
                <c:pt idx="636">
                  <c:v>690</c:v>
                </c:pt>
                <c:pt idx="637">
                  <c:v>692.4</c:v>
                </c:pt>
                <c:pt idx="638">
                  <c:v>695.4</c:v>
                </c:pt>
                <c:pt idx="639">
                  <c:v>697.80000000000007</c:v>
                </c:pt>
                <c:pt idx="640">
                  <c:v>700.8</c:v>
                </c:pt>
                <c:pt idx="641">
                  <c:v>703.2</c:v>
                </c:pt>
                <c:pt idx="642">
                  <c:v>706.19999999999993</c:v>
                </c:pt>
                <c:pt idx="643">
                  <c:v>709.2</c:v>
                </c:pt>
                <c:pt idx="644">
                  <c:v>712.19999999999993</c:v>
                </c:pt>
                <c:pt idx="645">
                  <c:v>714.6</c:v>
                </c:pt>
                <c:pt idx="646">
                  <c:v>717.6</c:v>
                </c:pt>
                <c:pt idx="647">
                  <c:v>720.6</c:v>
                </c:pt>
                <c:pt idx="648">
                  <c:v>723.6</c:v>
                </c:pt>
                <c:pt idx="649">
                  <c:v>726.59999999999991</c:v>
                </c:pt>
                <c:pt idx="650">
                  <c:v>730.2</c:v>
                </c:pt>
                <c:pt idx="651">
                  <c:v>733.2</c:v>
                </c:pt>
                <c:pt idx="652">
                  <c:v>736.19999999999993</c:v>
                </c:pt>
                <c:pt idx="653">
                  <c:v>739.2</c:v>
                </c:pt>
                <c:pt idx="654">
                  <c:v>742.80000000000007</c:v>
                </c:pt>
                <c:pt idx="655">
                  <c:v>745.8</c:v>
                </c:pt>
                <c:pt idx="656">
                  <c:v>748.80000000000007</c:v>
                </c:pt>
                <c:pt idx="657">
                  <c:v>752.4</c:v>
                </c:pt>
                <c:pt idx="658">
                  <c:v>756</c:v>
                </c:pt>
                <c:pt idx="659">
                  <c:v>759</c:v>
                </c:pt>
                <c:pt idx="660">
                  <c:v>762.6</c:v>
                </c:pt>
                <c:pt idx="661">
                  <c:v>766.19999999999993</c:v>
                </c:pt>
                <c:pt idx="662">
                  <c:v>769.2</c:v>
                </c:pt>
                <c:pt idx="663">
                  <c:v>772.80000000000007</c:v>
                </c:pt>
                <c:pt idx="664">
                  <c:v>776.4</c:v>
                </c:pt>
                <c:pt idx="665">
                  <c:v>780</c:v>
                </c:pt>
                <c:pt idx="666">
                  <c:v>783.6</c:v>
                </c:pt>
                <c:pt idx="667">
                  <c:v>787.80000000000007</c:v>
                </c:pt>
                <c:pt idx="668">
                  <c:v>791.4</c:v>
                </c:pt>
                <c:pt idx="669">
                  <c:v>795</c:v>
                </c:pt>
                <c:pt idx="670">
                  <c:v>798.6</c:v>
                </c:pt>
                <c:pt idx="671">
                  <c:v>802.80000000000007</c:v>
                </c:pt>
                <c:pt idx="672">
                  <c:v>806.4</c:v>
                </c:pt>
                <c:pt idx="673">
                  <c:v>810.6</c:v>
                </c:pt>
                <c:pt idx="674">
                  <c:v>814.2</c:v>
                </c:pt>
                <c:pt idx="675">
                  <c:v>818.40000000000009</c:v>
                </c:pt>
                <c:pt idx="676">
                  <c:v>822.6</c:v>
                </c:pt>
                <c:pt idx="677">
                  <c:v>826.8</c:v>
                </c:pt>
                <c:pt idx="678">
                  <c:v>830.4</c:v>
                </c:pt>
                <c:pt idx="679">
                  <c:v>834.6</c:v>
                </c:pt>
                <c:pt idx="680">
                  <c:v>838.80000000000007</c:v>
                </c:pt>
                <c:pt idx="681">
                  <c:v>843.6</c:v>
                </c:pt>
                <c:pt idx="682">
                  <c:v>847.80000000000007</c:v>
                </c:pt>
                <c:pt idx="683">
                  <c:v>852</c:v>
                </c:pt>
                <c:pt idx="684">
                  <c:v>856.19999999999993</c:v>
                </c:pt>
                <c:pt idx="685">
                  <c:v>861</c:v>
                </c:pt>
                <c:pt idx="686">
                  <c:v>865.2</c:v>
                </c:pt>
                <c:pt idx="687">
                  <c:v>870</c:v>
                </c:pt>
                <c:pt idx="688">
                  <c:v>874.2</c:v>
                </c:pt>
                <c:pt idx="689">
                  <c:v>879</c:v>
                </c:pt>
                <c:pt idx="690">
                  <c:v>883.80000000000007</c:v>
                </c:pt>
                <c:pt idx="691">
                  <c:v>888.6</c:v>
                </c:pt>
                <c:pt idx="692">
                  <c:v>893.40000000000009</c:v>
                </c:pt>
                <c:pt idx="693">
                  <c:v>898.2</c:v>
                </c:pt>
                <c:pt idx="694">
                  <c:v>903</c:v>
                </c:pt>
                <c:pt idx="695">
                  <c:v>907.80000000000007</c:v>
                </c:pt>
                <c:pt idx="696">
                  <c:v>913.2</c:v>
                </c:pt>
                <c:pt idx="697">
                  <c:v>918</c:v>
                </c:pt>
                <c:pt idx="698">
                  <c:v>923.40000000000009</c:v>
                </c:pt>
                <c:pt idx="699">
                  <c:v>928.2</c:v>
                </c:pt>
                <c:pt idx="700">
                  <c:v>933.6</c:v>
                </c:pt>
                <c:pt idx="701">
                  <c:v>939</c:v>
                </c:pt>
                <c:pt idx="702">
                  <c:v>943.80000000000007</c:v>
                </c:pt>
                <c:pt idx="703">
                  <c:v>949.2</c:v>
                </c:pt>
                <c:pt idx="704">
                  <c:v>954.6</c:v>
                </c:pt>
                <c:pt idx="705">
                  <c:v>960.60000000000014</c:v>
                </c:pt>
                <c:pt idx="706">
                  <c:v>966.00000000000011</c:v>
                </c:pt>
                <c:pt idx="707">
                  <c:v>971.40000000000009</c:v>
                </c:pt>
                <c:pt idx="708">
                  <c:v>977.4</c:v>
                </c:pt>
                <c:pt idx="709">
                  <c:v>982.8</c:v>
                </c:pt>
                <c:pt idx="710">
                  <c:v>988.80000000000007</c:v>
                </c:pt>
                <c:pt idx="711">
                  <c:v>994.2</c:v>
                </c:pt>
                <c:pt idx="712">
                  <c:v>1000.2</c:v>
                </c:pt>
                <c:pt idx="713">
                  <c:v>1006.1999999999999</c:v>
                </c:pt>
                <c:pt idx="714">
                  <c:v>1012.2</c:v>
                </c:pt>
                <c:pt idx="715">
                  <c:v>1018.1999999999999</c:v>
                </c:pt>
                <c:pt idx="716">
                  <c:v>1024.8</c:v>
                </c:pt>
                <c:pt idx="717">
                  <c:v>1030.8</c:v>
                </c:pt>
                <c:pt idx="718">
                  <c:v>1037.3999999999999</c:v>
                </c:pt>
                <c:pt idx="719">
                  <c:v>1043.4000000000001</c:v>
                </c:pt>
                <c:pt idx="720">
                  <c:v>1050</c:v>
                </c:pt>
                <c:pt idx="721">
                  <c:v>1056.5999999999999</c:v>
                </c:pt>
                <c:pt idx="722">
                  <c:v>1063.1999999999998</c:v>
                </c:pt>
                <c:pt idx="723">
                  <c:v>1069.8</c:v>
                </c:pt>
                <c:pt idx="724">
                  <c:v>1076.4000000000001</c:v>
                </c:pt>
                <c:pt idx="725">
                  <c:v>1083</c:v>
                </c:pt>
                <c:pt idx="726">
                  <c:v>1089.5999999999999</c:v>
                </c:pt>
                <c:pt idx="727">
                  <c:v>1096.8000000000002</c:v>
                </c:pt>
                <c:pt idx="728">
                  <c:v>1104</c:v>
                </c:pt>
                <c:pt idx="729">
                  <c:v>1110.6000000000001</c:v>
                </c:pt>
                <c:pt idx="730">
                  <c:v>1117.8</c:v>
                </c:pt>
                <c:pt idx="731">
                  <c:v>1125</c:v>
                </c:pt>
                <c:pt idx="732">
                  <c:v>1132.2</c:v>
                </c:pt>
                <c:pt idx="733">
                  <c:v>1140</c:v>
                </c:pt>
                <c:pt idx="734">
                  <c:v>1147.2</c:v>
                </c:pt>
                <c:pt idx="735">
                  <c:v>1155</c:v>
                </c:pt>
                <c:pt idx="736">
                  <c:v>1162.2</c:v>
                </c:pt>
                <c:pt idx="737">
                  <c:v>1170</c:v>
                </c:pt>
                <c:pt idx="738">
                  <c:v>1177.8</c:v>
                </c:pt>
                <c:pt idx="739">
                  <c:v>1185.6000000000001</c:v>
                </c:pt>
                <c:pt idx="740">
                  <c:v>1193.4000000000001</c:v>
                </c:pt>
                <c:pt idx="741">
                  <c:v>1201.8000000000002</c:v>
                </c:pt>
                <c:pt idx="742">
                  <c:v>1209.5999999999999</c:v>
                </c:pt>
                <c:pt idx="743">
                  <c:v>1218</c:v>
                </c:pt>
                <c:pt idx="744">
                  <c:v>1226.4000000000001</c:v>
                </c:pt>
                <c:pt idx="745">
                  <c:v>1234.8</c:v>
                </c:pt>
                <c:pt idx="746">
                  <c:v>1243.1999999999998</c:v>
                </c:pt>
                <c:pt idx="747">
                  <c:v>1251.5999999999999</c:v>
                </c:pt>
                <c:pt idx="748">
                  <c:v>1260</c:v>
                </c:pt>
                <c:pt idx="749">
                  <c:v>1269</c:v>
                </c:pt>
                <c:pt idx="750">
                  <c:v>1278</c:v>
                </c:pt>
                <c:pt idx="751">
                  <c:v>1286.4000000000001</c:v>
                </c:pt>
                <c:pt idx="752">
                  <c:v>1295.4000000000001</c:v>
                </c:pt>
                <c:pt idx="753">
                  <c:v>1305</c:v>
                </c:pt>
                <c:pt idx="754">
                  <c:v>1314</c:v>
                </c:pt>
                <c:pt idx="755">
                  <c:v>1323.6</c:v>
                </c:pt>
                <c:pt idx="756">
                  <c:v>1332.6000000000001</c:v>
                </c:pt>
                <c:pt idx="757">
                  <c:v>1342.2</c:v>
                </c:pt>
                <c:pt idx="758">
                  <c:v>1351.8000000000002</c:v>
                </c:pt>
                <c:pt idx="759">
                  <c:v>1361.4</c:v>
                </c:pt>
                <c:pt idx="760">
                  <c:v>1371.6</c:v>
                </c:pt>
                <c:pt idx="761">
                  <c:v>1381.2</c:v>
                </c:pt>
                <c:pt idx="762">
                  <c:v>1391.4</c:v>
                </c:pt>
                <c:pt idx="763">
                  <c:v>1401.6</c:v>
                </c:pt>
                <c:pt idx="764">
                  <c:v>1411.8000000000002</c:v>
                </c:pt>
                <c:pt idx="765">
                  <c:v>1422.6000000000001</c:v>
                </c:pt>
                <c:pt idx="766">
                  <c:v>1432.8</c:v>
                </c:pt>
                <c:pt idx="767">
                  <c:v>1443.6</c:v>
                </c:pt>
                <c:pt idx="768">
                  <c:v>1454.3999999999999</c:v>
                </c:pt>
                <c:pt idx="769">
                  <c:v>1465.2</c:v>
                </c:pt>
                <c:pt idx="770">
                  <c:v>1476</c:v>
                </c:pt>
                <c:pt idx="771">
                  <c:v>1487.3999999999999</c:v>
                </c:pt>
                <c:pt idx="772">
                  <c:v>1498.1999999999998</c:v>
                </c:pt>
                <c:pt idx="773">
                  <c:v>1509.6</c:v>
                </c:pt>
                <c:pt idx="774">
                  <c:v>1521</c:v>
                </c:pt>
                <c:pt idx="775">
                  <c:v>1533</c:v>
                </c:pt>
                <c:pt idx="776">
                  <c:v>1544.3999999999999</c:v>
                </c:pt>
                <c:pt idx="777">
                  <c:v>1556.4</c:v>
                </c:pt>
                <c:pt idx="778">
                  <c:v>1568.4</c:v>
                </c:pt>
                <c:pt idx="779">
                  <c:v>1580.4</c:v>
                </c:pt>
                <c:pt idx="780">
                  <c:v>1593</c:v>
                </c:pt>
                <c:pt idx="781">
                  <c:v>1605</c:v>
                </c:pt>
                <c:pt idx="782">
                  <c:v>1617.6000000000001</c:v>
                </c:pt>
                <c:pt idx="783">
                  <c:v>1630.2</c:v>
                </c:pt>
                <c:pt idx="784">
                  <c:v>1643.4</c:v>
                </c:pt>
                <c:pt idx="785">
                  <c:v>1656</c:v>
                </c:pt>
                <c:pt idx="786">
                  <c:v>1669.2</c:v>
                </c:pt>
                <c:pt idx="787">
                  <c:v>1682.64</c:v>
                </c:pt>
                <c:pt idx="788">
                  <c:v>1696.02</c:v>
                </c:pt>
                <c:pt idx="789">
                  <c:v>1709.6399999999999</c:v>
                </c:pt>
                <c:pt idx="790">
                  <c:v>1723.3799999999999</c:v>
                </c:pt>
                <c:pt idx="791">
                  <c:v>1737.24</c:v>
                </c:pt>
                <c:pt idx="792">
                  <c:v>1751.28</c:v>
                </c:pt>
                <c:pt idx="793">
                  <c:v>1765.5</c:v>
                </c:pt>
                <c:pt idx="794">
                  <c:v>1779.8999999999999</c:v>
                </c:pt>
                <c:pt idx="795">
                  <c:v>1794.42</c:v>
                </c:pt>
                <c:pt idx="796">
                  <c:v>1809.1200000000001</c:v>
                </c:pt>
                <c:pt idx="797">
                  <c:v>1824</c:v>
                </c:pt>
                <c:pt idx="798">
                  <c:v>1839.06</c:v>
                </c:pt>
                <c:pt idx="799">
                  <c:v>1854.3000000000002</c:v>
                </c:pt>
                <c:pt idx="800">
                  <c:v>1869.72</c:v>
                </c:pt>
                <c:pt idx="801">
                  <c:v>1885.32</c:v>
                </c:pt>
                <c:pt idx="802">
                  <c:v>1901.04</c:v>
                </c:pt>
                <c:pt idx="803">
                  <c:v>1917</c:v>
                </c:pt>
                <c:pt idx="804">
                  <c:v>1933.14</c:v>
                </c:pt>
                <c:pt idx="805">
                  <c:v>1949.46</c:v>
                </c:pt>
                <c:pt idx="806">
                  <c:v>1966.0200000000002</c:v>
                </c:pt>
                <c:pt idx="807">
                  <c:v>1982.7</c:v>
                </c:pt>
                <c:pt idx="808">
                  <c:v>1999.62</c:v>
                </c:pt>
                <c:pt idx="809">
                  <c:v>2016.72</c:v>
                </c:pt>
                <c:pt idx="810">
                  <c:v>2034.0600000000002</c:v>
                </c:pt>
                <c:pt idx="811">
                  <c:v>2051.58</c:v>
                </c:pt>
                <c:pt idx="812">
                  <c:v>2069.2799999999997</c:v>
                </c:pt>
                <c:pt idx="813">
                  <c:v>2087.2199999999998</c:v>
                </c:pt>
                <c:pt idx="814">
                  <c:v>2105.4</c:v>
                </c:pt>
                <c:pt idx="815">
                  <c:v>2123.7600000000002</c:v>
                </c:pt>
                <c:pt idx="816">
                  <c:v>2142.36</c:v>
                </c:pt>
                <c:pt idx="817">
                  <c:v>2161.14</c:v>
                </c:pt>
                <c:pt idx="818">
                  <c:v>2180.16</c:v>
                </c:pt>
                <c:pt idx="819">
                  <c:v>2199.4199999999996</c:v>
                </c:pt>
                <c:pt idx="820">
                  <c:v>2218.92</c:v>
                </c:pt>
                <c:pt idx="821">
                  <c:v>2238.66</c:v>
                </c:pt>
                <c:pt idx="822">
                  <c:v>2258.64</c:v>
                </c:pt>
                <c:pt idx="823">
                  <c:v>2278.86</c:v>
                </c:pt>
                <c:pt idx="824">
                  <c:v>2299.3200000000002</c:v>
                </c:pt>
                <c:pt idx="825">
                  <c:v>2320.08</c:v>
                </c:pt>
                <c:pt idx="826">
                  <c:v>2341.02</c:v>
                </c:pt>
                <c:pt idx="827">
                  <c:v>2362.2600000000002</c:v>
                </c:pt>
                <c:pt idx="828">
                  <c:v>2383.7399999999998</c:v>
                </c:pt>
                <c:pt idx="829">
                  <c:v>2405.46</c:v>
                </c:pt>
                <c:pt idx="830">
                  <c:v>2427.48</c:v>
                </c:pt>
                <c:pt idx="831">
                  <c:v>2449.7999999999997</c:v>
                </c:pt>
                <c:pt idx="832">
                  <c:v>2472.36</c:v>
                </c:pt>
                <c:pt idx="833">
                  <c:v>2495.2200000000003</c:v>
                </c:pt>
                <c:pt idx="834">
                  <c:v>2518.3200000000002</c:v>
                </c:pt>
                <c:pt idx="835">
                  <c:v>2541.7799999999997</c:v>
                </c:pt>
                <c:pt idx="836">
                  <c:v>2565.48</c:v>
                </c:pt>
                <c:pt idx="837">
                  <c:v>2589.48</c:v>
                </c:pt>
                <c:pt idx="838">
                  <c:v>2613.7800000000002</c:v>
                </c:pt>
                <c:pt idx="839">
                  <c:v>2638.38</c:v>
                </c:pt>
                <c:pt idx="840">
                  <c:v>2663.34</c:v>
                </c:pt>
                <c:pt idx="841">
                  <c:v>2688.54</c:v>
                </c:pt>
                <c:pt idx="842">
                  <c:v>2714.1</c:v>
                </c:pt>
                <c:pt idx="843">
                  <c:v>2740.02</c:v>
                </c:pt>
              </c:numCache>
            </c:numRef>
          </c:xVal>
          <c:yVal>
            <c:numRef>
              <c:f>Лист1!$D$2:$D$845</c:f>
              <c:numCache>
                <c:formatCode>General</c:formatCode>
                <c:ptCount val="844"/>
                <c:pt idx="0">
                  <c:v>42441366.189199999</c:v>
                </c:pt>
                <c:pt idx="1">
                  <c:v>42442193.560039997</c:v>
                </c:pt>
                <c:pt idx="2">
                  <c:v>42441366.189199999</c:v>
                </c:pt>
                <c:pt idx="3">
                  <c:v>42444675.672559999</c:v>
                </c:pt>
                <c:pt idx="4">
                  <c:v>42456258.864320002</c:v>
                </c:pt>
                <c:pt idx="5">
                  <c:v>42495834.769499995</c:v>
                </c:pt>
                <c:pt idx="6">
                  <c:v>42567540.242299996</c:v>
                </c:pt>
                <c:pt idx="7">
                  <c:v>42673098.971969999</c:v>
                </c:pt>
                <c:pt idx="8">
                  <c:v>42815751.494299993</c:v>
                </c:pt>
                <c:pt idx="9">
                  <c:v>42983983.565099999</c:v>
                </c:pt>
                <c:pt idx="10">
                  <c:v>43167866.734289996</c:v>
                </c:pt>
                <c:pt idx="11">
                  <c:v>43369883.114390001</c:v>
                </c:pt>
                <c:pt idx="12">
                  <c:v>43580173.202890001</c:v>
                </c:pt>
                <c:pt idx="13">
                  <c:v>43817697.581539996</c:v>
                </c:pt>
                <c:pt idx="14">
                  <c:v>44083214.673609994</c:v>
                </c:pt>
                <c:pt idx="15">
                  <c:v>44369347.089109994</c:v>
                </c:pt>
                <c:pt idx="16">
                  <c:v>44653824.762929998</c:v>
                </c:pt>
                <c:pt idx="17">
                  <c:v>44941611.920109995</c:v>
                </c:pt>
                <c:pt idx="18">
                  <c:v>45211265.866379999</c:v>
                </c:pt>
                <c:pt idx="19">
                  <c:v>45466854.508369997</c:v>
                </c:pt>
                <c:pt idx="20">
                  <c:v>45704378.887019992</c:v>
                </c:pt>
                <c:pt idx="21">
                  <c:v>45945971.172299996</c:v>
                </c:pt>
                <c:pt idx="22">
                  <c:v>46193355.053459994</c:v>
                </c:pt>
                <c:pt idx="23">
                  <c:v>46437429.45126</c:v>
                </c:pt>
                <c:pt idx="24">
                  <c:v>46682400.167470001</c:v>
                </c:pt>
                <c:pt idx="25">
                  <c:v>46933093.531989992</c:v>
                </c:pt>
                <c:pt idx="26">
                  <c:v>47185372.690619998</c:v>
                </c:pt>
                <c:pt idx="27">
                  <c:v>47441030.280179992</c:v>
                </c:pt>
                <c:pt idx="28">
                  <c:v>47699928.405529998</c:v>
                </c:pt>
                <c:pt idx="29">
                  <c:v>47960481.27256</c:v>
                </c:pt>
                <c:pt idx="30">
                  <c:v>48221930.457999997</c:v>
                </c:pt>
                <c:pt idx="31">
                  <c:v>48480001.212509997</c:v>
                </c:pt>
                <c:pt idx="32">
                  <c:v>48737313.543749996</c:v>
                </c:pt>
                <c:pt idx="33">
                  <c:v>48998693.781619996</c:v>
                </c:pt>
                <c:pt idx="34">
                  <c:v>49258488.225379996</c:v>
                </c:pt>
                <c:pt idx="35">
                  <c:v>49516558.979890004</c:v>
                </c:pt>
                <c:pt idx="36">
                  <c:v>49779593.95944</c:v>
                </c:pt>
                <c:pt idx="37">
                  <c:v>50044352.628239997</c:v>
                </c:pt>
                <c:pt idx="38">
                  <c:v>50311524.461989999</c:v>
                </c:pt>
                <c:pt idx="39">
                  <c:v>50577868.924899995</c:v>
                </c:pt>
                <c:pt idx="40">
                  <c:v>50848350.242009997</c:v>
                </c:pt>
                <c:pt idx="41">
                  <c:v>51122072.094909996</c:v>
                </c:pt>
                <c:pt idx="42">
                  <c:v>51396690.266219996</c:v>
                </c:pt>
                <c:pt idx="43">
                  <c:v>51667998.954170004</c:v>
                </c:pt>
                <c:pt idx="44">
                  <c:v>51941720.807070002</c:v>
                </c:pt>
                <c:pt idx="45">
                  <c:v>52211374.753339998</c:v>
                </c:pt>
                <c:pt idx="46">
                  <c:v>52476891.845409997</c:v>
                </c:pt>
                <c:pt idx="47">
                  <c:v>52744891.050000004</c:v>
                </c:pt>
                <c:pt idx="48">
                  <c:v>53013786.573000006</c:v>
                </c:pt>
                <c:pt idx="49">
                  <c:v>53271857.327509999</c:v>
                </c:pt>
                <c:pt idx="50">
                  <c:v>53529169.658749998</c:v>
                </c:pt>
                <c:pt idx="51">
                  <c:v>53792204.638299987</c:v>
                </c:pt>
                <c:pt idx="52">
                  <c:v>54058549.101209991</c:v>
                </c:pt>
                <c:pt idx="53">
                  <c:v>54323238.822439991</c:v>
                </c:pt>
                <c:pt idx="54">
                  <c:v>54597029.62291</c:v>
                </c:pt>
                <c:pt idx="55">
                  <c:v>54874060.959169991</c:v>
                </c:pt>
                <c:pt idx="56">
                  <c:v>55146197.017959997</c:v>
                </c:pt>
                <c:pt idx="57">
                  <c:v>55413368.851709992</c:v>
                </c:pt>
                <c:pt idx="58">
                  <c:v>55682195.427139997</c:v>
                </c:pt>
                <c:pt idx="59">
                  <c:v>55950194.631729998</c:v>
                </c:pt>
                <c:pt idx="60">
                  <c:v>56217366.46548</c:v>
                </c:pt>
                <c:pt idx="61">
                  <c:v>56482883.557549998</c:v>
                </c:pt>
                <c:pt idx="62">
                  <c:v>56745987.484669983</c:v>
                </c:pt>
                <c:pt idx="63">
                  <c:v>57011504.576739997</c:v>
                </c:pt>
                <c:pt idx="64">
                  <c:v>57282813.264690004</c:v>
                </c:pt>
                <c:pt idx="65">
                  <c:v>57543366.131719992</c:v>
                </c:pt>
                <c:pt idx="66">
                  <c:v>57803091.627909988</c:v>
                </c:pt>
                <c:pt idx="67">
                  <c:v>58066953.978299998</c:v>
                </c:pt>
                <c:pt idx="68">
                  <c:v>58335780.553729996</c:v>
                </c:pt>
                <c:pt idx="69">
                  <c:v>58603779.758319989</c:v>
                </c:pt>
                <c:pt idx="70">
                  <c:v>58885016.896349981</c:v>
                </c:pt>
                <c:pt idx="71">
                  <c:v>59167839.828489989</c:v>
                </c:pt>
                <c:pt idx="72">
                  <c:v>59445698.53559</c:v>
                </c:pt>
                <c:pt idx="73">
                  <c:v>59714525.111020006</c:v>
                </c:pt>
                <c:pt idx="74">
                  <c:v>59981696.944770001</c:v>
                </c:pt>
                <c:pt idx="75">
                  <c:v>60247282.984409988</c:v>
                </c:pt>
                <c:pt idx="76">
                  <c:v>60511972.705640003</c:v>
                </c:pt>
                <c:pt idx="77">
                  <c:v>60779144.539389998</c:v>
                </c:pt>
                <c:pt idx="78">
                  <c:v>61046316.37314</c:v>
                </c:pt>
                <c:pt idx="79">
                  <c:v>61315142.948569998</c:v>
                </c:pt>
                <c:pt idx="80">
                  <c:v>61587279.007360004</c:v>
                </c:pt>
                <c:pt idx="81">
                  <c:v>61859346.118580006</c:v>
                </c:pt>
                <c:pt idx="82">
                  <c:v>62127414.270739995</c:v>
                </c:pt>
                <c:pt idx="83">
                  <c:v>62396999.269439988</c:v>
                </c:pt>
                <c:pt idx="84">
                  <c:v>62652656.85899999</c:v>
                </c:pt>
                <c:pt idx="85">
                  <c:v>62914037.096870005</c:v>
                </c:pt>
                <c:pt idx="86">
                  <c:v>63182863.672299989</c:v>
                </c:pt>
                <c:pt idx="87">
                  <c:v>63455827.101929985</c:v>
                </c:pt>
                <c:pt idx="88">
                  <c:v>63722998.935680002</c:v>
                </c:pt>
                <c:pt idx="89">
                  <c:v>64002512.384460002</c:v>
                </c:pt>
                <c:pt idx="90">
                  <c:v>64272993.701570004</c:v>
                </c:pt>
                <c:pt idx="91">
                  <c:v>64537683.42279999</c:v>
                </c:pt>
                <c:pt idx="92">
                  <c:v>64802442.091599993</c:v>
                </c:pt>
                <c:pt idx="93">
                  <c:v>65072027.090299986</c:v>
                </c:pt>
                <c:pt idx="94">
                  <c:v>65339198.924049996</c:v>
                </c:pt>
                <c:pt idx="95">
                  <c:v>65605543.38696</c:v>
                </c:pt>
                <c:pt idx="96">
                  <c:v>65871129.426599987</c:v>
                </c:pt>
                <c:pt idx="97">
                  <c:v>66137473.889509991</c:v>
                </c:pt>
                <c:pt idx="98">
                  <c:v>66402990.981580004</c:v>
                </c:pt>
                <c:pt idx="99">
                  <c:v>66669335.444489993</c:v>
                </c:pt>
                <c:pt idx="100">
                  <c:v>66936507.278239988</c:v>
                </c:pt>
                <c:pt idx="101">
                  <c:v>67202851.741150007</c:v>
                </c:pt>
                <c:pt idx="102">
                  <c:v>67467541.462379992</c:v>
                </c:pt>
                <c:pt idx="103">
                  <c:v>67733058.554450005</c:v>
                </c:pt>
                <c:pt idx="104">
                  <c:v>67996989.852409989</c:v>
                </c:pt>
                <c:pt idx="105">
                  <c:v>68260024.831960008</c:v>
                </c:pt>
                <c:pt idx="106">
                  <c:v>68524714.553189993</c:v>
                </c:pt>
                <c:pt idx="107">
                  <c:v>68772098.434349984</c:v>
                </c:pt>
                <c:pt idx="108">
                  <c:v>69015345.461309999</c:v>
                </c:pt>
                <c:pt idx="109">
                  <c:v>69258592.48827</c:v>
                </c:pt>
                <c:pt idx="110">
                  <c:v>69492807.383560002</c:v>
                </c:pt>
                <c:pt idx="111">
                  <c:v>69704752.213739991</c:v>
                </c:pt>
                <c:pt idx="112">
                  <c:v>69909250.706359997</c:v>
                </c:pt>
                <c:pt idx="113">
                  <c:v>70094788.617229998</c:v>
                </c:pt>
                <c:pt idx="114">
                  <c:v>70237441.139559999</c:v>
                </c:pt>
                <c:pt idx="115">
                  <c:v>70290254.978179991</c:v>
                </c:pt>
                <c:pt idx="116">
                  <c:v>70173940.427589998</c:v>
                </c:pt>
                <c:pt idx="117">
                  <c:v>69863883.205299988</c:v>
                </c:pt>
                <c:pt idx="118">
                  <c:v>69392212.878929988</c:v>
                </c:pt>
                <c:pt idx="119">
                  <c:v>68827394.38549</c:v>
                </c:pt>
                <c:pt idx="120">
                  <c:v>68213002.589219987</c:v>
                </c:pt>
                <c:pt idx="121">
                  <c:v>67594542.886319995</c:v>
                </c:pt>
                <c:pt idx="122">
                  <c:v>66983529.520979993</c:v>
                </c:pt>
                <c:pt idx="123">
                  <c:v>66371688.7848</c:v>
                </c:pt>
                <c:pt idx="124">
                  <c:v>65752401.711059995</c:v>
                </c:pt>
                <c:pt idx="125">
                  <c:v>65156143.125699989</c:v>
                </c:pt>
                <c:pt idx="126">
                  <c:v>64635864.762479991</c:v>
                </c:pt>
                <c:pt idx="127">
                  <c:v>64226040.406400003</c:v>
                </c:pt>
                <c:pt idx="128">
                  <c:v>63911846.329909995</c:v>
                </c:pt>
                <c:pt idx="129">
                  <c:v>63675976.692939997</c:v>
                </c:pt>
                <c:pt idx="130">
                  <c:v>63535806.28312999</c:v>
                </c:pt>
                <c:pt idx="131">
                  <c:v>63492093.52375</c:v>
                </c:pt>
                <c:pt idx="132">
                  <c:v>63511054.105499998</c:v>
                </c:pt>
                <c:pt idx="133">
                  <c:v>63568832.169159986</c:v>
                </c:pt>
                <c:pt idx="134">
                  <c:v>63642192.383639999</c:v>
                </c:pt>
                <c:pt idx="135">
                  <c:v>63700728.870569997</c:v>
                </c:pt>
                <c:pt idx="136">
                  <c:v>63741959.51743</c:v>
                </c:pt>
                <c:pt idx="137">
                  <c:v>63784017.535129994</c:v>
                </c:pt>
                <c:pt idx="138">
                  <c:v>63835935.055339999</c:v>
                </c:pt>
                <c:pt idx="139">
                  <c:v>63892885.748159997</c:v>
                </c:pt>
                <c:pt idx="140">
                  <c:v>63947285.380889997</c:v>
                </c:pt>
                <c:pt idx="141">
                  <c:v>63998444.477830008</c:v>
                </c:pt>
                <c:pt idx="142">
                  <c:v>64041260.918799996</c:v>
                </c:pt>
                <c:pt idx="143">
                  <c:v>64079251.029869996</c:v>
                </c:pt>
                <c:pt idx="144">
                  <c:v>64118826.935049988</c:v>
                </c:pt>
                <c:pt idx="145">
                  <c:v>64160884.952749997</c:v>
                </c:pt>
                <c:pt idx="146">
                  <c:v>64197978.745409988</c:v>
                </c:pt>
                <c:pt idx="147">
                  <c:v>64234245.167229995</c:v>
                </c:pt>
                <c:pt idx="148">
                  <c:v>64271338.959890001</c:v>
                </c:pt>
                <c:pt idx="149">
                  <c:v>64307674.329279996</c:v>
                </c:pt>
                <c:pt idx="150">
                  <c:v>64341458.638579994</c:v>
                </c:pt>
                <c:pt idx="151">
                  <c:v>64376070.318719991</c:v>
                </c:pt>
                <c:pt idx="152">
                  <c:v>64409096.204750001</c:v>
                </c:pt>
                <c:pt idx="153">
                  <c:v>64441225.772369996</c:v>
                </c:pt>
                <c:pt idx="154">
                  <c:v>64475079.029239997</c:v>
                </c:pt>
                <c:pt idx="155">
                  <c:v>64511345.451059997</c:v>
                </c:pt>
                <c:pt idx="156">
                  <c:v>64548439.243719988</c:v>
                </c:pt>
                <c:pt idx="157">
                  <c:v>64587187.778060004</c:v>
                </c:pt>
                <c:pt idx="158">
                  <c:v>64625936.312399991</c:v>
                </c:pt>
                <c:pt idx="159">
                  <c:v>64660616.940109991</c:v>
                </c:pt>
                <c:pt idx="160">
                  <c:v>64691091.766049996</c:v>
                </c:pt>
                <c:pt idx="161">
                  <c:v>64718257.108629994</c:v>
                </c:pt>
                <c:pt idx="162">
                  <c:v>64740527.173739992</c:v>
                </c:pt>
                <c:pt idx="163">
                  <c:v>64760315.126329996</c:v>
                </c:pt>
                <c:pt idx="164">
                  <c:v>64780172.026489995</c:v>
                </c:pt>
                <c:pt idx="165">
                  <c:v>64802442.091599993</c:v>
                </c:pt>
                <c:pt idx="166">
                  <c:v>64829607.434179991</c:v>
                </c:pt>
                <c:pt idx="167">
                  <c:v>64862633.32021001</c:v>
                </c:pt>
                <c:pt idx="168">
                  <c:v>64900554.483709991</c:v>
                </c:pt>
                <c:pt idx="169">
                  <c:v>64944267.243090004</c:v>
                </c:pt>
                <c:pt idx="170">
                  <c:v>64993702.65078</c:v>
                </c:pt>
                <c:pt idx="171">
                  <c:v>65044861.747719981</c:v>
                </c:pt>
                <c:pt idx="172">
                  <c:v>65098434.00960999</c:v>
                </c:pt>
                <c:pt idx="173">
                  <c:v>65151247.848229989</c:v>
                </c:pt>
                <c:pt idx="174">
                  <c:v>65199028.514239997</c:v>
                </c:pt>
                <c:pt idx="175">
                  <c:v>65236949.677739993</c:v>
                </c:pt>
                <c:pt idx="176">
                  <c:v>65266666.080409981</c:v>
                </c:pt>
                <c:pt idx="177">
                  <c:v>65288936.145519994</c:v>
                </c:pt>
                <c:pt idx="178">
                  <c:v>65302105.131389998</c:v>
                </c:pt>
                <c:pt idx="179">
                  <c:v>65308724.09810999</c:v>
                </c:pt>
                <c:pt idx="180">
                  <c:v>65312860.952310003</c:v>
                </c:pt>
                <c:pt idx="181">
                  <c:v>65313688.323149994</c:v>
                </c:pt>
                <c:pt idx="182">
                  <c:v>65309551.468949996</c:v>
                </c:pt>
                <c:pt idx="183">
                  <c:v>65305414.614749998</c:v>
                </c:pt>
                <c:pt idx="184">
                  <c:v>65302105.131389998</c:v>
                </c:pt>
                <c:pt idx="185">
                  <c:v>65300450.389710009</c:v>
                </c:pt>
                <c:pt idx="186">
                  <c:v>65301277.760549992</c:v>
                </c:pt>
                <c:pt idx="187">
                  <c:v>65306241.985590003</c:v>
                </c:pt>
                <c:pt idx="188">
                  <c:v>65315343.064829998</c:v>
                </c:pt>
                <c:pt idx="189">
                  <c:v>65325202.567340001</c:v>
                </c:pt>
                <c:pt idx="190">
                  <c:v>65334303.646580011</c:v>
                </c:pt>
                <c:pt idx="191">
                  <c:v>65344163.149090007</c:v>
                </c:pt>
                <c:pt idx="192">
                  <c:v>65355746.340849988</c:v>
                </c:pt>
                <c:pt idx="193">
                  <c:v>65368087.955879994</c:v>
                </c:pt>
                <c:pt idx="194">
                  <c:v>65382153.260159992</c:v>
                </c:pt>
                <c:pt idx="195">
                  <c:v>65397804.358549997</c:v>
                </c:pt>
                <c:pt idx="196">
                  <c:v>65414282.827780001</c:v>
                </c:pt>
                <c:pt idx="197">
                  <c:v>65432416.038689993</c:v>
                </c:pt>
                <c:pt idx="198">
                  <c:v>65448894.507919982</c:v>
                </c:pt>
                <c:pt idx="199">
                  <c:v>65464545.606309995</c:v>
                </c:pt>
                <c:pt idx="200">
                  <c:v>65480265.652269997</c:v>
                </c:pt>
                <c:pt idx="201">
                  <c:v>65495089.379820004</c:v>
                </c:pt>
                <c:pt idx="202">
                  <c:v>65506672.57158</c:v>
                </c:pt>
                <c:pt idx="203">
                  <c:v>65519014.186609991</c:v>
                </c:pt>
                <c:pt idx="204">
                  <c:v>65533837.914159991</c:v>
                </c:pt>
                <c:pt idx="205">
                  <c:v>65548661.641709991</c:v>
                </c:pt>
                <c:pt idx="206">
                  <c:v>65561899.575149998</c:v>
                </c:pt>
                <c:pt idx="207">
                  <c:v>65574241.190179996</c:v>
                </c:pt>
                <c:pt idx="208">
                  <c:v>65588237.546889991</c:v>
                </c:pt>
                <c:pt idx="209">
                  <c:v>65603957.592849992</c:v>
                </c:pt>
                <c:pt idx="210">
                  <c:v>65623745.545439996</c:v>
                </c:pt>
                <c:pt idx="211">
                  <c:v>65645188.239710003</c:v>
                </c:pt>
                <c:pt idx="212">
                  <c:v>65666630.933979996</c:v>
                </c:pt>
                <c:pt idx="213">
                  <c:v>65683936.774049997</c:v>
                </c:pt>
                <c:pt idx="214">
                  <c:v>65697933.130759999</c:v>
                </c:pt>
                <c:pt idx="215">
                  <c:v>65708688.951679997</c:v>
                </c:pt>
                <c:pt idx="216">
                  <c:v>65721030.566709995</c:v>
                </c:pt>
                <c:pt idx="217">
                  <c:v>65734199.552579999</c:v>
                </c:pt>
                <c:pt idx="218">
                  <c:v>65749092.227700002</c:v>
                </c:pt>
                <c:pt idx="219">
                  <c:v>65764743.326089993</c:v>
                </c:pt>
                <c:pt idx="220">
                  <c:v>65781221.795319997</c:v>
                </c:pt>
                <c:pt idx="221">
                  <c:v>65794390.78119</c:v>
                </c:pt>
                <c:pt idx="222">
                  <c:v>65807628.71463</c:v>
                </c:pt>
                <c:pt idx="223">
                  <c:v>65820797.700499997</c:v>
                </c:pt>
                <c:pt idx="224">
                  <c:v>65837345.117300004</c:v>
                </c:pt>
                <c:pt idx="225">
                  <c:v>65852996.215689994</c:v>
                </c:pt>
                <c:pt idx="226">
                  <c:v>65866992.572400004</c:v>
                </c:pt>
                <c:pt idx="227">
                  <c:v>65880988.929109983</c:v>
                </c:pt>
                <c:pt idx="228">
                  <c:v>65895054.233389996</c:v>
                </c:pt>
                <c:pt idx="229">
                  <c:v>65906568.477580003</c:v>
                </c:pt>
                <c:pt idx="230">
                  <c:v>65917324.298499994</c:v>
                </c:pt>
                <c:pt idx="231">
                  <c:v>65932148.026049994</c:v>
                </c:pt>
                <c:pt idx="232">
                  <c:v>65949453.866119996</c:v>
                </c:pt>
                <c:pt idx="233">
                  <c:v>65968414.447869994</c:v>
                </c:pt>
                <c:pt idx="234">
                  <c:v>65984892.917099997</c:v>
                </c:pt>
                <c:pt idx="235">
                  <c:v>66002267.704739995</c:v>
                </c:pt>
                <c:pt idx="236">
                  <c:v>66021228.286489993</c:v>
                </c:pt>
                <c:pt idx="237">
                  <c:v>66040188.868239991</c:v>
                </c:pt>
                <c:pt idx="238">
                  <c:v>66059149.449990004</c:v>
                </c:pt>
                <c:pt idx="239">
                  <c:v>66080592.144259997</c:v>
                </c:pt>
                <c:pt idx="240">
                  <c:v>66101207.467689998</c:v>
                </c:pt>
                <c:pt idx="241">
                  <c:v>66120995.420280002</c:v>
                </c:pt>
                <c:pt idx="242">
                  <c:v>66139128.631189995</c:v>
                </c:pt>
                <c:pt idx="243">
                  <c:v>66158089.212940007</c:v>
                </c:pt>
                <c:pt idx="244">
                  <c:v>66176222.42385</c:v>
                </c:pt>
                <c:pt idx="245">
                  <c:v>66196837.747279994</c:v>
                </c:pt>
                <c:pt idx="246">
                  <c:v>66218280.441549994</c:v>
                </c:pt>
                <c:pt idx="247">
                  <c:v>66241377.877499998</c:v>
                </c:pt>
                <c:pt idx="248">
                  <c:v>66263647.942609988</c:v>
                </c:pt>
                <c:pt idx="249">
                  <c:v>66286745.378559999</c:v>
                </c:pt>
                <c:pt idx="250">
                  <c:v>66310670.185349993</c:v>
                </c:pt>
                <c:pt idx="251">
                  <c:v>66335353.41540999</c:v>
                </c:pt>
                <c:pt idx="252">
                  <c:v>66358450.851360001</c:v>
                </c:pt>
                <c:pt idx="253">
                  <c:v>66381548.287309997</c:v>
                </c:pt>
                <c:pt idx="254">
                  <c:v>66407127.835780002</c:v>
                </c:pt>
                <c:pt idx="255">
                  <c:v>66431880.013409987</c:v>
                </c:pt>
                <c:pt idx="256">
                  <c:v>66454081.130949996</c:v>
                </c:pt>
                <c:pt idx="257">
                  <c:v>66478005.937739991</c:v>
                </c:pt>
                <c:pt idx="258">
                  <c:v>66501930.744530007</c:v>
                </c:pt>
                <c:pt idx="259">
                  <c:v>66522546.067960002</c:v>
                </c:pt>
                <c:pt idx="260">
                  <c:v>66541506.649710007</c:v>
                </c:pt>
                <c:pt idx="261">
                  <c:v>66561294.602299996</c:v>
                </c:pt>
                <c:pt idx="262">
                  <c:v>66580324.131619997</c:v>
                </c:pt>
                <c:pt idx="263">
                  <c:v>66599284.713369995</c:v>
                </c:pt>
                <c:pt idx="264">
                  <c:v>66617417.924280003</c:v>
                </c:pt>
                <c:pt idx="265">
                  <c:v>66633069.022669993</c:v>
                </c:pt>
                <c:pt idx="266">
                  <c:v>66647892.750220001</c:v>
                </c:pt>
                <c:pt idx="267">
                  <c:v>66661889.106929995</c:v>
                </c:pt>
                <c:pt idx="268">
                  <c:v>66673472.298690006</c:v>
                </c:pt>
                <c:pt idx="269">
                  <c:v>66684228.119609997</c:v>
                </c:pt>
                <c:pt idx="270">
                  <c:v>66697397.105479993</c:v>
                </c:pt>
                <c:pt idx="271">
                  <c:v>66709738.720509999</c:v>
                </c:pt>
                <c:pt idx="272">
                  <c:v>66719667.170589998</c:v>
                </c:pt>
                <c:pt idx="273">
                  <c:v>66727871.931419991</c:v>
                </c:pt>
                <c:pt idx="274">
                  <c:v>66736145.639820002</c:v>
                </c:pt>
                <c:pt idx="275">
                  <c:v>66742764.606539994</c:v>
                </c:pt>
                <c:pt idx="276">
                  <c:v>66749314.625689998</c:v>
                </c:pt>
                <c:pt idx="277">
                  <c:v>66756760.963249996</c:v>
                </c:pt>
                <c:pt idx="278">
                  <c:v>66764965.724079996</c:v>
                </c:pt>
                <c:pt idx="279">
                  <c:v>66771584.690799996</c:v>
                </c:pt>
                <c:pt idx="280">
                  <c:v>66776548.915840007</c:v>
                </c:pt>
                <c:pt idx="281">
                  <c:v>66780685.770039991</c:v>
                </c:pt>
                <c:pt idx="282">
                  <c:v>66784822.624240004</c:v>
                </c:pt>
                <c:pt idx="283">
                  <c:v>66790545.272550002</c:v>
                </c:pt>
                <c:pt idx="284">
                  <c:v>66797991.610109985</c:v>
                </c:pt>
                <c:pt idx="285">
                  <c:v>66806265.318509996</c:v>
                </c:pt>
                <c:pt idx="286">
                  <c:v>66812815.337659992</c:v>
                </c:pt>
                <c:pt idx="287">
                  <c:v>66819434.304379992</c:v>
                </c:pt>
                <c:pt idx="288">
                  <c:v>66821916.416900001</c:v>
                </c:pt>
                <c:pt idx="289">
                  <c:v>66821916.416900001</c:v>
                </c:pt>
                <c:pt idx="290">
                  <c:v>66822743.787739985</c:v>
                </c:pt>
                <c:pt idx="291">
                  <c:v>66827639.06521</c:v>
                </c:pt>
                <c:pt idx="292">
                  <c:v>66831775.91940999</c:v>
                </c:pt>
                <c:pt idx="293">
                  <c:v>66836740.144450001</c:v>
                </c:pt>
                <c:pt idx="294">
                  <c:v>66843290.163599983</c:v>
                </c:pt>
                <c:pt idx="295">
                  <c:v>66849909.130320005</c:v>
                </c:pt>
                <c:pt idx="296">
                  <c:v>66853218.613679998</c:v>
                </c:pt>
                <c:pt idx="297">
                  <c:v>66855700.726199999</c:v>
                </c:pt>
                <c:pt idx="298">
                  <c:v>66860664.951239996</c:v>
                </c:pt>
                <c:pt idx="299">
                  <c:v>66866456.547119997</c:v>
                </c:pt>
                <c:pt idx="300">
                  <c:v>66871351.824590012</c:v>
                </c:pt>
                <c:pt idx="301">
                  <c:v>66875488.678789988</c:v>
                </c:pt>
                <c:pt idx="302">
                  <c:v>66877970.79130999</c:v>
                </c:pt>
                <c:pt idx="303">
                  <c:v>66880452.903829999</c:v>
                </c:pt>
                <c:pt idx="304">
                  <c:v>66882107.645509988</c:v>
                </c:pt>
                <c:pt idx="305">
                  <c:v>66884589.758029997</c:v>
                </c:pt>
                <c:pt idx="306">
                  <c:v>66887830.293820001</c:v>
                </c:pt>
                <c:pt idx="307">
                  <c:v>66891967.148019999</c:v>
                </c:pt>
                <c:pt idx="308">
                  <c:v>66894449.260539994</c:v>
                </c:pt>
                <c:pt idx="309">
                  <c:v>66900240.856419995</c:v>
                </c:pt>
                <c:pt idx="310">
                  <c:v>66905205.081459999</c:v>
                </c:pt>
                <c:pt idx="311">
                  <c:v>66909272.988089994</c:v>
                </c:pt>
                <c:pt idx="312">
                  <c:v>66912582.471450001</c:v>
                </c:pt>
                <c:pt idx="313">
                  <c:v>66916719.325649999</c:v>
                </c:pt>
                <c:pt idx="314">
                  <c:v>66919201.438169993</c:v>
                </c:pt>
                <c:pt idx="315">
                  <c:v>66924993.034049995</c:v>
                </c:pt>
                <c:pt idx="316">
                  <c:v>66933266.742449999</c:v>
                </c:pt>
                <c:pt idx="317">
                  <c:v>66943953.615799993</c:v>
                </c:pt>
                <c:pt idx="318">
                  <c:v>66953882.065880001</c:v>
                </c:pt>
                <c:pt idx="319">
                  <c:v>66962914.197549991</c:v>
                </c:pt>
                <c:pt idx="320">
                  <c:v>66969533.164269999</c:v>
                </c:pt>
                <c:pt idx="321">
                  <c:v>66974428.441739991</c:v>
                </c:pt>
                <c:pt idx="322">
                  <c:v>66978565.295939997</c:v>
                </c:pt>
                <c:pt idx="323">
                  <c:v>66984356.891819999</c:v>
                </c:pt>
                <c:pt idx="324">
                  <c:v>66991734.281810001</c:v>
                </c:pt>
                <c:pt idx="325">
                  <c:v>66998353.24853</c:v>
                </c:pt>
                <c:pt idx="326">
                  <c:v>67004972.21525</c:v>
                </c:pt>
                <c:pt idx="327">
                  <c:v>67012349.605239995</c:v>
                </c:pt>
                <c:pt idx="328">
                  <c:v>67020623.313639991</c:v>
                </c:pt>
                <c:pt idx="329">
                  <c:v>67028828.074469991</c:v>
                </c:pt>
                <c:pt idx="330">
                  <c:v>67038756.524549983</c:v>
                </c:pt>
                <c:pt idx="331">
                  <c:v>67047030.232950009</c:v>
                </c:pt>
                <c:pt idx="332">
                  <c:v>67054407.622939996</c:v>
                </c:pt>
                <c:pt idx="333">
                  <c:v>67061853.960499994</c:v>
                </c:pt>
                <c:pt idx="334">
                  <c:v>67070058.721330002</c:v>
                </c:pt>
                <c:pt idx="335">
                  <c:v>67076677.688049994</c:v>
                </c:pt>
                <c:pt idx="336">
                  <c:v>67086606.138129994</c:v>
                </c:pt>
                <c:pt idx="337">
                  <c:v>67097293.011479981</c:v>
                </c:pt>
                <c:pt idx="338">
                  <c:v>67107221.461559996</c:v>
                </c:pt>
                <c:pt idx="339">
                  <c:v>67115426.222389996</c:v>
                </c:pt>
                <c:pt idx="340">
                  <c:v>67123699.930789992</c:v>
                </c:pt>
                <c:pt idx="341">
                  <c:v>67130318.897509992</c:v>
                </c:pt>
                <c:pt idx="342">
                  <c:v>67136868.916659996</c:v>
                </c:pt>
                <c:pt idx="343">
                  <c:v>67144315.254219994</c:v>
                </c:pt>
                <c:pt idx="344">
                  <c:v>67149279.479259998</c:v>
                </c:pt>
                <c:pt idx="345">
                  <c:v>67154243.704299986</c:v>
                </c:pt>
                <c:pt idx="346">
                  <c:v>67160793.723450005</c:v>
                </c:pt>
                <c:pt idx="347">
                  <c:v>67169067.431849986</c:v>
                </c:pt>
                <c:pt idx="348">
                  <c:v>67175686.398570001</c:v>
                </c:pt>
                <c:pt idx="349">
                  <c:v>67182236.41771999</c:v>
                </c:pt>
                <c:pt idx="350">
                  <c:v>67188028.013599992</c:v>
                </c:pt>
                <c:pt idx="351">
                  <c:v>67194646.980319992</c:v>
                </c:pt>
                <c:pt idx="352">
                  <c:v>67202093.31787999</c:v>
                </c:pt>
                <c:pt idx="353">
                  <c:v>67210298.078710005</c:v>
                </c:pt>
                <c:pt idx="354">
                  <c:v>67218571.787109986</c:v>
                </c:pt>
                <c:pt idx="355">
                  <c:v>67226776.547940001</c:v>
                </c:pt>
                <c:pt idx="356">
                  <c:v>67231740.77297999</c:v>
                </c:pt>
                <c:pt idx="357">
                  <c:v>67235050.256339997</c:v>
                </c:pt>
                <c:pt idx="358">
                  <c:v>67236704.998019993</c:v>
                </c:pt>
                <c:pt idx="359">
                  <c:v>67239118.162969992</c:v>
                </c:pt>
                <c:pt idx="360">
                  <c:v>67242427.646329999</c:v>
                </c:pt>
                <c:pt idx="361">
                  <c:v>67246564.500530005</c:v>
                </c:pt>
                <c:pt idx="362">
                  <c:v>67250701.354729995</c:v>
                </c:pt>
                <c:pt idx="363">
                  <c:v>67256492.950609997</c:v>
                </c:pt>
                <c:pt idx="364">
                  <c:v>67262284.546489999</c:v>
                </c:pt>
                <c:pt idx="365">
                  <c:v>67267179.823960006</c:v>
                </c:pt>
                <c:pt idx="366">
                  <c:v>67271316.678159997</c:v>
                </c:pt>
                <c:pt idx="367">
                  <c:v>67273798.790679991</c:v>
                </c:pt>
                <c:pt idx="368">
                  <c:v>67279590.386559993</c:v>
                </c:pt>
                <c:pt idx="369">
                  <c:v>67284485.664030001</c:v>
                </c:pt>
                <c:pt idx="370">
                  <c:v>67290277.259909987</c:v>
                </c:pt>
                <c:pt idx="371">
                  <c:v>67295241.484950006</c:v>
                </c:pt>
                <c:pt idx="372">
                  <c:v>67300205.709989995</c:v>
                </c:pt>
                <c:pt idx="373">
                  <c:v>67300964.133259997</c:v>
                </c:pt>
                <c:pt idx="374">
                  <c:v>67303446.245780006</c:v>
                </c:pt>
                <c:pt idx="375">
                  <c:v>67305928.3583</c:v>
                </c:pt>
                <c:pt idx="376">
                  <c:v>67307583.099979997</c:v>
                </c:pt>
                <c:pt idx="377">
                  <c:v>67309237.841659993</c:v>
                </c:pt>
                <c:pt idx="378">
                  <c:v>67310892.583340004</c:v>
                </c:pt>
                <c:pt idx="379">
                  <c:v>67311719.954179987</c:v>
                </c:pt>
                <c:pt idx="380">
                  <c:v>67311719.954179987</c:v>
                </c:pt>
                <c:pt idx="381">
                  <c:v>67313374.695859998</c:v>
                </c:pt>
                <c:pt idx="382">
                  <c:v>67315029.437539995</c:v>
                </c:pt>
                <c:pt idx="383">
                  <c:v>67315856.808379993</c:v>
                </c:pt>
                <c:pt idx="384">
                  <c:v>67315856.808379993</c:v>
                </c:pt>
                <c:pt idx="385">
                  <c:v>67317511.550059989</c:v>
                </c:pt>
                <c:pt idx="386">
                  <c:v>67320821.033419997</c:v>
                </c:pt>
                <c:pt idx="387">
                  <c:v>67321579.456689999</c:v>
                </c:pt>
                <c:pt idx="388">
                  <c:v>67320752.085849985</c:v>
                </c:pt>
                <c:pt idx="389">
                  <c:v>67319993.662579998</c:v>
                </c:pt>
                <c:pt idx="390">
                  <c:v>67318338.920900002</c:v>
                </c:pt>
                <c:pt idx="391">
                  <c:v>67315029.437539995</c:v>
                </c:pt>
                <c:pt idx="392">
                  <c:v>67314202.066699997</c:v>
                </c:pt>
                <c:pt idx="393">
                  <c:v>67315029.437539995</c:v>
                </c:pt>
                <c:pt idx="394">
                  <c:v>67315856.808379993</c:v>
                </c:pt>
                <c:pt idx="395">
                  <c:v>67315856.808379993</c:v>
                </c:pt>
                <c:pt idx="396">
                  <c:v>67317511.550059989</c:v>
                </c:pt>
                <c:pt idx="397">
                  <c:v>67320821.033419997</c:v>
                </c:pt>
                <c:pt idx="398">
                  <c:v>67324888.940049991</c:v>
                </c:pt>
                <c:pt idx="399">
                  <c:v>67327371.05257</c:v>
                </c:pt>
                <c:pt idx="400">
                  <c:v>67329853.165089995</c:v>
                </c:pt>
                <c:pt idx="401">
                  <c:v>67331507.906770006</c:v>
                </c:pt>
                <c:pt idx="402">
                  <c:v>67332335.277609989</c:v>
                </c:pt>
                <c:pt idx="403">
                  <c:v>67330680.535929993</c:v>
                </c:pt>
                <c:pt idx="404">
                  <c:v>67330680.535929993</c:v>
                </c:pt>
                <c:pt idx="405">
                  <c:v>67331507.906770006</c:v>
                </c:pt>
                <c:pt idx="406">
                  <c:v>67335644.760969996</c:v>
                </c:pt>
                <c:pt idx="407">
                  <c:v>67340608.98601</c:v>
                </c:pt>
                <c:pt idx="408">
                  <c:v>67345504.263479993</c:v>
                </c:pt>
                <c:pt idx="409">
                  <c:v>67347986.376000002</c:v>
                </c:pt>
                <c:pt idx="410">
                  <c:v>67348813.74684</c:v>
                </c:pt>
                <c:pt idx="411">
                  <c:v>67348813.74684</c:v>
                </c:pt>
                <c:pt idx="412">
                  <c:v>67348813.74684</c:v>
                </c:pt>
                <c:pt idx="413">
                  <c:v>67350468.488519996</c:v>
                </c:pt>
                <c:pt idx="414">
                  <c:v>67355432.71356</c:v>
                </c:pt>
                <c:pt idx="415">
                  <c:v>67359569.567760006</c:v>
                </c:pt>
                <c:pt idx="416">
                  <c:v>67359569.567760006</c:v>
                </c:pt>
                <c:pt idx="417">
                  <c:v>67359569.567760006</c:v>
                </c:pt>
                <c:pt idx="418">
                  <c:v>67358742.196919993</c:v>
                </c:pt>
                <c:pt idx="419">
                  <c:v>67356260.084399998</c:v>
                </c:pt>
                <c:pt idx="420">
                  <c:v>67358742.196919993</c:v>
                </c:pt>
                <c:pt idx="421">
                  <c:v>67366119.586909994</c:v>
                </c:pt>
                <c:pt idx="422">
                  <c:v>67371911.182789996</c:v>
                </c:pt>
                <c:pt idx="423">
                  <c:v>67376875.40783</c:v>
                </c:pt>
                <c:pt idx="424">
                  <c:v>67380115.943619996</c:v>
                </c:pt>
                <c:pt idx="425">
                  <c:v>67381770.685299993</c:v>
                </c:pt>
                <c:pt idx="426">
                  <c:v>67381770.685299993</c:v>
                </c:pt>
                <c:pt idx="427">
                  <c:v>67381770.685299993</c:v>
                </c:pt>
                <c:pt idx="428">
                  <c:v>67383425.426979989</c:v>
                </c:pt>
                <c:pt idx="429">
                  <c:v>67388389.652020007</c:v>
                </c:pt>
                <c:pt idx="430">
                  <c:v>67392526.506219983</c:v>
                </c:pt>
                <c:pt idx="431">
                  <c:v>67394181.247899994</c:v>
                </c:pt>
                <c:pt idx="432">
                  <c:v>67394181.247899994</c:v>
                </c:pt>
                <c:pt idx="433">
                  <c:v>67394181.247899994</c:v>
                </c:pt>
                <c:pt idx="434">
                  <c:v>67394181.247899994</c:v>
                </c:pt>
                <c:pt idx="435">
                  <c:v>67392526.506219983</c:v>
                </c:pt>
                <c:pt idx="436">
                  <c:v>67390871.764539987</c:v>
                </c:pt>
                <c:pt idx="437">
                  <c:v>67391699.13538</c:v>
                </c:pt>
                <c:pt idx="438">
                  <c:v>67391699.13538</c:v>
                </c:pt>
                <c:pt idx="439">
                  <c:v>67390871.764539987</c:v>
                </c:pt>
                <c:pt idx="440">
                  <c:v>67391699.13538</c:v>
                </c:pt>
                <c:pt idx="441">
                  <c:v>67391699.13538</c:v>
                </c:pt>
                <c:pt idx="442">
                  <c:v>67392526.506219983</c:v>
                </c:pt>
                <c:pt idx="443">
                  <c:v>67395008.618739992</c:v>
                </c:pt>
                <c:pt idx="444">
                  <c:v>67397490.731260002</c:v>
                </c:pt>
                <c:pt idx="445">
                  <c:v>67398318.102099985</c:v>
                </c:pt>
                <c:pt idx="446">
                  <c:v>67401558.637889996</c:v>
                </c:pt>
                <c:pt idx="447">
                  <c:v>67404868.121250004</c:v>
                </c:pt>
                <c:pt idx="448">
                  <c:v>67408177.604609996</c:v>
                </c:pt>
                <c:pt idx="449">
                  <c:v>67411487.087969989</c:v>
                </c:pt>
                <c:pt idx="450">
                  <c:v>67418933.425530002</c:v>
                </c:pt>
                <c:pt idx="451">
                  <c:v>67426379.76309</c:v>
                </c:pt>
                <c:pt idx="452">
                  <c:v>67432102.411400005</c:v>
                </c:pt>
                <c:pt idx="453">
                  <c:v>67437894.007280007</c:v>
                </c:pt>
                <c:pt idx="454">
                  <c:v>67445340.344840005</c:v>
                </c:pt>
                <c:pt idx="455">
                  <c:v>67450235.622309998</c:v>
                </c:pt>
                <c:pt idx="456">
                  <c:v>67455199.847349986</c:v>
                </c:pt>
                <c:pt idx="457">
                  <c:v>67463473.555749997</c:v>
                </c:pt>
                <c:pt idx="458">
                  <c:v>67470023.574900001</c:v>
                </c:pt>
                <c:pt idx="459">
                  <c:v>67474160.429099992</c:v>
                </c:pt>
                <c:pt idx="460">
                  <c:v>67479124.654139996</c:v>
                </c:pt>
                <c:pt idx="461">
                  <c:v>67486570.991699994</c:v>
                </c:pt>
                <c:pt idx="462">
                  <c:v>67491466.269169986</c:v>
                </c:pt>
                <c:pt idx="463">
                  <c:v>67496430.494210005</c:v>
                </c:pt>
                <c:pt idx="464">
                  <c:v>67502980.513359994</c:v>
                </c:pt>
                <c:pt idx="465">
                  <c:v>67509599.480079994</c:v>
                </c:pt>
                <c:pt idx="466">
                  <c:v>67512908.963440001</c:v>
                </c:pt>
                <c:pt idx="467">
                  <c:v>67517045.817640007</c:v>
                </c:pt>
                <c:pt idx="468">
                  <c:v>67523664.784359992</c:v>
                </c:pt>
                <c:pt idx="469">
                  <c:v>67530283.751080006</c:v>
                </c:pt>
                <c:pt idx="470">
                  <c:v>67487053.624689996</c:v>
                </c:pt>
                <c:pt idx="471">
                  <c:v>67420381.324499995</c:v>
                </c:pt>
                <c:pt idx="472">
                  <c:v>67308548.365960002</c:v>
                </c:pt>
                <c:pt idx="473">
                  <c:v>67148865.793840006</c:v>
                </c:pt>
                <c:pt idx="474">
                  <c:v>66950986.26794</c:v>
                </c:pt>
                <c:pt idx="475">
                  <c:v>66734421.950569995</c:v>
                </c:pt>
                <c:pt idx="476">
                  <c:v>66523511.333940007</c:v>
                </c:pt>
                <c:pt idx="477">
                  <c:v>66333974.464010008</c:v>
                </c:pt>
                <c:pt idx="478">
                  <c:v>66167879.76788</c:v>
                </c:pt>
                <c:pt idx="479">
                  <c:v>66018884.069109984</c:v>
                </c:pt>
                <c:pt idx="480">
                  <c:v>65816936.63657999</c:v>
                </c:pt>
                <c:pt idx="481">
                  <c:v>65692693.115439989</c:v>
                </c:pt>
                <c:pt idx="482">
                  <c:v>65572379.605789997</c:v>
                </c:pt>
                <c:pt idx="483">
                  <c:v>65453169.257259995</c:v>
                </c:pt>
                <c:pt idx="484">
                  <c:v>65336372.073679999</c:v>
                </c:pt>
                <c:pt idx="485">
                  <c:v>65224125.429719992</c:v>
                </c:pt>
                <c:pt idx="486">
                  <c:v>65117394.591360003</c:v>
                </c:pt>
                <c:pt idx="487">
                  <c:v>65014593.764489993</c:v>
                </c:pt>
                <c:pt idx="488">
                  <c:v>64912896.098739997</c:v>
                </c:pt>
                <c:pt idx="489">
                  <c:v>64811818.961119995</c:v>
                </c:pt>
                <c:pt idx="490">
                  <c:v>64712948.145739987</c:v>
                </c:pt>
                <c:pt idx="491">
                  <c:v>64618007.34184999</c:v>
                </c:pt>
                <c:pt idx="492">
                  <c:v>64534236.044299997</c:v>
                </c:pt>
                <c:pt idx="493">
                  <c:v>64449637.375909999</c:v>
                </c:pt>
                <c:pt idx="494">
                  <c:v>64362970.280419998</c:v>
                </c:pt>
                <c:pt idx="495">
                  <c:v>64273958.967550002</c:v>
                </c:pt>
                <c:pt idx="496">
                  <c:v>64183499.755709998</c:v>
                </c:pt>
                <c:pt idx="497">
                  <c:v>64092902.648729987</c:v>
                </c:pt>
                <c:pt idx="498">
                  <c:v>64003615.54558</c:v>
                </c:pt>
                <c:pt idx="499">
                  <c:v>63916672.659809992</c:v>
                </c:pt>
                <c:pt idx="500">
                  <c:v>63832694.519549996</c:v>
                </c:pt>
                <c:pt idx="501">
                  <c:v>63751336.386950009</c:v>
                </c:pt>
                <c:pt idx="502">
                  <c:v>63671977.733880006</c:v>
                </c:pt>
                <c:pt idx="503">
                  <c:v>63593722.241929993</c:v>
                </c:pt>
                <c:pt idx="504">
                  <c:v>63515673.592690006</c:v>
                </c:pt>
                <c:pt idx="505">
                  <c:v>63437487.048309989</c:v>
                </c:pt>
                <c:pt idx="506">
                  <c:v>63358679.975799993</c:v>
                </c:pt>
                <c:pt idx="507">
                  <c:v>63279459.217869997</c:v>
                </c:pt>
                <c:pt idx="508">
                  <c:v>63200169.512369998</c:v>
                </c:pt>
                <c:pt idx="509">
                  <c:v>63121155.59714999</c:v>
                </c:pt>
                <c:pt idx="510">
                  <c:v>63042900.1052</c:v>
                </c:pt>
                <c:pt idx="511">
                  <c:v>62965471.984089993</c:v>
                </c:pt>
                <c:pt idx="512">
                  <c:v>62888802.286249995</c:v>
                </c:pt>
                <c:pt idx="513">
                  <c:v>62812684.168969989</c:v>
                </c:pt>
                <c:pt idx="514">
                  <c:v>62736772.894400008</c:v>
                </c:pt>
                <c:pt idx="515">
                  <c:v>62660930.567400001</c:v>
                </c:pt>
                <c:pt idx="516">
                  <c:v>62585088.240400001</c:v>
                </c:pt>
                <c:pt idx="517">
                  <c:v>62509245.913399994</c:v>
                </c:pt>
                <c:pt idx="518">
                  <c:v>62433610.429109998</c:v>
                </c:pt>
                <c:pt idx="519">
                  <c:v>62358388.630239993</c:v>
                </c:pt>
                <c:pt idx="520">
                  <c:v>62283856.307070002</c:v>
                </c:pt>
                <c:pt idx="521">
                  <c:v>62210358.197449997</c:v>
                </c:pt>
                <c:pt idx="522">
                  <c:v>62137894.301379994</c:v>
                </c:pt>
                <c:pt idx="523">
                  <c:v>62066533.566429995</c:v>
                </c:pt>
                <c:pt idx="524">
                  <c:v>61995862.307179995</c:v>
                </c:pt>
                <c:pt idx="525">
                  <c:v>61925535.785780005</c:v>
                </c:pt>
                <c:pt idx="526">
                  <c:v>61855278.211949997</c:v>
                </c:pt>
                <c:pt idx="527">
                  <c:v>61784951.690549992</c:v>
                </c:pt>
                <c:pt idx="528">
                  <c:v>61714763.064289995</c:v>
                </c:pt>
                <c:pt idx="529">
                  <c:v>61644850.228310004</c:v>
                </c:pt>
                <c:pt idx="530">
                  <c:v>61575488.972889997</c:v>
                </c:pt>
                <c:pt idx="531">
                  <c:v>61506955.088310003</c:v>
                </c:pt>
                <c:pt idx="532">
                  <c:v>61439110.679429993</c:v>
                </c:pt>
                <c:pt idx="533">
                  <c:v>61371955.746249996</c:v>
                </c:pt>
                <c:pt idx="534">
                  <c:v>61305145.550920002</c:v>
                </c:pt>
                <c:pt idx="535">
                  <c:v>61238542.198299997</c:v>
                </c:pt>
                <c:pt idx="536">
                  <c:v>61172145.688390002</c:v>
                </c:pt>
                <c:pt idx="537">
                  <c:v>61105887.073619999</c:v>
                </c:pt>
                <c:pt idx="538">
                  <c:v>61039835.301559992</c:v>
                </c:pt>
                <c:pt idx="539">
                  <c:v>60974059.31978</c:v>
                </c:pt>
                <c:pt idx="540">
                  <c:v>60908697.023419991</c:v>
                </c:pt>
                <c:pt idx="541">
                  <c:v>60843748.412479989</c:v>
                </c:pt>
                <c:pt idx="542">
                  <c:v>60779213.486960001</c:v>
                </c:pt>
                <c:pt idx="543">
                  <c:v>60715023.299289994</c:v>
                </c:pt>
                <c:pt idx="544">
                  <c:v>60650488.373769991</c:v>
                </c:pt>
                <c:pt idx="545">
                  <c:v>60594227.156649999</c:v>
                </c:pt>
                <c:pt idx="546">
                  <c:v>60536793.830839999</c:v>
                </c:pt>
                <c:pt idx="547">
                  <c:v>60478808.924469993</c:v>
                </c:pt>
                <c:pt idx="548">
                  <c:v>60420203.489969991</c:v>
                </c:pt>
                <c:pt idx="549">
                  <c:v>60361115.422479995</c:v>
                </c:pt>
                <c:pt idx="550">
                  <c:v>60301613.669569999</c:v>
                </c:pt>
                <c:pt idx="551">
                  <c:v>60241560.33609999</c:v>
                </c:pt>
                <c:pt idx="552">
                  <c:v>60180955.422069997</c:v>
                </c:pt>
                <c:pt idx="553">
                  <c:v>60119661.032340005</c:v>
                </c:pt>
                <c:pt idx="554">
                  <c:v>60057677.166909985</c:v>
                </c:pt>
                <c:pt idx="555">
                  <c:v>59995210.66849</c:v>
                </c:pt>
                <c:pt idx="556">
                  <c:v>59932399.43221999</c:v>
                </c:pt>
                <c:pt idx="557">
                  <c:v>59868898.720249996</c:v>
                </c:pt>
                <c:pt idx="558">
                  <c:v>59804846.427719995</c:v>
                </c:pt>
                <c:pt idx="559">
                  <c:v>59740173.60706</c:v>
                </c:pt>
                <c:pt idx="560">
                  <c:v>59674880.258270003</c:v>
                </c:pt>
                <c:pt idx="561">
                  <c:v>59609311.119199999</c:v>
                </c:pt>
                <c:pt idx="562">
                  <c:v>59543328.294710003</c:v>
                </c:pt>
                <c:pt idx="563">
                  <c:v>59477000.732369997</c:v>
                </c:pt>
                <c:pt idx="564">
                  <c:v>59410259.484609991</c:v>
                </c:pt>
                <c:pt idx="565">
                  <c:v>59343173.499000005</c:v>
                </c:pt>
                <c:pt idx="566">
                  <c:v>59275880.670679994</c:v>
                </c:pt>
                <c:pt idx="567">
                  <c:v>59208518.894789994</c:v>
                </c:pt>
                <c:pt idx="568">
                  <c:v>59141088.171329997</c:v>
                </c:pt>
                <c:pt idx="569">
                  <c:v>59073588.500299998</c:v>
                </c:pt>
                <c:pt idx="570">
                  <c:v>59005813.038989991</c:v>
                </c:pt>
                <c:pt idx="571">
                  <c:v>58937761.787399992</c:v>
                </c:pt>
                <c:pt idx="572">
                  <c:v>58869296.850390002</c:v>
                </c:pt>
                <c:pt idx="573">
                  <c:v>58800073.490109995</c:v>
                </c:pt>
                <c:pt idx="574">
                  <c:v>58729884.86384999</c:v>
                </c:pt>
                <c:pt idx="575">
                  <c:v>58658799.919179991</c:v>
                </c:pt>
                <c:pt idx="576">
                  <c:v>58586680.760959998</c:v>
                </c:pt>
                <c:pt idx="577">
                  <c:v>58513665.28433001</c:v>
                </c:pt>
                <c:pt idx="578">
                  <c:v>58440029.279569998</c:v>
                </c:pt>
                <c:pt idx="579">
                  <c:v>58365979.589390002</c:v>
                </c:pt>
                <c:pt idx="580">
                  <c:v>58291792.004069991</c:v>
                </c:pt>
                <c:pt idx="581">
                  <c:v>58217121.78576</c:v>
                </c:pt>
                <c:pt idx="582">
                  <c:v>58142037.882030003</c:v>
                </c:pt>
                <c:pt idx="583">
                  <c:v>58066471.345309995</c:v>
                </c:pt>
                <c:pt idx="584">
                  <c:v>57990422.175599985</c:v>
                </c:pt>
                <c:pt idx="585">
                  <c:v>57914028.268039994</c:v>
                </c:pt>
                <c:pt idx="586">
                  <c:v>57837220.675059997</c:v>
                </c:pt>
                <c:pt idx="587">
                  <c:v>57759930.449090004</c:v>
                </c:pt>
                <c:pt idx="588">
                  <c:v>57682226.53769999</c:v>
                </c:pt>
                <c:pt idx="589">
                  <c:v>57604177.88846001</c:v>
                </c:pt>
                <c:pt idx="590">
                  <c:v>57525853.448939994</c:v>
                </c:pt>
                <c:pt idx="591">
                  <c:v>57447184.27156999</c:v>
                </c:pt>
                <c:pt idx="592">
                  <c:v>57368239.303920001</c:v>
                </c:pt>
                <c:pt idx="593">
                  <c:v>57288949.598419994</c:v>
                </c:pt>
                <c:pt idx="594">
                  <c:v>57209453.050209999</c:v>
                </c:pt>
                <c:pt idx="595">
                  <c:v>57129611.764150001</c:v>
                </c:pt>
                <c:pt idx="596">
                  <c:v>57049563.635379992</c:v>
                </c:pt>
                <c:pt idx="597">
                  <c:v>56969653.401750006</c:v>
                </c:pt>
                <c:pt idx="598">
                  <c:v>56889536.325409994</c:v>
                </c:pt>
                <c:pt idx="599">
                  <c:v>56808798.720939994</c:v>
                </c:pt>
                <c:pt idx="600">
                  <c:v>56727785.326189995</c:v>
                </c:pt>
                <c:pt idx="601">
                  <c:v>56646702.98387</c:v>
                </c:pt>
                <c:pt idx="602">
                  <c:v>56565689.589119993</c:v>
                </c:pt>
                <c:pt idx="603">
                  <c:v>56484676.194370002</c:v>
                </c:pt>
                <c:pt idx="604">
                  <c:v>56403662.799619995</c:v>
                </c:pt>
                <c:pt idx="605">
                  <c:v>56322787.300009996</c:v>
                </c:pt>
                <c:pt idx="606">
                  <c:v>56241980.747970007</c:v>
                </c:pt>
                <c:pt idx="607">
                  <c:v>56161312.091069996</c:v>
                </c:pt>
                <c:pt idx="608">
                  <c:v>56080643.43417</c:v>
                </c:pt>
                <c:pt idx="609">
                  <c:v>56000112.672409996</c:v>
                </c:pt>
                <c:pt idx="610">
                  <c:v>55919650.858220004</c:v>
                </c:pt>
                <c:pt idx="611">
                  <c:v>55839120.09646</c:v>
                </c:pt>
                <c:pt idx="612">
                  <c:v>55758520.38713</c:v>
                </c:pt>
                <c:pt idx="613">
                  <c:v>55677989.625369996</c:v>
                </c:pt>
                <c:pt idx="614">
                  <c:v>55597596.758750007</c:v>
                </c:pt>
                <c:pt idx="615">
                  <c:v>55517410.734839998</c:v>
                </c:pt>
                <c:pt idx="616">
                  <c:v>55437086.815789998</c:v>
                </c:pt>
                <c:pt idx="617">
                  <c:v>55356693.949170001</c:v>
                </c:pt>
                <c:pt idx="618">
                  <c:v>55276370.030119993</c:v>
                </c:pt>
                <c:pt idx="619">
                  <c:v>55195977.163499996</c:v>
                </c:pt>
                <c:pt idx="620">
                  <c:v>55115584.296879999</c:v>
                </c:pt>
                <c:pt idx="621">
                  <c:v>55035122.482690006</c:v>
                </c:pt>
                <c:pt idx="622">
                  <c:v>54954522.773359984</c:v>
                </c:pt>
                <c:pt idx="623">
                  <c:v>54873854.116460003</c:v>
                </c:pt>
                <c:pt idx="624">
                  <c:v>54793047.56442</c:v>
                </c:pt>
                <c:pt idx="625">
                  <c:v>54711965.222099997</c:v>
                </c:pt>
                <c:pt idx="626">
                  <c:v>54630882.879780002</c:v>
                </c:pt>
                <c:pt idx="627">
                  <c:v>54549731.589890003</c:v>
                </c:pt>
                <c:pt idx="628">
                  <c:v>54468511.352429993</c:v>
                </c:pt>
                <c:pt idx="629">
                  <c:v>54387360.062540002</c:v>
                </c:pt>
                <c:pt idx="630">
                  <c:v>54305932.982369997</c:v>
                </c:pt>
                <c:pt idx="631">
                  <c:v>54224712.744910002</c:v>
                </c:pt>
                <c:pt idx="632">
                  <c:v>54143561.455019996</c:v>
                </c:pt>
                <c:pt idx="633">
                  <c:v>54062272.26998999</c:v>
                </c:pt>
                <c:pt idx="634">
                  <c:v>53981327.822809987</c:v>
                </c:pt>
                <c:pt idx="635">
                  <c:v>53900452.323200002</c:v>
                </c:pt>
                <c:pt idx="636">
                  <c:v>53819576.823589996</c:v>
                </c:pt>
                <c:pt idx="637">
                  <c:v>53738908.166689999</c:v>
                </c:pt>
                <c:pt idx="638">
                  <c:v>53658239.509789996</c:v>
                </c:pt>
                <c:pt idx="639">
                  <c:v>53577777.695600003</c:v>
                </c:pt>
                <c:pt idx="640">
                  <c:v>53497453.776550002</c:v>
                </c:pt>
                <c:pt idx="641">
                  <c:v>53416854.067219995</c:v>
                </c:pt>
                <c:pt idx="642">
                  <c:v>53336392.253029987</c:v>
                </c:pt>
                <c:pt idx="643">
                  <c:v>53255999.386409998</c:v>
                </c:pt>
                <c:pt idx="644">
                  <c:v>53175537.572219998</c:v>
                </c:pt>
                <c:pt idx="645">
                  <c:v>53095489.443449996</c:v>
                </c:pt>
                <c:pt idx="646">
                  <c:v>53014958.681690007</c:v>
                </c:pt>
                <c:pt idx="647">
                  <c:v>52934427.919929996</c:v>
                </c:pt>
                <c:pt idx="648">
                  <c:v>52854172.948449999</c:v>
                </c:pt>
                <c:pt idx="649">
                  <c:v>52773849.029399998</c:v>
                </c:pt>
                <c:pt idx="650">
                  <c:v>52693800.90062999</c:v>
                </c:pt>
                <c:pt idx="651">
                  <c:v>52614028.562140003</c:v>
                </c:pt>
                <c:pt idx="652">
                  <c:v>52534118.328510001</c:v>
                </c:pt>
                <c:pt idx="653">
                  <c:v>52454414.937589988</c:v>
                </c:pt>
                <c:pt idx="654">
                  <c:v>52374987.336949997</c:v>
                </c:pt>
                <c:pt idx="655">
                  <c:v>52295352.893600002</c:v>
                </c:pt>
                <c:pt idx="656">
                  <c:v>52215856.345389992</c:v>
                </c:pt>
                <c:pt idx="657">
                  <c:v>52136635.587459996</c:v>
                </c:pt>
                <c:pt idx="658">
                  <c:v>52057483.777099997</c:v>
                </c:pt>
                <c:pt idx="659">
                  <c:v>51978469.861879997</c:v>
                </c:pt>
                <c:pt idx="660">
                  <c:v>51899869.632079989</c:v>
                </c:pt>
                <c:pt idx="661">
                  <c:v>51821062.55957</c:v>
                </c:pt>
                <c:pt idx="662">
                  <c:v>51742393.382200003</c:v>
                </c:pt>
                <c:pt idx="663">
                  <c:v>51664137.890249997</c:v>
                </c:pt>
                <c:pt idx="664">
                  <c:v>51585951.345869996</c:v>
                </c:pt>
                <c:pt idx="665">
                  <c:v>51507971.644199997</c:v>
                </c:pt>
                <c:pt idx="666">
                  <c:v>51430198.785239995</c:v>
                </c:pt>
                <c:pt idx="667">
                  <c:v>51352563.821419999</c:v>
                </c:pt>
                <c:pt idx="668">
                  <c:v>51274997.80517</c:v>
                </c:pt>
                <c:pt idx="669">
                  <c:v>51197776.526769996</c:v>
                </c:pt>
                <c:pt idx="670">
                  <c:v>51120693.143509999</c:v>
                </c:pt>
                <c:pt idx="671">
                  <c:v>51043678.707819998</c:v>
                </c:pt>
                <c:pt idx="672">
                  <c:v>50966733.219700001</c:v>
                </c:pt>
                <c:pt idx="673">
                  <c:v>50889442.993730001</c:v>
                </c:pt>
                <c:pt idx="674">
                  <c:v>50812704.34832</c:v>
                </c:pt>
                <c:pt idx="675">
                  <c:v>50736448.335899994</c:v>
                </c:pt>
                <c:pt idx="676">
                  <c:v>50660330.218619995</c:v>
                </c:pt>
                <c:pt idx="677">
                  <c:v>50584418.944049992</c:v>
                </c:pt>
                <c:pt idx="678">
                  <c:v>50508783.459760003</c:v>
                </c:pt>
                <c:pt idx="679">
                  <c:v>50433492.713320002</c:v>
                </c:pt>
                <c:pt idx="680">
                  <c:v>50358339.862019993</c:v>
                </c:pt>
                <c:pt idx="681">
                  <c:v>50283462.800999999</c:v>
                </c:pt>
                <c:pt idx="682">
                  <c:v>50208861.530259997</c:v>
                </c:pt>
                <c:pt idx="683">
                  <c:v>50134260.259519994</c:v>
                </c:pt>
                <c:pt idx="684">
                  <c:v>50059727.936349995</c:v>
                </c:pt>
                <c:pt idx="685">
                  <c:v>49985609.298599996</c:v>
                </c:pt>
                <c:pt idx="686">
                  <c:v>49911697.503559999</c:v>
                </c:pt>
                <c:pt idx="687">
                  <c:v>49838199.393939994</c:v>
                </c:pt>
                <c:pt idx="688">
                  <c:v>49764977.074599996</c:v>
                </c:pt>
                <c:pt idx="689">
                  <c:v>49692030.545539998</c:v>
                </c:pt>
                <c:pt idx="690">
                  <c:v>49618946.121339999</c:v>
                </c:pt>
                <c:pt idx="691">
                  <c:v>49546206.434989996</c:v>
                </c:pt>
                <c:pt idx="692">
                  <c:v>49474225.171909995</c:v>
                </c:pt>
                <c:pt idx="693">
                  <c:v>49402174.961259998</c:v>
                </c:pt>
                <c:pt idx="694">
                  <c:v>49330262.645749994</c:v>
                </c:pt>
                <c:pt idx="695">
                  <c:v>49258488.225379996</c:v>
                </c:pt>
                <c:pt idx="696">
                  <c:v>49187334.333140001</c:v>
                </c:pt>
                <c:pt idx="697">
                  <c:v>49116111.493329994</c:v>
                </c:pt>
                <c:pt idx="698">
                  <c:v>49045026.548659995</c:v>
                </c:pt>
                <c:pt idx="699">
                  <c:v>48974493.184549995</c:v>
                </c:pt>
                <c:pt idx="700">
                  <c:v>48904304.558289997</c:v>
                </c:pt>
                <c:pt idx="701">
                  <c:v>48834184.879599996</c:v>
                </c:pt>
                <c:pt idx="702">
                  <c:v>48764547.833899997</c:v>
                </c:pt>
                <c:pt idx="703">
                  <c:v>48695393.421190001</c:v>
                </c:pt>
                <c:pt idx="704">
                  <c:v>48626307.956049994</c:v>
                </c:pt>
                <c:pt idx="705">
                  <c:v>48557843.019039996</c:v>
                </c:pt>
                <c:pt idx="706">
                  <c:v>48489584.924739994</c:v>
                </c:pt>
                <c:pt idx="707">
                  <c:v>48421947.358570002</c:v>
                </c:pt>
                <c:pt idx="708">
                  <c:v>48354378.739969999</c:v>
                </c:pt>
                <c:pt idx="709">
                  <c:v>48287016.964079991</c:v>
                </c:pt>
                <c:pt idx="710">
                  <c:v>48220068.873609997</c:v>
                </c:pt>
                <c:pt idx="711">
                  <c:v>48153879.206409998</c:v>
                </c:pt>
                <c:pt idx="712">
                  <c:v>48087551.644069999</c:v>
                </c:pt>
                <c:pt idx="713">
                  <c:v>48021775.662289999</c:v>
                </c:pt>
                <c:pt idx="714">
                  <c:v>47956275.470789999</c:v>
                </c:pt>
                <c:pt idx="715">
                  <c:v>47890982.121999994</c:v>
                </c:pt>
                <c:pt idx="716">
                  <c:v>47826171.406199999</c:v>
                </c:pt>
                <c:pt idx="717">
                  <c:v>47761636.480679996</c:v>
                </c:pt>
                <c:pt idx="718">
                  <c:v>47697515.240579993</c:v>
                </c:pt>
                <c:pt idx="719">
                  <c:v>47633945.581040002</c:v>
                </c:pt>
                <c:pt idx="720">
                  <c:v>47570100.131219998</c:v>
                </c:pt>
                <c:pt idx="721">
                  <c:v>47507013.104670003</c:v>
                </c:pt>
                <c:pt idx="722">
                  <c:v>47444339.76354</c:v>
                </c:pt>
                <c:pt idx="723">
                  <c:v>47382149.055399999</c:v>
                </c:pt>
                <c:pt idx="724">
                  <c:v>47320165.189969994</c:v>
                </c:pt>
                <c:pt idx="725">
                  <c:v>47258457.114819996</c:v>
                </c:pt>
                <c:pt idx="726">
                  <c:v>47196955.882380001</c:v>
                </c:pt>
                <c:pt idx="727">
                  <c:v>47136488.863489993</c:v>
                </c:pt>
                <c:pt idx="728">
                  <c:v>47075608.159179993</c:v>
                </c:pt>
                <c:pt idx="729">
                  <c:v>47014865.35001</c:v>
                </c:pt>
                <c:pt idx="730">
                  <c:v>46954812.016539998</c:v>
                </c:pt>
                <c:pt idx="731">
                  <c:v>46895379.211199999</c:v>
                </c:pt>
                <c:pt idx="732">
                  <c:v>46835877.458289996</c:v>
                </c:pt>
                <c:pt idx="733">
                  <c:v>46776789.390799992</c:v>
                </c:pt>
                <c:pt idx="734">
                  <c:v>46717977.113589995</c:v>
                </c:pt>
                <c:pt idx="735">
                  <c:v>46659302.731519997</c:v>
                </c:pt>
                <c:pt idx="736">
                  <c:v>46601386.772719994</c:v>
                </c:pt>
                <c:pt idx="737">
                  <c:v>46543470.813919999</c:v>
                </c:pt>
                <c:pt idx="738">
                  <c:v>46485761.697829992</c:v>
                </c:pt>
                <c:pt idx="739">
                  <c:v>46428466.267159998</c:v>
                </c:pt>
                <c:pt idx="740">
                  <c:v>46371653.46948</c:v>
                </c:pt>
                <c:pt idx="741">
                  <c:v>46314702.776659995</c:v>
                </c:pt>
                <c:pt idx="742">
                  <c:v>46258096.821690001</c:v>
                </c:pt>
                <c:pt idx="743">
                  <c:v>46201904.552139997</c:v>
                </c:pt>
                <c:pt idx="744">
                  <c:v>46145850.177730002</c:v>
                </c:pt>
                <c:pt idx="745">
                  <c:v>46090692.12173</c:v>
                </c:pt>
                <c:pt idx="746">
                  <c:v>46035603.013299994</c:v>
                </c:pt>
                <c:pt idx="747">
                  <c:v>45979962.324309997</c:v>
                </c:pt>
                <c:pt idx="748">
                  <c:v>45925080.058589995</c:v>
                </c:pt>
                <c:pt idx="749">
                  <c:v>45870404.635579996</c:v>
                </c:pt>
                <c:pt idx="750">
                  <c:v>45816763.426119998</c:v>
                </c:pt>
                <c:pt idx="751">
                  <c:v>45762846.426380001</c:v>
                </c:pt>
                <c:pt idx="752">
                  <c:v>45709274.164489992</c:v>
                </c:pt>
                <c:pt idx="753">
                  <c:v>45656115.588019997</c:v>
                </c:pt>
                <c:pt idx="754">
                  <c:v>45603232.801829994</c:v>
                </c:pt>
                <c:pt idx="755">
                  <c:v>45551246.334049992</c:v>
                </c:pt>
                <c:pt idx="756">
                  <c:v>45498846.180849999</c:v>
                </c:pt>
                <c:pt idx="757">
                  <c:v>45446583.922789998</c:v>
                </c:pt>
                <c:pt idx="758">
                  <c:v>45394942.192859992</c:v>
                </c:pt>
                <c:pt idx="759">
                  <c:v>45343989.93863</c:v>
                </c:pt>
                <c:pt idx="760">
                  <c:v>45293313.474679999</c:v>
                </c:pt>
                <c:pt idx="761">
                  <c:v>45242705.958299994</c:v>
                </c:pt>
                <c:pt idx="762">
                  <c:v>45192305.284630001</c:v>
                </c:pt>
                <c:pt idx="763">
                  <c:v>45142180.401239999</c:v>
                </c:pt>
                <c:pt idx="764">
                  <c:v>45092400.2557</c:v>
                </c:pt>
                <c:pt idx="765">
                  <c:v>45043102.743149996</c:v>
                </c:pt>
                <c:pt idx="766">
                  <c:v>44994494.706299998</c:v>
                </c:pt>
                <c:pt idx="767">
                  <c:v>44945266.141319998</c:v>
                </c:pt>
                <c:pt idx="768">
                  <c:v>44896589.156899996</c:v>
                </c:pt>
                <c:pt idx="769">
                  <c:v>44848256.910329998</c:v>
                </c:pt>
                <c:pt idx="770">
                  <c:v>44800407.296749994</c:v>
                </c:pt>
                <c:pt idx="771">
                  <c:v>44752626.630739994</c:v>
                </c:pt>
                <c:pt idx="772">
                  <c:v>44705328.597719997</c:v>
                </c:pt>
                <c:pt idx="773">
                  <c:v>44658306.354979999</c:v>
                </c:pt>
                <c:pt idx="774">
                  <c:v>44611284.112239994</c:v>
                </c:pt>
                <c:pt idx="775">
                  <c:v>44564468.712209992</c:v>
                </c:pt>
                <c:pt idx="776">
                  <c:v>44518342.787879996</c:v>
                </c:pt>
                <c:pt idx="777">
                  <c:v>44472906.339249998</c:v>
                </c:pt>
                <c:pt idx="778">
                  <c:v>44427194.100339994</c:v>
                </c:pt>
                <c:pt idx="779">
                  <c:v>44381826.59928</c:v>
                </c:pt>
                <c:pt idx="780">
                  <c:v>44336872.783639997</c:v>
                </c:pt>
                <c:pt idx="781">
                  <c:v>44292194.758279994</c:v>
                </c:pt>
                <c:pt idx="782">
                  <c:v>44247516.732919998</c:v>
                </c:pt>
                <c:pt idx="783">
                  <c:v>44203390.288119994</c:v>
                </c:pt>
                <c:pt idx="784">
                  <c:v>44160022.266589999</c:v>
                </c:pt>
                <c:pt idx="785">
                  <c:v>44116240.559639998</c:v>
                </c:pt>
                <c:pt idx="786">
                  <c:v>44072596.747829996</c:v>
                </c:pt>
                <c:pt idx="787">
                  <c:v>44029504.516579993</c:v>
                </c:pt>
                <c:pt idx="788">
                  <c:v>43986688.075609997</c:v>
                </c:pt>
                <c:pt idx="789">
                  <c:v>43944285.32006</c:v>
                </c:pt>
                <c:pt idx="790">
                  <c:v>43902296.249929994</c:v>
                </c:pt>
                <c:pt idx="791">
                  <c:v>43860858.760359995</c:v>
                </c:pt>
                <c:pt idx="792">
                  <c:v>43819352.32322</c:v>
                </c:pt>
                <c:pt idx="793">
                  <c:v>43778121.676359996</c:v>
                </c:pt>
                <c:pt idx="794">
                  <c:v>43736959.977069996</c:v>
                </c:pt>
                <c:pt idx="795">
                  <c:v>43696349.858339995</c:v>
                </c:pt>
                <c:pt idx="796">
                  <c:v>43656222.372599997</c:v>
                </c:pt>
                <c:pt idx="797">
                  <c:v>43616577.519850001</c:v>
                </c:pt>
                <c:pt idx="798">
                  <c:v>43577001.614670001</c:v>
                </c:pt>
                <c:pt idx="799">
                  <c:v>43537494.657059997</c:v>
                </c:pt>
                <c:pt idx="800">
                  <c:v>43498539.28001</c:v>
                </c:pt>
                <c:pt idx="801">
                  <c:v>43459859.693239994</c:v>
                </c:pt>
                <c:pt idx="802">
                  <c:v>43421042.211329997</c:v>
                </c:pt>
                <c:pt idx="803">
                  <c:v>43383189.995399997</c:v>
                </c:pt>
                <c:pt idx="804">
                  <c:v>43345406.72704</c:v>
                </c:pt>
                <c:pt idx="805">
                  <c:v>43308519.777089998</c:v>
                </c:pt>
                <c:pt idx="806">
                  <c:v>43271219.141719997</c:v>
                </c:pt>
                <c:pt idx="807">
                  <c:v>43234539.034479998</c:v>
                </c:pt>
                <c:pt idx="808">
                  <c:v>43198272.612659998</c:v>
                </c:pt>
                <c:pt idx="809">
                  <c:v>43161937.243269995</c:v>
                </c:pt>
                <c:pt idx="810">
                  <c:v>43126153.454439998</c:v>
                </c:pt>
                <c:pt idx="811">
                  <c:v>43090438.613179997</c:v>
                </c:pt>
                <c:pt idx="812">
                  <c:v>43055689.037899993</c:v>
                </c:pt>
                <c:pt idx="813">
                  <c:v>43020525.777199998</c:v>
                </c:pt>
                <c:pt idx="814">
                  <c:v>42985776.201920003</c:v>
                </c:pt>
                <c:pt idx="815">
                  <c:v>42952336.63047</c:v>
                </c:pt>
                <c:pt idx="816">
                  <c:v>42918138.635749996</c:v>
                </c:pt>
                <c:pt idx="817">
                  <c:v>42884974.854579993</c:v>
                </c:pt>
                <c:pt idx="818">
                  <c:v>42851397.387989998</c:v>
                </c:pt>
                <c:pt idx="819">
                  <c:v>42818578.344669998</c:v>
                </c:pt>
                <c:pt idx="820">
                  <c:v>42786310.881909996</c:v>
                </c:pt>
                <c:pt idx="821">
                  <c:v>42753078.153169997</c:v>
                </c:pt>
                <c:pt idx="822">
                  <c:v>42720948.585549995</c:v>
                </c:pt>
                <c:pt idx="823">
                  <c:v>42689508.493629999</c:v>
                </c:pt>
                <c:pt idx="824">
                  <c:v>42657516.821149997</c:v>
                </c:pt>
                <c:pt idx="825">
                  <c:v>42626490.414649993</c:v>
                </c:pt>
                <c:pt idx="826">
                  <c:v>42595532.95572</c:v>
                </c:pt>
                <c:pt idx="827">
                  <c:v>42563954.968659997</c:v>
                </c:pt>
                <c:pt idx="828">
                  <c:v>42533342.247579992</c:v>
                </c:pt>
                <c:pt idx="829">
                  <c:v>42502936.369209997</c:v>
                </c:pt>
                <c:pt idx="830">
                  <c:v>42472323.64813</c:v>
                </c:pt>
                <c:pt idx="831">
                  <c:v>42442469.350319996</c:v>
                </c:pt>
                <c:pt idx="832">
                  <c:v>42413925.056339994</c:v>
                </c:pt>
                <c:pt idx="833">
                  <c:v>42382553.911989994</c:v>
                </c:pt>
                <c:pt idx="834">
                  <c:v>42351803.295769997</c:v>
                </c:pt>
                <c:pt idx="835">
                  <c:v>42323879.529919997</c:v>
                </c:pt>
                <c:pt idx="836">
                  <c:v>42295473.131079994</c:v>
                </c:pt>
                <c:pt idx="837">
                  <c:v>42264239.881869994</c:v>
                </c:pt>
                <c:pt idx="838">
                  <c:v>42232041.366679996</c:v>
                </c:pt>
                <c:pt idx="839">
                  <c:v>42206392.870640002</c:v>
                </c:pt>
                <c:pt idx="840">
                  <c:v>42181640.693010002</c:v>
                </c:pt>
                <c:pt idx="841">
                  <c:v>42157715.886220001</c:v>
                </c:pt>
                <c:pt idx="842">
                  <c:v>42132687.918309994</c:v>
                </c:pt>
                <c:pt idx="843">
                  <c:v>42103798.886479996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9-4059-A386-DF9ACC0B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10304"/>
        <c:axId val="249412224"/>
      </c:scatterChart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Лист1!$B$2:$B$483</c:f>
              <c:numCache>
                <c:formatCode>General</c:formatCode>
                <c:ptCount val="482"/>
                <c:pt idx="0">
                  <c:v>0.06</c:v>
                </c:pt>
                <c:pt idx="1">
                  <c:v>1.2</c:v>
                </c:pt>
                <c:pt idx="2">
                  <c:v>1.7999999999999998</c:v>
                </c:pt>
                <c:pt idx="3">
                  <c:v>3</c:v>
                </c:pt>
                <c:pt idx="4">
                  <c:v>4.2</c:v>
                </c:pt>
                <c:pt idx="5">
                  <c:v>4.8</c:v>
                </c:pt>
                <c:pt idx="6">
                  <c:v>6</c:v>
                </c:pt>
                <c:pt idx="7">
                  <c:v>7.1999999999999993</c:v>
                </c:pt>
                <c:pt idx="8">
                  <c:v>7.8000000000000007</c:v>
                </c:pt>
                <c:pt idx="9">
                  <c:v>9</c:v>
                </c:pt>
                <c:pt idx="10">
                  <c:v>10.200000000000001</c:v>
                </c:pt>
                <c:pt idx="11">
                  <c:v>10.799999999999999</c:v>
                </c:pt>
                <c:pt idx="12">
                  <c:v>12</c:v>
                </c:pt>
                <c:pt idx="13">
                  <c:v>13.2</c:v>
                </c:pt>
                <c:pt idx="14">
                  <c:v>13.8</c:v>
                </c:pt>
                <c:pt idx="15">
                  <c:v>15</c:v>
                </c:pt>
                <c:pt idx="16">
                  <c:v>16.200000000000003</c:v>
                </c:pt>
                <c:pt idx="17">
                  <c:v>16.8</c:v>
                </c:pt>
                <c:pt idx="18">
                  <c:v>18</c:v>
                </c:pt>
                <c:pt idx="19">
                  <c:v>19.2</c:v>
                </c:pt>
                <c:pt idx="20">
                  <c:v>19.8</c:v>
                </c:pt>
                <c:pt idx="21">
                  <c:v>21</c:v>
                </c:pt>
                <c:pt idx="22">
                  <c:v>22.2</c:v>
                </c:pt>
                <c:pt idx="23">
                  <c:v>22.8</c:v>
                </c:pt>
                <c:pt idx="24">
                  <c:v>24</c:v>
                </c:pt>
                <c:pt idx="25">
                  <c:v>25.2</c:v>
                </c:pt>
                <c:pt idx="26">
                  <c:v>25.8</c:v>
                </c:pt>
                <c:pt idx="27">
                  <c:v>27</c:v>
                </c:pt>
                <c:pt idx="28">
                  <c:v>28.2</c:v>
                </c:pt>
                <c:pt idx="29">
                  <c:v>28.799999999999997</c:v>
                </c:pt>
                <c:pt idx="30">
                  <c:v>30</c:v>
                </c:pt>
                <c:pt idx="31">
                  <c:v>31.200000000000003</c:v>
                </c:pt>
                <c:pt idx="32">
                  <c:v>31.8</c:v>
                </c:pt>
                <c:pt idx="33">
                  <c:v>33</c:v>
                </c:pt>
                <c:pt idx="34">
                  <c:v>34.199999999999996</c:v>
                </c:pt>
                <c:pt idx="35">
                  <c:v>34.799999999999997</c:v>
                </c:pt>
                <c:pt idx="36">
                  <c:v>36</c:v>
                </c:pt>
                <c:pt idx="37">
                  <c:v>37.200000000000003</c:v>
                </c:pt>
                <c:pt idx="38">
                  <c:v>37.799999999999997</c:v>
                </c:pt>
                <c:pt idx="39">
                  <c:v>39</c:v>
                </c:pt>
                <c:pt idx="40">
                  <c:v>40.200000000000003</c:v>
                </c:pt>
                <c:pt idx="41">
                  <c:v>40.800000000000004</c:v>
                </c:pt>
                <c:pt idx="42">
                  <c:v>42</c:v>
                </c:pt>
                <c:pt idx="43">
                  <c:v>43.199999999999996</c:v>
                </c:pt>
                <c:pt idx="44">
                  <c:v>43.8</c:v>
                </c:pt>
                <c:pt idx="45">
                  <c:v>45</c:v>
                </c:pt>
                <c:pt idx="46">
                  <c:v>46.2</c:v>
                </c:pt>
                <c:pt idx="47">
                  <c:v>46.800000000000004</c:v>
                </c:pt>
                <c:pt idx="48">
                  <c:v>48</c:v>
                </c:pt>
                <c:pt idx="49">
                  <c:v>49.199999999999996</c:v>
                </c:pt>
                <c:pt idx="50">
                  <c:v>49.8</c:v>
                </c:pt>
                <c:pt idx="51">
                  <c:v>51</c:v>
                </c:pt>
                <c:pt idx="52">
                  <c:v>52.2</c:v>
                </c:pt>
                <c:pt idx="53">
                  <c:v>52.8</c:v>
                </c:pt>
                <c:pt idx="54">
                  <c:v>54</c:v>
                </c:pt>
                <c:pt idx="55">
                  <c:v>55.2</c:v>
                </c:pt>
                <c:pt idx="56">
                  <c:v>55.800000000000004</c:v>
                </c:pt>
                <c:pt idx="57">
                  <c:v>57</c:v>
                </c:pt>
                <c:pt idx="58">
                  <c:v>58.199999999999996</c:v>
                </c:pt>
                <c:pt idx="59">
                  <c:v>58.8</c:v>
                </c:pt>
                <c:pt idx="60">
                  <c:v>60</c:v>
                </c:pt>
                <c:pt idx="61">
                  <c:v>61.2</c:v>
                </c:pt>
                <c:pt idx="62">
                  <c:v>61.800000000000004</c:v>
                </c:pt>
                <c:pt idx="63">
                  <c:v>63</c:v>
                </c:pt>
                <c:pt idx="64">
                  <c:v>64.2</c:v>
                </c:pt>
                <c:pt idx="65">
                  <c:v>64.800000000000011</c:v>
                </c:pt>
                <c:pt idx="66">
                  <c:v>66</c:v>
                </c:pt>
                <c:pt idx="67">
                  <c:v>67.2</c:v>
                </c:pt>
                <c:pt idx="68">
                  <c:v>67.8</c:v>
                </c:pt>
                <c:pt idx="69">
                  <c:v>69</c:v>
                </c:pt>
                <c:pt idx="70">
                  <c:v>70.199999999999989</c:v>
                </c:pt>
                <c:pt idx="71">
                  <c:v>70.8</c:v>
                </c:pt>
                <c:pt idx="72">
                  <c:v>72</c:v>
                </c:pt>
                <c:pt idx="73">
                  <c:v>73.2</c:v>
                </c:pt>
                <c:pt idx="74">
                  <c:v>73.8</c:v>
                </c:pt>
                <c:pt idx="75">
                  <c:v>75</c:v>
                </c:pt>
                <c:pt idx="76">
                  <c:v>76.2</c:v>
                </c:pt>
                <c:pt idx="77">
                  <c:v>76.8</c:v>
                </c:pt>
                <c:pt idx="78">
                  <c:v>78</c:v>
                </c:pt>
                <c:pt idx="79">
                  <c:v>79.2</c:v>
                </c:pt>
                <c:pt idx="80">
                  <c:v>79.800000000000011</c:v>
                </c:pt>
                <c:pt idx="81">
                  <c:v>81</c:v>
                </c:pt>
                <c:pt idx="82">
                  <c:v>82.2</c:v>
                </c:pt>
                <c:pt idx="83">
                  <c:v>82.8</c:v>
                </c:pt>
                <c:pt idx="84">
                  <c:v>84</c:v>
                </c:pt>
                <c:pt idx="85">
                  <c:v>85.199999999999989</c:v>
                </c:pt>
                <c:pt idx="86">
                  <c:v>85.8</c:v>
                </c:pt>
                <c:pt idx="87">
                  <c:v>87</c:v>
                </c:pt>
                <c:pt idx="88">
                  <c:v>88.2</c:v>
                </c:pt>
                <c:pt idx="89">
                  <c:v>88.8</c:v>
                </c:pt>
                <c:pt idx="90">
                  <c:v>90</c:v>
                </c:pt>
                <c:pt idx="91">
                  <c:v>91.2</c:v>
                </c:pt>
                <c:pt idx="92">
                  <c:v>91.8</c:v>
                </c:pt>
                <c:pt idx="93">
                  <c:v>93</c:v>
                </c:pt>
                <c:pt idx="94">
                  <c:v>94.2</c:v>
                </c:pt>
                <c:pt idx="95">
                  <c:v>94.800000000000011</c:v>
                </c:pt>
                <c:pt idx="96">
                  <c:v>96</c:v>
                </c:pt>
                <c:pt idx="97">
                  <c:v>97.2</c:v>
                </c:pt>
                <c:pt idx="98">
                  <c:v>97.8</c:v>
                </c:pt>
                <c:pt idx="99">
                  <c:v>99</c:v>
                </c:pt>
                <c:pt idx="100">
                  <c:v>100.19999999999999</c:v>
                </c:pt>
                <c:pt idx="101">
                  <c:v>100.8</c:v>
                </c:pt>
                <c:pt idx="102">
                  <c:v>102</c:v>
                </c:pt>
                <c:pt idx="103">
                  <c:v>103.2</c:v>
                </c:pt>
                <c:pt idx="104">
                  <c:v>103.8</c:v>
                </c:pt>
                <c:pt idx="105">
                  <c:v>105</c:v>
                </c:pt>
                <c:pt idx="106">
                  <c:v>106.2</c:v>
                </c:pt>
                <c:pt idx="107">
                  <c:v>106.8</c:v>
                </c:pt>
                <c:pt idx="108">
                  <c:v>108</c:v>
                </c:pt>
                <c:pt idx="109">
                  <c:v>109.2</c:v>
                </c:pt>
                <c:pt idx="110">
                  <c:v>109.80000000000001</c:v>
                </c:pt>
                <c:pt idx="111">
                  <c:v>111</c:v>
                </c:pt>
                <c:pt idx="112">
                  <c:v>112.2</c:v>
                </c:pt>
                <c:pt idx="113">
                  <c:v>112.8</c:v>
                </c:pt>
                <c:pt idx="114">
                  <c:v>114</c:v>
                </c:pt>
                <c:pt idx="115">
                  <c:v>115.19999999999999</c:v>
                </c:pt>
                <c:pt idx="116">
                  <c:v>115.8</c:v>
                </c:pt>
                <c:pt idx="117">
                  <c:v>117</c:v>
                </c:pt>
                <c:pt idx="118">
                  <c:v>118.2</c:v>
                </c:pt>
                <c:pt idx="119">
                  <c:v>118.8</c:v>
                </c:pt>
                <c:pt idx="120">
                  <c:v>120</c:v>
                </c:pt>
                <c:pt idx="121">
                  <c:v>121.2</c:v>
                </c:pt>
                <c:pt idx="122">
                  <c:v>121.79999999999998</c:v>
                </c:pt>
                <c:pt idx="123">
                  <c:v>122.99999999999999</c:v>
                </c:pt>
                <c:pt idx="124">
                  <c:v>124.19999999999999</c:v>
                </c:pt>
                <c:pt idx="125">
                  <c:v>124.80000000000001</c:v>
                </c:pt>
                <c:pt idx="126">
                  <c:v>126</c:v>
                </c:pt>
                <c:pt idx="127">
                  <c:v>127.2</c:v>
                </c:pt>
                <c:pt idx="128">
                  <c:v>127.8</c:v>
                </c:pt>
                <c:pt idx="129">
                  <c:v>129</c:v>
                </c:pt>
                <c:pt idx="130">
                  <c:v>130.19999999999999</c:v>
                </c:pt>
                <c:pt idx="131">
                  <c:v>130.80000000000001</c:v>
                </c:pt>
                <c:pt idx="132">
                  <c:v>132</c:v>
                </c:pt>
                <c:pt idx="133">
                  <c:v>133.20000000000002</c:v>
                </c:pt>
                <c:pt idx="134">
                  <c:v>133.80000000000001</c:v>
                </c:pt>
                <c:pt idx="135">
                  <c:v>135</c:v>
                </c:pt>
                <c:pt idx="136">
                  <c:v>136.19999999999999</c:v>
                </c:pt>
                <c:pt idx="137">
                  <c:v>136.79999999999998</c:v>
                </c:pt>
                <c:pt idx="138">
                  <c:v>138</c:v>
                </c:pt>
                <c:pt idx="139">
                  <c:v>139.19999999999999</c:v>
                </c:pt>
                <c:pt idx="140">
                  <c:v>139.80000000000001</c:v>
                </c:pt>
                <c:pt idx="141">
                  <c:v>141</c:v>
                </c:pt>
                <c:pt idx="142">
                  <c:v>142.20000000000002</c:v>
                </c:pt>
                <c:pt idx="143">
                  <c:v>142.79999999999998</c:v>
                </c:pt>
                <c:pt idx="144">
                  <c:v>144</c:v>
                </c:pt>
                <c:pt idx="145">
                  <c:v>145.19999999999999</c:v>
                </c:pt>
                <c:pt idx="146">
                  <c:v>145.80000000000001</c:v>
                </c:pt>
                <c:pt idx="147">
                  <c:v>147</c:v>
                </c:pt>
                <c:pt idx="148">
                  <c:v>148.20000000000002</c:v>
                </c:pt>
                <c:pt idx="149">
                  <c:v>148.80000000000001</c:v>
                </c:pt>
                <c:pt idx="150">
                  <c:v>150</c:v>
                </c:pt>
                <c:pt idx="151">
                  <c:v>151.19999999999999</c:v>
                </c:pt>
                <c:pt idx="152">
                  <c:v>151.79999999999998</c:v>
                </c:pt>
                <c:pt idx="153">
                  <c:v>153</c:v>
                </c:pt>
                <c:pt idx="154">
                  <c:v>154.19999999999999</c:v>
                </c:pt>
                <c:pt idx="155">
                  <c:v>154.80000000000001</c:v>
                </c:pt>
                <c:pt idx="156">
                  <c:v>156</c:v>
                </c:pt>
                <c:pt idx="157">
                  <c:v>157.20000000000002</c:v>
                </c:pt>
                <c:pt idx="158">
                  <c:v>157.79999999999998</c:v>
                </c:pt>
                <c:pt idx="159">
                  <c:v>159</c:v>
                </c:pt>
                <c:pt idx="160">
                  <c:v>160.19999999999999</c:v>
                </c:pt>
                <c:pt idx="161">
                  <c:v>160.80000000000001</c:v>
                </c:pt>
                <c:pt idx="162">
                  <c:v>162</c:v>
                </c:pt>
                <c:pt idx="163">
                  <c:v>163.20000000000002</c:v>
                </c:pt>
                <c:pt idx="164">
                  <c:v>163.80000000000001</c:v>
                </c:pt>
                <c:pt idx="165">
                  <c:v>165</c:v>
                </c:pt>
                <c:pt idx="166">
                  <c:v>166.2</c:v>
                </c:pt>
                <c:pt idx="167">
                  <c:v>166.79999999999998</c:v>
                </c:pt>
                <c:pt idx="168">
                  <c:v>168</c:v>
                </c:pt>
                <c:pt idx="169">
                  <c:v>169.2</c:v>
                </c:pt>
                <c:pt idx="170">
                  <c:v>169.8</c:v>
                </c:pt>
                <c:pt idx="171">
                  <c:v>171</c:v>
                </c:pt>
                <c:pt idx="172">
                  <c:v>172.20000000000002</c:v>
                </c:pt>
                <c:pt idx="173">
                  <c:v>172.79999999999998</c:v>
                </c:pt>
                <c:pt idx="174">
                  <c:v>174</c:v>
                </c:pt>
                <c:pt idx="175">
                  <c:v>175.2</c:v>
                </c:pt>
                <c:pt idx="176">
                  <c:v>175.8</c:v>
                </c:pt>
                <c:pt idx="177">
                  <c:v>177</c:v>
                </c:pt>
                <c:pt idx="178">
                  <c:v>178.20000000000002</c:v>
                </c:pt>
                <c:pt idx="179">
                  <c:v>178.8</c:v>
                </c:pt>
                <c:pt idx="180">
                  <c:v>180</c:v>
                </c:pt>
                <c:pt idx="181">
                  <c:v>181.2</c:v>
                </c:pt>
                <c:pt idx="182">
                  <c:v>181.79999999999998</c:v>
                </c:pt>
                <c:pt idx="183">
                  <c:v>183</c:v>
                </c:pt>
                <c:pt idx="184">
                  <c:v>184.2</c:v>
                </c:pt>
                <c:pt idx="185">
                  <c:v>184.8</c:v>
                </c:pt>
                <c:pt idx="186">
                  <c:v>186</c:v>
                </c:pt>
                <c:pt idx="187">
                  <c:v>187.20000000000002</c:v>
                </c:pt>
                <c:pt idx="188">
                  <c:v>187.79999999999998</c:v>
                </c:pt>
                <c:pt idx="189">
                  <c:v>189</c:v>
                </c:pt>
                <c:pt idx="190">
                  <c:v>190.2</c:v>
                </c:pt>
                <c:pt idx="191">
                  <c:v>190.8</c:v>
                </c:pt>
                <c:pt idx="192">
                  <c:v>192</c:v>
                </c:pt>
                <c:pt idx="193">
                  <c:v>193.20000000000002</c:v>
                </c:pt>
                <c:pt idx="194">
                  <c:v>193.8</c:v>
                </c:pt>
                <c:pt idx="195">
                  <c:v>195</c:v>
                </c:pt>
                <c:pt idx="196">
                  <c:v>196.2</c:v>
                </c:pt>
                <c:pt idx="197">
                  <c:v>196.79999999999998</c:v>
                </c:pt>
                <c:pt idx="198">
                  <c:v>198</c:v>
                </c:pt>
                <c:pt idx="199">
                  <c:v>199.2</c:v>
                </c:pt>
                <c:pt idx="200">
                  <c:v>199.8</c:v>
                </c:pt>
                <c:pt idx="201">
                  <c:v>201</c:v>
                </c:pt>
                <c:pt idx="202">
                  <c:v>202.20000000000002</c:v>
                </c:pt>
                <c:pt idx="203">
                  <c:v>202.79999999999998</c:v>
                </c:pt>
                <c:pt idx="204">
                  <c:v>204</c:v>
                </c:pt>
                <c:pt idx="205">
                  <c:v>205.2</c:v>
                </c:pt>
                <c:pt idx="206">
                  <c:v>205.8</c:v>
                </c:pt>
                <c:pt idx="207">
                  <c:v>207</c:v>
                </c:pt>
                <c:pt idx="208">
                  <c:v>208.20000000000002</c:v>
                </c:pt>
                <c:pt idx="209">
                  <c:v>208.8</c:v>
                </c:pt>
                <c:pt idx="210">
                  <c:v>210</c:v>
                </c:pt>
                <c:pt idx="211">
                  <c:v>211.2</c:v>
                </c:pt>
                <c:pt idx="212">
                  <c:v>211.79999999999998</c:v>
                </c:pt>
                <c:pt idx="213">
                  <c:v>213</c:v>
                </c:pt>
                <c:pt idx="214">
                  <c:v>214.2</c:v>
                </c:pt>
                <c:pt idx="215">
                  <c:v>214.8</c:v>
                </c:pt>
                <c:pt idx="216">
                  <c:v>216</c:v>
                </c:pt>
                <c:pt idx="217">
                  <c:v>217.20000000000002</c:v>
                </c:pt>
                <c:pt idx="218">
                  <c:v>217.79999999999998</c:v>
                </c:pt>
                <c:pt idx="219">
                  <c:v>219</c:v>
                </c:pt>
                <c:pt idx="220">
                  <c:v>220.2</c:v>
                </c:pt>
                <c:pt idx="221">
                  <c:v>220.8</c:v>
                </c:pt>
                <c:pt idx="222">
                  <c:v>222</c:v>
                </c:pt>
                <c:pt idx="223">
                  <c:v>223.20000000000002</c:v>
                </c:pt>
                <c:pt idx="224">
                  <c:v>223.8</c:v>
                </c:pt>
                <c:pt idx="225">
                  <c:v>225</c:v>
                </c:pt>
                <c:pt idx="226">
                  <c:v>226.2</c:v>
                </c:pt>
                <c:pt idx="227">
                  <c:v>226.79999999999998</c:v>
                </c:pt>
                <c:pt idx="228">
                  <c:v>228</c:v>
                </c:pt>
                <c:pt idx="229">
                  <c:v>229.2</c:v>
                </c:pt>
                <c:pt idx="230">
                  <c:v>229.8</c:v>
                </c:pt>
                <c:pt idx="231">
                  <c:v>231</c:v>
                </c:pt>
                <c:pt idx="232">
                  <c:v>232.20000000000002</c:v>
                </c:pt>
                <c:pt idx="233">
                  <c:v>232.79999999999998</c:v>
                </c:pt>
                <c:pt idx="234">
                  <c:v>234</c:v>
                </c:pt>
                <c:pt idx="235">
                  <c:v>235.2</c:v>
                </c:pt>
                <c:pt idx="236">
                  <c:v>235.8</c:v>
                </c:pt>
                <c:pt idx="237">
                  <c:v>237</c:v>
                </c:pt>
                <c:pt idx="238">
                  <c:v>238.20000000000002</c:v>
                </c:pt>
                <c:pt idx="239">
                  <c:v>238.8</c:v>
                </c:pt>
                <c:pt idx="240">
                  <c:v>240</c:v>
                </c:pt>
                <c:pt idx="241">
                  <c:v>241.2</c:v>
                </c:pt>
                <c:pt idx="242">
                  <c:v>241.8</c:v>
                </c:pt>
                <c:pt idx="243">
                  <c:v>243</c:v>
                </c:pt>
                <c:pt idx="244">
                  <c:v>244.20000000000002</c:v>
                </c:pt>
                <c:pt idx="245">
                  <c:v>244.8</c:v>
                </c:pt>
                <c:pt idx="246">
                  <c:v>245.99999999999997</c:v>
                </c:pt>
                <c:pt idx="247">
                  <c:v>247.20000000000002</c:v>
                </c:pt>
                <c:pt idx="248">
                  <c:v>247.79999999999998</c:v>
                </c:pt>
                <c:pt idx="249">
                  <c:v>249.00000000000003</c:v>
                </c:pt>
                <c:pt idx="250">
                  <c:v>250.2</c:v>
                </c:pt>
                <c:pt idx="251">
                  <c:v>250.79999999999998</c:v>
                </c:pt>
                <c:pt idx="252">
                  <c:v>252</c:v>
                </c:pt>
                <c:pt idx="253">
                  <c:v>253.2</c:v>
                </c:pt>
                <c:pt idx="254">
                  <c:v>253.8</c:v>
                </c:pt>
                <c:pt idx="255">
                  <c:v>255</c:v>
                </c:pt>
                <c:pt idx="256">
                  <c:v>256.2</c:v>
                </c:pt>
                <c:pt idx="257">
                  <c:v>256.8</c:v>
                </c:pt>
                <c:pt idx="258">
                  <c:v>258</c:v>
                </c:pt>
                <c:pt idx="259">
                  <c:v>259.20000000000005</c:v>
                </c:pt>
                <c:pt idx="260">
                  <c:v>259.8</c:v>
                </c:pt>
                <c:pt idx="261">
                  <c:v>261</c:v>
                </c:pt>
                <c:pt idx="262">
                  <c:v>262.2</c:v>
                </c:pt>
                <c:pt idx="263">
                  <c:v>262.8</c:v>
                </c:pt>
                <c:pt idx="264">
                  <c:v>264</c:v>
                </c:pt>
                <c:pt idx="265">
                  <c:v>265.2</c:v>
                </c:pt>
                <c:pt idx="266">
                  <c:v>265.79999999999995</c:v>
                </c:pt>
                <c:pt idx="267">
                  <c:v>267</c:v>
                </c:pt>
                <c:pt idx="268">
                  <c:v>268.2</c:v>
                </c:pt>
                <c:pt idx="269">
                  <c:v>268.8</c:v>
                </c:pt>
                <c:pt idx="270">
                  <c:v>270</c:v>
                </c:pt>
                <c:pt idx="271">
                  <c:v>271.2</c:v>
                </c:pt>
                <c:pt idx="272">
                  <c:v>271.8</c:v>
                </c:pt>
                <c:pt idx="273">
                  <c:v>273</c:v>
                </c:pt>
                <c:pt idx="274">
                  <c:v>274.20000000000005</c:v>
                </c:pt>
                <c:pt idx="275">
                  <c:v>274.8</c:v>
                </c:pt>
                <c:pt idx="276">
                  <c:v>276</c:v>
                </c:pt>
                <c:pt idx="277">
                  <c:v>277.2</c:v>
                </c:pt>
                <c:pt idx="278">
                  <c:v>277.8</c:v>
                </c:pt>
                <c:pt idx="279">
                  <c:v>279</c:v>
                </c:pt>
                <c:pt idx="280">
                  <c:v>280.2</c:v>
                </c:pt>
                <c:pt idx="281">
                  <c:v>280.79999999999995</c:v>
                </c:pt>
                <c:pt idx="282">
                  <c:v>282</c:v>
                </c:pt>
                <c:pt idx="283">
                  <c:v>283.2</c:v>
                </c:pt>
                <c:pt idx="284">
                  <c:v>283.8</c:v>
                </c:pt>
                <c:pt idx="285">
                  <c:v>285</c:v>
                </c:pt>
                <c:pt idx="286">
                  <c:v>286.2</c:v>
                </c:pt>
                <c:pt idx="287">
                  <c:v>286.8</c:v>
                </c:pt>
                <c:pt idx="288">
                  <c:v>288</c:v>
                </c:pt>
                <c:pt idx="289">
                  <c:v>289.20000000000005</c:v>
                </c:pt>
                <c:pt idx="290">
                  <c:v>289.8</c:v>
                </c:pt>
                <c:pt idx="291">
                  <c:v>291</c:v>
                </c:pt>
                <c:pt idx="292">
                  <c:v>292.2</c:v>
                </c:pt>
                <c:pt idx="293">
                  <c:v>292.8</c:v>
                </c:pt>
                <c:pt idx="294">
                  <c:v>294</c:v>
                </c:pt>
                <c:pt idx="295">
                  <c:v>295.2</c:v>
                </c:pt>
                <c:pt idx="296">
                  <c:v>295.79999999999995</c:v>
                </c:pt>
                <c:pt idx="297">
                  <c:v>297</c:v>
                </c:pt>
                <c:pt idx="298">
                  <c:v>298.2</c:v>
                </c:pt>
                <c:pt idx="299">
                  <c:v>298.8</c:v>
                </c:pt>
                <c:pt idx="300">
                  <c:v>300</c:v>
                </c:pt>
                <c:pt idx="301">
                  <c:v>301.2</c:v>
                </c:pt>
                <c:pt idx="302">
                  <c:v>301.8</c:v>
                </c:pt>
                <c:pt idx="303">
                  <c:v>303</c:v>
                </c:pt>
                <c:pt idx="304">
                  <c:v>304.20000000000005</c:v>
                </c:pt>
                <c:pt idx="305">
                  <c:v>304.8</c:v>
                </c:pt>
                <c:pt idx="306">
                  <c:v>306</c:v>
                </c:pt>
                <c:pt idx="307">
                  <c:v>307.2</c:v>
                </c:pt>
                <c:pt idx="308">
                  <c:v>307.8</c:v>
                </c:pt>
                <c:pt idx="309">
                  <c:v>309</c:v>
                </c:pt>
                <c:pt idx="310">
                  <c:v>310.2</c:v>
                </c:pt>
                <c:pt idx="311">
                  <c:v>310.79999999999995</c:v>
                </c:pt>
                <c:pt idx="312">
                  <c:v>312</c:v>
                </c:pt>
                <c:pt idx="313">
                  <c:v>313.2</c:v>
                </c:pt>
                <c:pt idx="314">
                  <c:v>313.8</c:v>
                </c:pt>
                <c:pt idx="315">
                  <c:v>315</c:v>
                </c:pt>
                <c:pt idx="316">
                  <c:v>316.2</c:v>
                </c:pt>
                <c:pt idx="317">
                  <c:v>316.8</c:v>
                </c:pt>
                <c:pt idx="318">
                  <c:v>318</c:v>
                </c:pt>
                <c:pt idx="319">
                  <c:v>319.20000000000005</c:v>
                </c:pt>
                <c:pt idx="320">
                  <c:v>319.8</c:v>
                </c:pt>
                <c:pt idx="321">
                  <c:v>321</c:v>
                </c:pt>
                <c:pt idx="322">
                  <c:v>322.2</c:v>
                </c:pt>
                <c:pt idx="323">
                  <c:v>322.8</c:v>
                </c:pt>
                <c:pt idx="324">
                  <c:v>324</c:v>
                </c:pt>
                <c:pt idx="325">
                  <c:v>325.2</c:v>
                </c:pt>
                <c:pt idx="326">
                  <c:v>325.79999999999995</c:v>
                </c:pt>
                <c:pt idx="327">
                  <c:v>327</c:v>
                </c:pt>
                <c:pt idx="328">
                  <c:v>328.2</c:v>
                </c:pt>
                <c:pt idx="329">
                  <c:v>328.8</c:v>
                </c:pt>
                <c:pt idx="330">
                  <c:v>330</c:v>
                </c:pt>
                <c:pt idx="331">
                  <c:v>331.2</c:v>
                </c:pt>
                <c:pt idx="332">
                  <c:v>331.8</c:v>
                </c:pt>
                <c:pt idx="333">
                  <c:v>333</c:v>
                </c:pt>
                <c:pt idx="334">
                  <c:v>334.20000000000005</c:v>
                </c:pt>
                <c:pt idx="335">
                  <c:v>334.8</c:v>
                </c:pt>
                <c:pt idx="336">
                  <c:v>336</c:v>
                </c:pt>
                <c:pt idx="337">
                  <c:v>337.2</c:v>
                </c:pt>
                <c:pt idx="338">
                  <c:v>337.8</c:v>
                </c:pt>
                <c:pt idx="339">
                  <c:v>339</c:v>
                </c:pt>
                <c:pt idx="340">
                  <c:v>340.2</c:v>
                </c:pt>
                <c:pt idx="341">
                  <c:v>340.79999999999995</c:v>
                </c:pt>
                <c:pt idx="342">
                  <c:v>342</c:v>
                </c:pt>
                <c:pt idx="343">
                  <c:v>343.2</c:v>
                </c:pt>
                <c:pt idx="344">
                  <c:v>343.8</c:v>
                </c:pt>
                <c:pt idx="345">
                  <c:v>345</c:v>
                </c:pt>
                <c:pt idx="346">
                  <c:v>346.2</c:v>
                </c:pt>
                <c:pt idx="347">
                  <c:v>346.8</c:v>
                </c:pt>
                <c:pt idx="348">
                  <c:v>348</c:v>
                </c:pt>
                <c:pt idx="349">
                  <c:v>349.20000000000005</c:v>
                </c:pt>
                <c:pt idx="350">
                  <c:v>349.8</c:v>
                </c:pt>
                <c:pt idx="351">
                  <c:v>351</c:v>
                </c:pt>
                <c:pt idx="352">
                  <c:v>352.2</c:v>
                </c:pt>
                <c:pt idx="353">
                  <c:v>352.8</c:v>
                </c:pt>
                <c:pt idx="354">
                  <c:v>354</c:v>
                </c:pt>
                <c:pt idx="355">
                  <c:v>355.2</c:v>
                </c:pt>
                <c:pt idx="356">
                  <c:v>355.79999999999995</c:v>
                </c:pt>
                <c:pt idx="357">
                  <c:v>357</c:v>
                </c:pt>
                <c:pt idx="358">
                  <c:v>358.2</c:v>
                </c:pt>
                <c:pt idx="359">
                  <c:v>358.8</c:v>
                </c:pt>
                <c:pt idx="360">
                  <c:v>360</c:v>
                </c:pt>
                <c:pt idx="361">
                  <c:v>361.2</c:v>
                </c:pt>
                <c:pt idx="362">
                  <c:v>361.8</c:v>
                </c:pt>
                <c:pt idx="363">
                  <c:v>363</c:v>
                </c:pt>
                <c:pt idx="364">
                  <c:v>364.20000000000005</c:v>
                </c:pt>
                <c:pt idx="365">
                  <c:v>364.8</c:v>
                </c:pt>
                <c:pt idx="366">
                  <c:v>366</c:v>
                </c:pt>
                <c:pt idx="367">
                  <c:v>367.2</c:v>
                </c:pt>
                <c:pt idx="368">
                  <c:v>367.8</c:v>
                </c:pt>
                <c:pt idx="369">
                  <c:v>369</c:v>
                </c:pt>
                <c:pt idx="370">
                  <c:v>370.2</c:v>
                </c:pt>
                <c:pt idx="371">
                  <c:v>370.79999999999995</c:v>
                </c:pt>
                <c:pt idx="372">
                  <c:v>372</c:v>
                </c:pt>
                <c:pt idx="373">
                  <c:v>373.2</c:v>
                </c:pt>
                <c:pt idx="374">
                  <c:v>373.8</c:v>
                </c:pt>
                <c:pt idx="375">
                  <c:v>375</c:v>
                </c:pt>
                <c:pt idx="376">
                  <c:v>376.2</c:v>
                </c:pt>
                <c:pt idx="377">
                  <c:v>376.8</c:v>
                </c:pt>
                <c:pt idx="378">
                  <c:v>378</c:v>
                </c:pt>
                <c:pt idx="379">
                  <c:v>379.20000000000005</c:v>
                </c:pt>
                <c:pt idx="380">
                  <c:v>379.8</c:v>
                </c:pt>
                <c:pt idx="381">
                  <c:v>381</c:v>
                </c:pt>
                <c:pt idx="382">
                  <c:v>382.2</c:v>
                </c:pt>
                <c:pt idx="383">
                  <c:v>382.8</c:v>
                </c:pt>
                <c:pt idx="384">
                  <c:v>384</c:v>
                </c:pt>
                <c:pt idx="385">
                  <c:v>385.2</c:v>
                </c:pt>
                <c:pt idx="386">
                  <c:v>385.79999999999995</c:v>
                </c:pt>
                <c:pt idx="387">
                  <c:v>387</c:v>
                </c:pt>
                <c:pt idx="388">
                  <c:v>388.2</c:v>
                </c:pt>
                <c:pt idx="389">
                  <c:v>388.8</c:v>
                </c:pt>
                <c:pt idx="390">
                  <c:v>390</c:v>
                </c:pt>
                <c:pt idx="391">
                  <c:v>391.2</c:v>
                </c:pt>
                <c:pt idx="392">
                  <c:v>391.8</c:v>
                </c:pt>
                <c:pt idx="393">
                  <c:v>393</c:v>
                </c:pt>
                <c:pt idx="394">
                  <c:v>394.20000000000005</c:v>
                </c:pt>
                <c:pt idx="395">
                  <c:v>394.8</c:v>
                </c:pt>
                <c:pt idx="396">
                  <c:v>396</c:v>
                </c:pt>
                <c:pt idx="397">
                  <c:v>397.2</c:v>
                </c:pt>
                <c:pt idx="398">
                  <c:v>397.8</c:v>
                </c:pt>
                <c:pt idx="399">
                  <c:v>399</c:v>
                </c:pt>
                <c:pt idx="400">
                  <c:v>400.2</c:v>
                </c:pt>
                <c:pt idx="401">
                  <c:v>400.79999999999995</c:v>
                </c:pt>
                <c:pt idx="402">
                  <c:v>402</c:v>
                </c:pt>
                <c:pt idx="403">
                  <c:v>403.2</c:v>
                </c:pt>
                <c:pt idx="404">
                  <c:v>403.8</c:v>
                </c:pt>
                <c:pt idx="405">
                  <c:v>405</c:v>
                </c:pt>
                <c:pt idx="406">
                  <c:v>406.2</c:v>
                </c:pt>
                <c:pt idx="407">
                  <c:v>406.8</c:v>
                </c:pt>
                <c:pt idx="408">
                  <c:v>408</c:v>
                </c:pt>
                <c:pt idx="409">
                  <c:v>409.20000000000005</c:v>
                </c:pt>
                <c:pt idx="410">
                  <c:v>409.8</c:v>
                </c:pt>
                <c:pt idx="411">
                  <c:v>411</c:v>
                </c:pt>
                <c:pt idx="412">
                  <c:v>412.2</c:v>
                </c:pt>
                <c:pt idx="413">
                  <c:v>412.8</c:v>
                </c:pt>
                <c:pt idx="414">
                  <c:v>414</c:v>
                </c:pt>
                <c:pt idx="415">
                  <c:v>415.2</c:v>
                </c:pt>
                <c:pt idx="416">
                  <c:v>415.79999999999995</c:v>
                </c:pt>
                <c:pt idx="417">
                  <c:v>417</c:v>
                </c:pt>
                <c:pt idx="418">
                  <c:v>418.2</c:v>
                </c:pt>
                <c:pt idx="419">
                  <c:v>418.8</c:v>
                </c:pt>
                <c:pt idx="420">
                  <c:v>420</c:v>
                </c:pt>
                <c:pt idx="421">
                  <c:v>421.2</c:v>
                </c:pt>
                <c:pt idx="422">
                  <c:v>421.8</c:v>
                </c:pt>
                <c:pt idx="423">
                  <c:v>423</c:v>
                </c:pt>
                <c:pt idx="424">
                  <c:v>424.20000000000005</c:v>
                </c:pt>
                <c:pt idx="425">
                  <c:v>424.8</c:v>
                </c:pt>
                <c:pt idx="426">
                  <c:v>426</c:v>
                </c:pt>
                <c:pt idx="427">
                  <c:v>427.2</c:v>
                </c:pt>
                <c:pt idx="428">
                  <c:v>427.8</c:v>
                </c:pt>
                <c:pt idx="429">
                  <c:v>429</c:v>
                </c:pt>
                <c:pt idx="430">
                  <c:v>430.2</c:v>
                </c:pt>
                <c:pt idx="431">
                  <c:v>430.79999999999995</c:v>
                </c:pt>
                <c:pt idx="432">
                  <c:v>432</c:v>
                </c:pt>
                <c:pt idx="433">
                  <c:v>433.2</c:v>
                </c:pt>
                <c:pt idx="434">
                  <c:v>433.8</c:v>
                </c:pt>
                <c:pt idx="435">
                  <c:v>435</c:v>
                </c:pt>
                <c:pt idx="436">
                  <c:v>436.2</c:v>
                </c:pt>
                <c:pt idx="437">
                  <c:v>436.8</c:v>
                </c:pt>
                <c:pt idx="438">
                  <c:v>438</c:v>
                </c:pt>
                <c:pt idx="439">
                  <c:v>439.20000000000005</c:v>
                </c:pt>
                <c:pt idx="440">
                  <c:v>439.8</c:v>
                </c:pt>
                <c:pt idx="441">
                  <c:v>441</c:v>
                </c:pt>
                <c:pt idx="442">
                  <c:v>442.2</c:v>
                </c:pt>
                <c:pt idx="443">
                  <c:v>442.8</c:v>
                </c:pt>
                <c:pt idx="444">
                  <c:v>444</c:v>
                </c:pt>
                <c:pt idx="445">
                  <c:v>445.2</c:v>
                </c:pt>
                <c:pt idx="446">
                  <c:v>445.79999999999995</c:v>
                </c:pt>
                <c:pt idx="447">
                  <c:v>447</c:v>
                </c:pt>
                <c:pt idx="448">
                  <c:v>448.2</c:v>
                </c:pt>
                <c:pt idx="449">
                  <c:v>448.8</c:v>
                </c:pt>
                <c:pt idx="450">
                  <c:v>450</c:v>
                </c:pt>
                <c:pt idx="451">
                  <c:v>451.2</c:v>
                </c:pt>
                <c:pt idx="452">
                  <c:v>451.8</c:v>
                </c:pt>
                <c:pt idx="453">
                  <c:v>453</c:v>
                </c:pt>
                <c:pt idx="454">
                  <c:v>454.20000000000005</c:v>
                </c:pt>
                <c:pt idx="455">
                  <c:v>454.8</c:v>
                </c:pt>
                <c:pt idx="456">
                  <c:v>456</c:v>
                </c:pt>
                <c:pt idx="457">
                  <c:v>457.2</c:v>
                </c:pt>
                <c:pt idx="458">
                  <c:v>457.8</c:v>
                </c:pt>
                <c:pt idx="459">
                  <c:v>459</c:v>
                </c:pt>
                <c:pt idx="460">
                  <c:v>460.2</c:v>
                </c:pt>
                <c:pt idx="461">
                  <c:v>460.79999999999995</c:v>
                </c:pt>
                <c:pt idx="462">
                  <c:v>462</c:v>
                </c:pt>
                <c:pt idx="463">
                  <c:v>463.2</c:v>
                </c:pt>
                <c:pt idx="464">
                  <c:v>463.8</c:v>
                </c:pt>
                <c:pt idx="465">
                  <c:v>465</c:v>
                </c:pt>
                <c:pt idx="466">
                  <c:v>466.2</c:v>
                </c:pt>
                <c:pt idx="467">
                  <c:v>466.8</c:v>
                </c:pt>
                <c:pt idx="468">
                  <c:v>468</c:v>
                </c:pt>
                <c:pt idx="469">
                  <c:v>469.20000000000005</c:v>
                </c:pt>
                <c:pt idx="470">
                  <c:v>469.8</c:v>
                </c:pt>
                <c:pt idx="471">
                  <c:v>471</c:v>
                </c:pt>
                <c:pt idx="472">
                  <c:v>471.6</c:v>
                </c:pt>
                <c:pt idx="473">
                  <c:v>472.8</c:v>
                </c:pt>
                <c:pt idx="474">
                  <c:v>473.4</c:v>
                </c:pt>
                <c:pt idx="475">
                  <c:v>474.6</c:v>
                </c:pt>
                <c:pt idx="476">
                  <c:v>475.2</c:v>
                </c:pt>
                <c:pt idx="477">
                  <c:v>476.40000000000003</c:v>
                </c:pt>
                <c:pt idx="478">
                  <c:v>477</c:v>
                </c:pt>
                <c:pt idx="479">
                  <c:v>478.2</c:v>
                </c:pt>
                <c:pt idx="480">
                  <c:v>478.8</c:v>
                </c:pt>
                <c:pt idx="481">
                  <c:v>480</c:v>
                </c:pt>
              </c:numCache>
            </c:numRef>
          </c:xVal>
          <c:yVal>
            <c:numRef>
              <c:f>Лист1!$H$2:$H$483</c:f>
              <c:numCache>
                <c:formatCode>General</c:formatCode>
                <c:ptCount val="482"/>
                <c:pt idx="0">
                  <c:v>2.013839184E-3</c:v>
                </c:pt>
                <c:pt idx="1">
                  <c:v>2.7027841679999999E-3</c:v>
                </c:pt>
                <c:pt idx="2">
                  <c:v>3.8156952960000001E-3</c:v>
                </c:pt>
                <c:pt idx="3">
                  <c:v>4.4516445119999999E-3</c:v>
                </c:pt>
                <c:pt idx="4">
                  <c:v>4.5046402799999996E-3</c:v>
                </c:pt>
                <c:pt idx="5">
                  <c:v>5.0875937279999993E-3</c:v>
                </c:pt>
                <c:pt idx="6">
                  <c:v>5.1405894960000007E-3</c:v>
                </c:pt>
                <c:pt idx="7">
                  <c:v>5.3525725679999994E-3</c:v>
                </c:pt>
                <c:pt idx="8">
                  <c:v>5.5645556399999997E-3</c:v>
                </c:pt>
                <c:pt idx="9">
                  <c:v>5.7500408279999998E-3</c:v>
                </c:pt>
                <c:pt idx="10">
                  <c:v>5.8560323639999991E-3</c:v>
                </c:pt>
                <c:pt idx="11">
                  <c:v>5.8825302480000011E-3</c:v>
                </c:pt>
                <c:pt idx="12">
                  <c:v>5.8825302480000011E-3</c:v>
                </c:pt>
                <c:pt idx="13">
                  <c:v>5.8825302480000011E-3</c:v>
                </c:pt>
                <c:pt idx="14">
                  <c:v>5.8825302480000011E-3</c:v>
                </c:pt>
                <c:pt idx="15">
                  <c:v>5.8825302480000011E-3</c:v>
                </c:pt>
                <c:pt idx="16">
                  <c:v>5.9355260159999999E-3</c:v>
                </c:pt>
                <c:pt idx="17">
                  <c:v>6.0680154359999995E-3</c:v>
                </c:pt>
                <c:pt idx="18">
                  <c:v>6.1740069719999997E-3</c:v>
                </c:pt>
                <c:pt idx="19">
                  <c:v>6.2535006239999996E-3</c:v>
                </c:pt>
                <c:pt idx="20">
                  <c:v>6.2535006239999996E-3</c:v>
                </c:pt>
                <c:pt idx="21">
                  <c:v>6.2270027400000002E-3</c:v>
                </c:pt>
                <c:pt idx="22">
                  <c:v>6.2535006239999996E-3</c:v>
                </c:pt>
                <c:pt idx="23">
                  <c:v>6.3329942759999995E-3</c:v>
                </c:pt>
                <c:pt idx="24">
                  <c:v>6.3594921599999998E-3</c:v>
                </c:pt>
                <c:pt idx="25">
                  <c:v>6.3594921599999998E-3</c:v>
                </c:pt>
                <c:pt idx="26">
                  <c:v>6.3594921599999998E-3</c:v>
                </c:pt>
                <c:pt idx="27">
                  <c:v>6.3594921599999998E-3</c:v>
                </c:pt>
                <c:pt idx="28">
                  <c:v>6.3594921599999998E-3</c:v>
                </c:pt>
                <c:pt idx="29">
                  <c:v>6.4124879279999995E-3</c:v>
                </c:pt>
                <c:pt idx="30">
                  <c:v>6.5449773479999999E-3</c:v>
                </c:pt>
                <c:pt idx="31">
                  <c:v>6.5714752319999993E-3</c:v>
                </c:pt>
                <c:pt idx="32">
                  <c:v>6.6244710000000007E-3</c:v>
                </c:pt>
                <c:pt idx="33">
                  <c:v>6.6509688840000001E-3</c:v>
                </c:pt>
                <c:pt idx="34">
                  <c:v>6.6774667679999995E-3</c:v>
                </c:pt>
                <c:pt idx="35">
                  <c:v>6.6244710000000007E-3</c:v>
                </c:pt>
                <c:pt idx="36">
                  <c:v>6.6244710000000007E-3</c:v>
                </c:pt>
                <c:pt idx="37">
                  <c:v>6.6509688840000001E-3</c:v>
                </c:pt>
                <c:pt idx="38">
                  <c:v>6.6774667679999995E-3</c:v>
                </c:pt>
                <c:pt idx="39">
                  <c:v>6.6774667679999995E-3</c:v>
                </c:pt>
                <c:pt idx="40">
                  <c:v>6.6774667679999995E-3</c:v>
                </c:pt>
                <c:pt idx="41">
                  <c:v>6.6244710000000007E-3</c:v>
                </c:pt>
                <c:pt idx="42">
                  <c:v>6.6244710000000007E-3</c:v>
                </c:pt>
                <c:pt idx="43">
                  <c:v>6.6509688840000001E-3</c:v>
                </c:pt>
                <c:pt idx="44">
                  <c:v>6.6774667679999995E-3</c:v>
                </c:pt>
                <c:pt idx="45">
                  <c:v>6.6774667679999995E-3</c:v>
                </c:pt>
                <c:pt idx="46">
                  <c:v>6.6244710000000007E-3</c:v>
                </c:pt>
                <c:pt idx="47">
                  <c:v>6.6244710000000007E-3</c:v>
                </c:pt>
                <c:pt idx="48">
                  <c:v>6.6509688840000001E-3</c:v>
                </c:pt>
                <c:pt idx="49">
                  <c:v>6.6774667679999995E-3</c:v>
                </c:pt>
                <c:pt idx="50">
                  <c:v>6.6774667679999995E-3</c:v>
                </c:pt>
                <c:pt idx="51">
                  <c:v>6.6774667679999995E-3</c:v>
                </c:pt>
                <c:pt idx="52">
                  <c:v>6.6774667679999995E-3</c:v>
                </c:pt>
                <c:pt idx="53">
                  <c:v>6.6774667679999995E-3</c:v>
                </c:pt>
                <c:pt idx="54">
                  <c:v>6.6774667679999995E-3</c:v>
                </c:pt>
                <c:pt idx="55">
                  <c:v>6.6774667679999995E-3</c:v>
                </c:pt>
                <c:pt idx="56">
                  <c:v>6.6774667679999995E-3</c:v>
                </c:pt>
                <c:pt idx="57">
                  <c:v>6.6774667679999995E-3</c:v>
                </c:pt>
                <c:pt idx="58">
                  <c:v>6.6774667679999995E-3</c:v>
                </c:pt>
                <c:pt idx="59">
                  <c:v>6.6774667679999995E-3</c:v>
                </c:pt>
                <c:pt idx="60">
                  <c:v>6.6774667679999995E-3</c:v>
                </c:pt>
                <c:pt idx="61">
                  <c:v>6.6244710000000007E-3</c:v>
                </c:pt>
                <c:pt idx="62">
                  <c:v>6.6244710000000007E-3</c:v>
                </c:pt>
                <c:pt idx="63">
                  <c:v>6.6509688840000001E-3</c:v>
                </c:pt>
                <c:pt idx="64">
                  <c:v>6.6774667679999995E-3</c:v>
                </c:pt>
                <c:pt idx="65">
                  <c:v>6.6774667679999995E-3</c:v>
                </c:pt>
                <c:pt idx="66">
                  <c:v>6.6774667679999995E-3</c:v>
                </c:pt>
                <c:pt idx="67">
                  <c:v>6.6774667679999995E-3</c:v>
                </c:pt>
                <c:pt idx="68">
                  <c:v>6.6774667679999995E-3</c:v>
                </c:pt>
                <c:pt idx="69">
                  <c:v>6.6774667679999995E-3</c:v>
                </c:pt>
                <c:pt idx="70">
                  <c:v>6.6774667679999995E-3</c:v>
                </c:pt>
                <c:pt idx="71">
                  <c:v>6.6774667679999995E-3</c:v>
                </c:pt>
                <c:pt idx="72">
                  <c:v>6.6774667679999995E-3</c:v>
                </c:pt>
                <c:pt idx="73">
                  <c:v>6.6774667679999995E-3</c:v>
                </c:pt>
                <c:pt idx="74">
                  <c:v>6.6774667679999995E-3</c:v>
                </c:pt>
                <c:pt idx="75">
                  <c:v>6.6774667679999995E-3</c:v>
                </c:pt>
                <c:pt idx="76">
                  <c:v>6.6774667679999995E-3</c:v>
                </c:pt>
                <c:pt idx="77">
                  <c:v>6.6244710000000007E-3</c:v>
                </c:pt>
                <c:pt idx="78">
                  <c:v>6.6244710000000007E-3</c:v>
                </c:pt>
                <c:pt idx="79">
                  <c:v>6.6509688840000001E-3</c:v>
                </c:pt>
                <c:pt idx="80">
                  <c:v>6.6774667679999995E-3</c:v>
                </c:pt>
                <c:pt idx="81">
                  <c:v>6.6774667679999995E-3</c:v>
                </c:pt>
                <c:pt idx="82">
                  <c:v>6.6774667679999995E-3</c:v>
                </c:pt>
                <c:pt idx="83">
                  <c:v>6.6774667679999995E-3</c:v>
                </c:pt>
                <c:pt idx="84">
                  <c:v>6.6774667679999995E-3</c:v>
                </c:pt>
                <c:pt idx="85">
                  <c:v>6.6774667679999995E-3</c:v>
                </c:pt>
                <c:pt idx="86">
                  <c:v>6.6774667679999995E-3</c:v>
                </c:pt>
                <c:pt idx="87">
                  <c:v>6.6774667679999995E-3</c:v>
                </c:pt>
                <c:pt idx="88">
                  <c:v>6.6244710000000007E-3</c:v>
                </c:pt>
                <c:pt idx="89">
                  <c:v>6.6244710000000007E-3</c:v>
                </c:pt>
                <c:pt idx="90">
                  <c:v>6.6509688840000001E-3</c:v>
                </c:pt>
                <c:pt idx="91">
                  <c:v>6.6774667679999995E-3</c:v>
                </c:pt>
                <c:pt idx="92">
                  <c:v>6.6774667679999995E-3</c:v>
                </c:pt>
                <c:pt idx="93">
                  <c:v>6.6774667679999995E-3</c:v>
                </c:pt>
                <c:pt idx="94">
                  <c:v>6.6774667679999995E-3</c:v>
                </c:pt>
                <c:pt idx="95">
                  <c:v>6.6774667679999995E-3</c:v>
                </c:pt>
                <c:pt idx="96">
                  <c:v>6.6774667679999995E-3</c:v>
                </c:pt>
                <c:pt idx="97">
                  <c:v>6.6774667679999995E-3</c:v>
                </c:pt>
                <c:pt idx="98">
                  <c:v>6.6244710000000007E-3</c:v>
                </c:pt>
                <c:pt idx="99">
                  <c:v>6.6244710000000007E-3</c:v>
                </c:pt>
                <c:pt idx="100">
                  <c:v>6.6509688840000001E-3</c:v>
                </c:pt>
                <c:pt idx="101">
                  <c:v>6.6774667679999995E-3</c:v>
                </c:pt>
                <c:pt idx="102">
                  <c:v>6.6774667679999995E-3</c:v>
                </c:pt>
                <c:pt idx="103">
                  <c:v>6.6774667679999995E-3</c:v>
                </c:pt>
                <c:pt idx="104">
                  <c:v>6.6774667679999995E-3</c:v>
                </c:pt>
                <c:pt idx="105">
                  <c:v>6.6244710000000007E-3</c:v>
                </c:pt>
                <c:pt idx="106">
                  <c:v>6.6244710000000007E-3</c:v>
                </c:pt>
                <c:pt idx="107">
                  <c:v>6.6509688840000001E-3</c:v>
                </c:pt>
                <c:pt idx="108">
                  <c:v>6.6774667679999995E-3</c:v>
                </c:pt>
                <c:pt idx="109">
                  <c:v>6.6774667679999995E-3</c:v>
                </c:pt>
                <c:pt idx="110">
                  <c:v>6.6774667679999995E-3</c:v>
                </c:pt>
                <c:pt idx="111">
                  <c:v>6.6244710000000007E-3</c:v>
                </c:pt>
                <c:pt idx="112">
                  <c:v>6.6244710000000007E-3</c:v>
                </c:pt>
                <c:pt idx="113">
                  <c:v>6.6509688840000001E-3</c:v>
                </c:pt>
                <c:pt idx="114">
                  <c:v>6.6774667679999995E-3</c:v>
                </c:pt>
                <c:pt idx="115">
                  <c:v>6.6774667679999995E-3</c:v>
                </c:pt>
                <c:pt idx="116">
                  <c:v>6.6774667679999995E-3</c:v>
                </c:pt>
                <c:pt idx="117">
                  <c:v>6.6774667679999995E-3</c:v>
                </c:pt>
                <c:pt idx="118">
                  <c:v>6.6244710000000007E-3</c:v>
                </c:pt>
                <c:pt idx="119">
                  <c:v>6.6244710000000007E-3</c:v>
                </c:pt>
                <c:pt idx="120">
                  <c:v>6.6509688840000001E-3</c:v>
                </c:pt>
                <c:pt idx="121">
                  <c:v>6.6774667679999995E-3</c:v>
                </c:pt>
                <c:pt idx="122">
                  <c:v>6.6774667679999995E-3</c:v>
                </c:pt>
                <c:pt idx="123">
                  <c:v>5.5645556399999997E-3</c:v>
                </c:pt>
                <c:pt idx="124">
                  <c:v>1.271898432E-2</c:v>
                </c:pt>
                <c:pt idx="125">
                  <c:v>1.2771980088000002E-2</c:v>
                </c:pt>
                <c:pt idx="126">
                  <c:v>1.2771980088000002E-2</c:v>
                </c:pt>
                <c:pt idx="127">
                  <c:v>1.3195946232000001E-2</c:v>
                </c:pt>
                <c:pt idx="128">
                  <c:v>1.3540418724000001E-2</c:v>
                </c:pt>
                <c:pt idx="129">
                  <c:v>1.3699406027999999E-2</c:v>
                </c:pt>
                <c:pt idx="130">
                  <c:v>1.3725903911999999E-2</c:v>
                </c:pt>
                <c:pt idx="131">
                  <c:v>1.3725903911999999E-2</c:v>
                </c:pt>
                <c:pt idx="132">
                  <c:v>1.3778899680000001E-2</c:v>
                </c:pt>
                <c:pt idx="133">
                  <c:v>1.3725903911999999E-2</c:v>
                </c:pt>
                <c:pt idx="134">
                  <c:v>1.3699406027999999E-2</c:v>
                </c:pt>
                <c:pt idx="135">
                  <c:v>1.3725903911999999E-2</c:v>
                </c:pt>
                <c:pt idx="136">
                  <c:v>1.3725903911999999E-2</c:v>
                </c:pt>
                <c:pt idx="137">
                  <c:v>1.3778899680000001E-2</c:v>
                </c:pt>
                <c:pt idx="138">
                  <c:v>1.3725903911999999E-2</c:v>
                </c:pt>
                <c:pt idx="139">
                  <c:v>1.3699406027999999E-2</c:v>
                </c:pt>
                <c:pt idx="140">
                  <c:v>1.3725903911999999E-2</c:v>
                </c:pt>
                <c:pt idx="141">
                  <c:v>1.3725903911999999E-2</c:v>
                </c:pt>
                <c:pt idx="142">
                  <c:v>1.3699406027999999E-2</c:v>
                </c:pt>
                <c:pt idx="143">
                  <c:v>1.3725903911999999E-2</c:v>
                </c:pt>
                <c:pt idx="144">
                  <c:v>1.3725903911999999E-2</c:v>
                </c:pt>
                <c:pt idx="145">
                  <c:v>1.3778899680000001E-2</c:v>
                </c:pt>
                <c:pt idx="146">
                  <c:v>1.3725903911999999E-2</c:v>
                </c:pt>
                <c:pt idx="147">
                  <c:v>1.3699406027999999E-2</c:v>
                </c:pt>
                <c:pt idx="148">
                  <c:v>1.3725903911999999E-2</c:v>
                </c:pt>
                <c:pt idx="149">
                  <c:v>1.3725903911999999E-2</c:v>
                </c:pt>
                <c:pt idx="150">
                  <c:v>1.3699406027999999E-2</c:v>
                </c:pt>
                <c:pt idx="151">
                  <c:v>1.3725903911999999E-2</c:v>
                </c:pt>
                <c:pt idx="152">
                  <c:v>1.3725903911999999E-2</c:v>
                </c:pt>
                <c:pt idx="153">
                  <c:v>1.3699406027999999E-2</c:v>
                </c:pt>
                <c:pt idx="154">
                  <c:v>1.3725903911999999E-2</c:v>
                </c:pt>
                <c:pt idx="155">
                  <c:v>1.3725903911999999E-2</c:v>
                </c:pt>
                <c:pt idx="156">
                  <c:v>1.3699406027999999E-2</c:v>
                </c:pt>
                <c:pt idx="157">
                  <c:v>1.3725903911999999E-2</c:v>
                </c:pt>
                <c:pt idx="158">
                  <c:v>1.3725903911999999E-2</c:v>
                </c:pt>
                <c:pt idx="159">
                  <c:v>1.3778899680000001E-2</c:v>
                </c:pt>
                <c:pt idx="160">
                  <c:v>1.3725903911999999E-2</c:v>
                </c:pt>
                <c:pt idx="161">
                  <c:v>1.3778899680000001E-2</c:v>
                </c:pt>
                <c:pt idx="162">
                  <c:v>1.3725903911999999E-2</c:v>
                </c:pt>
                <c:pt idx="163">
                  <c:v>1.3699406027999999E-2</c:v>
                </c:pt>
                <c:pt idx="164">
                  <c:v>1.3725903911999999E-2</c:v>
                </c:pt>
                <c:pt idx="165">
                  <c:v>1.3725903911999999E-2</c:v>
                </c:pt>
                <c:pt idx="166">
                  <c:v>1.3699406027999999E-2</c:v>
                </c:pt>
                <c:pt idx="167">
                  <c:v>1.3725903911999999E-2</c:v>
                </c:pt>
                <c:pt idx="168">
                  <c:v>1.3725903911999999E-2</c:v>
                </c:pt>
                <c:pt idx="169">
                  <c:v>1.3699406027999999E-2</c:v>
                </c:pt>
                <c:pt idx="170">
                  <c:v>1.3725903911999999E-2</c:v>
                </c:pt>
                <c:pt idx="171">
                  <c:v>1.3725903911999999E-2</c:v>
                </c:pt>
                <c:pt idx="172">
                  <c:v>1.3699406027999999E-2</c:v>
                </c:pt>
                <c:pt idx="173">
                  <c:v>1.3725903911999999E-2</c:v>
                </c:pt>
                <c:pt idx="174">
                  <c:v>1.3725903911999999E-2</c:v>
                </c:pt>
                <c:pt idx="175">
                  <c:v>1.3699406027999999E-2</c:v>
                </c:pt>
                <c:pt idx="176">
                  <c:v>1.3725903911999999E-2</c:v>
                </c:pt>
                <c:pt idx="177">
                  <c:v>1.3725903911999999E-2</c:v>
                </c:pt>
                <c:pt idx="178">
                  <c:v>1.3699406027999999E-2</c:v>
                </c:pt>
                <c:pt idx="179">
                  <c:v>1.3725903911999999E-2</c:v>
                </c:pt>
                <c:pt idx="180">
                  <c:v>1.3725903911999999E-2</c:v>
                </c:pt>
                <c:pt idx="181">
                  <c:v>1.3699406027999999E-2</c:v>
                </c:pt>
                <c:pt idx="182">
                  <c:v>1.3725903911999999E-2</c:v>
                </c:pt>
                <c:pt idx="183">
                  <c:v>1.3725903911999999E-2</c:v>
                </c:pt>
                <c:pt idx="184">
                  <c:v>1.3699406027999999E-2</c:v>
                </c:pt>
                <c:pt idx="185">
                  <c:v>1.3725903911999999E-2</c:v>
                </c:pt>
                <c:pt idx="186">
                  <c:v>1.3725903911999999E-2</c:v>
                </c:pt>
                <c:pt idx="187">
                  <c:v>1.3699406027999999E-2</c:v>
                </c:pt>
                <c:pt idx="188">
                  <c:v>1.3725903911999999E-2</c:v>
                </c:pt>
                <c:pt idx="189">
                  <c:v>1.3725903911999999E-2</c:v>
                </c:pt>
                <c:pt idx="190">
                  <c:v>1.3699406027999999E-2</c:v>
                </c:pt>
                <c:pt idx="191">
                  <c:v>1.3725903911999999E-2</c:v>
                </c:pt>
                <c:pt idx="192">
                  <c:v>1.3725903911999999E-2</c:v>
                </c:pt>
                <c:pt idx="193">
                  <c:v>1.3778899680000001E-2</c:v>
                </c:pt>
                <c:pt idx="194">
                  <c:v>1.3725903911999999E-2</c:v>
                </c:pt>
                <c:pt idx="195">
                  <c:v>1.3778899680000001E-2</c:v>
                </c:pt>
                <c:pt idx="196">
                  <c:v>1.3725903911999999E-2</c:v>
                </c:pt>
                <c:pt idx="197">
                  <c:v>1.3699406027999999E-2</c:v>
                </c:pt>
                <c:pt idx="198">
                  <c:v>1.3725903911999999E-2</c:v>
                </c:pt>
                <c:pt idx="199">
                  <c:v>1.3725903911999999E-2</c:v>
                </c:pt>
                <c:pt idx="200">
                  <c:v>1.3699406027999999E-2</c:v>
                </c:pt>
                <c:pt idx="201">
                  <c:v>1.3725903911999999E-2</c:v>
                </c:pt>
                <c:pt idx="202">
                  <c:v>1.3725903911999999E-2</c:v>
                </c:pt>
                <c:pt idx="203">
                  <c:v>1.3778899680000001E-2</c:v>
                </c:pt>
                <c:pt idx="204">
                  <c:v>1.3725903911999999E-2</c:v>
                </c:pt>
                <c:pt idx="205">
                  <c:v>1.3699406027999999E-2</c:v>
                </c:pt>
                <c:pt idx="206">
                  <c:v>1.3725903911999999E-2</c:v>
                </c:pt>
                <c:pt idx="207">
                  <c:v>1.3725903911999999E-2</c:v>
                </c:pt>
                <c:pt idx="208">
                  <c:v>1.3699406027999999E-2</c:v>
                </c:pt>
                <c:pt idx="209">
                  <c:v>1.3725903911999999E-2</c:v>
                </c:pt>
                <c:pt idx="210">
                  <c:v>1.3725903911999999E-2</c:v>
                </c:pt>
                <c:pt idx="211">
                  <c:v>1.3699406027999999E-2</c:v>
                </c:pt>
                <c:pt idx="212">
                  <c:v>1.3725903911999999E-2</c:v>
                </c:pt>
                <c:pt idx="213">
                  <c:v>1.3725903911999999E-2</c:v>
                </c:pt>
                <c:pt idx="214">
                  <c:v>1.3699406027999999E-2</c:v>
                </c:pt>
                <c:pt idx="215">
                  <c:v>1.3725903911999999E-2</c:v>
                </c:pt>
                <c:pt idx="216">
                  <c:v>1.3725903911999999E-2</c:v>
                </c:pt>
                <c:pt idx="217">
                  <c:v>1.3699406027999999E-2</c:v>
                </c:pt>
                <c:pt idx="218">
                  <c:v>1.3725903911999999E-2</c:v>
                </c:pt>
                <c:pt idx="219">
                  <c:v>1.3725903911999999E-2</c:v>
                </c:pt>
                <c:pt idx="220">
                  <c:v>1.3699406027999999E-2</c:v>
                </c:pt>
                <c:pt idx="221">
                  <c:v>1.3725903911999999E-2</c:v>
                </c:pt>
                <c:pt idx="222">
                  <c:v>1.3725903911999999E-2</c:v>
                </c:pt>
                <c:pt idx="223">
                  <c:v>1.3699406027999999E-2</c:v>
                </c:pt>
                <c:pt idx="224">
                  <c:v>1.3725903911999999E-2</c:v>
                </c:pt>
                <c:pt idx="225">
                  <c:v>1.3725903911999999E-2</c:v>
                </c:pt>
                <c:pt idx="226">
                  <c:v>1.3699406027999999E-2</c:v>
                </c:pt>
                <c:pt idx="227">
                  <c:v>1.3725903911999999E-2</c:v>
                </c:pt>
                <c:pt idx="228">
                  <c:v>1.3725903911999999E-2</c:v>
                </c:pt>
                <c:pt idx="229">
                  <c:v>1.3778899680000001E-2</c:v>
                </c:pt>
                <c:pt idx="230">
                  <c:v>1.3725903911999999E-2</c:v>
                </c:pt>
                <c:pt idx="231">
                  <c:v>1.3699406027999999E-2</c:v>
                </c:pt>
                <c:pt idx="232">
                  <c:v>1.3725903911999999E-2</c:v>
                </c:pt>
                <c:pt idx="233">
                  <c:v>1.3725903911999999E-2</c:v>
                </c:pt>
                <c:pt idx="234">
                  <c:v>1.3778899680000001E-2</c:v>
                </c:pt>
                <c:pt idx="235">
                  <c:v>1.3725903911999999E-2</c:v>
                </c:pt>
                <c:pt idx="236">
                  <c:v>1.3699406027999999E-2</c:v>
                </c:pt>
                <c:pt idx="237">
                  <c:v>1.3725903911999999E-2</c:v>
                </c:pt>
                <c:pt idx="238">
                  <c:v>1.3725903911999999E-2</c:v>
                </c:pt>
                <c:pt idx="239">
                  <c:v>1.3699406027999999E-2</c:v>
                </c:pt>
                <c:pt idx="240">
                  <c:v>1.3725903911999999E-2</c:v>
                </c:pt>
                <c:pt idx="241">
                  <c:v>1.3725903911999999E-2</c:v>
                </c:pt>
                <c:pt idx="242">
                  <c:v>1.3699406027999999E-2</c:v>
                </c:pt>
                <c:pt idx="243">
                  <c:v>1.3725903911999999E-2</c:v>
                </c:pt>
                <c:pt idx="244">
                  <c:v>1.3725903911999999E-2</c:v>
                </c:pt>
                <c:pt idx="245">
                  <c:v>1.3699406027999999E-2</c:v>
                </c:pt>
                <c:pt idx="246">
                  <c:v>1.3725903911999999E-2</c:v>
                </c:pt>
                <c:pt idx="247">
                  <c:v>1.3725903911999999E-2</c:v>
                </c:pt>
                <c:pt idx="248">
                  <c:v>1.3699406027999999E-2</c:v>
                </c:pt>
                <c:pt idx="249">
                  <c:v>1.3725903911999999E-2</c:v>
                </c:pt>
                <c:pt idx="250">
                  <c:v>1.3725903911999999E-2</c:v>
                </c:pt>
                <c:pt idx="251">
                  <c:v>1.3699406027999999E-2</c:v>
                </c:pt>
                <c:pt idx="252">
                  <c:v>1.3725903911999999E-2</c:v>
                </c:pt>
                <c:pt idx="253">
                  <c:v>1.3725903911999999E-2</c:v>
                </c:pt>
                <c:pt idx="254">
                  <c:v>1.3699406027999999E-2</c:v>
                </c:pt>
                <c:pt idx="255">
                  <c:v>1.3725903911999999E-2</c:v>
                </c:pt>
                <c:pt idx="256">
                  <c:v>1.3725903911999999E-2</c:v>
                </c:pt>
                <c:pt idx="257">
                  <c:v>1.3699406027999999E-2</c:v>
                </c:pt>
                <c:pt idx="258">
                  <c:v>1.3725903911999999E-2</c:v>
                </c:pt>
                <c:pt idx="259">
                  <c:v>1.3725903911999999E-2</c:v>
                </c:pt>
                <c:pt idx="260">
                  <c:v>1.3699406027999999E-2</c:v>
                </c:pt>
                <c:pt idx="261">
                  <c:v>1.3725903911999999E-2</c:v>
                </c:pt>
                <c:pt idx="262">
                  <c:v>1.3725903911999999E-2</c:v>
                </c:pt>
                <c:pt idx="263">
                  <c:v>1.3699406027999999E-2</c:v>
                </c:pt>
                <c:pt idx="264">
                  <c:v>1.3725903911999999E-2</c:v>
                </c:pt>
                <c:pt idx="265">
                  <c:v>1.3725903911999999E-2</c:v>
                </c:pt>
                <c:pt idx="266">
                  <c:v>1.3778899680000001E-2</c:v>
                </c:pt>
                <c:pt idx="267">
                  <c:v>1.3725903911999999E-2</c:v>
                </c:pt>
                <c:pt idx="268">
                  <c:v>1.3778899680000001E-2</c:v>
                </c:pt>
                <c:pt idx="269">
                  <c:v>1.3725903911999999E-2</c:v>
                </c:pt>
                <c:pt idx="270">
                  <c:v>1.3699406027999999E-2</c:v>
                </c:pt>
                <c:pt idx="271">
                  <c:v>1.3725903911999999E-2</c:v>
                </c:pt>
                <c:pt idx="272">
                  <c:v>1.3725903911999999E-2</c:v>
                </c:pt>
                <c:pt idx="273">
                  <c:v>1.3699406027999999E-2</c:v>
                </c:pt>
                <c:pt idx="274">
                  <c:v>1.3725903911999999E-2</c:v>
                </c:pt>
                <c:pt idx="275">
                  <c:v>1.3725903911999999E-2</c:v>
                </c:pt>
                <c:pt idx="276">
                  <c:v>1.3699406027999999E-2</c:v>
                </c:pt>
                <c:pt idx="277">
                  <c:v>1.3725903911999999E-2</c:v>
                </c:pt>
                <c:pt idx="278">
                  <c:v>1.3725903911999999E-2</c:v>
                </c:pt>
                <c:pt idx="279">
                  <c:v>1.3699406027999999E-2</c:v>
                </c:pt>
                <c:pt idx="280">
                  <c:v>1.3725903911999999E-2</c:v>
                </c:pt>
                <c:pt idx="281">
                  <c:v>1.3725903911999999E-2</c:v>
                </c:pt>
                <c:pt idx="282">
                  <c:v>1.3699406027999999E-2</c:v>
                </c:pt>
                <c:pt idx="283">
                  <c:v>1.3725903911999999E-2</c:v>
                </c:pt>
                <c:pt idx="284">
                  <c:v>1.3725903911999999E-2</c:v>
                </c:pt>
                <c:pt idx="285">
                  <c:v>1.3699406027999999E-2</c:v>
                </c:pt>
                <c:pt idx="286">
                  <c:v>1.3725903911999999E-2</c:v>
                </c:pt>
                <c:pt idx="287">
                  <c:v>1.3725903911999999E-2</c:v>
                </c:pt>
                <c:pt idx="288">
                  <c:v>1.3699406027999999E-2</c:v>
                </c:pt>
                <c:pt idx="289">
                  <c:v>1.3725903911999999E-2</c:v>
                </c:pt>
                <c:pt idx="290">
                  <c:v>1.3725903911999999E-2</c:v>
                </c:pt>
                <c:pt idx="291">
                  <c:v>1.3699406027999999E-2</c:v>
                </c:pt>
                <c:pt idx="292">
                  <c:v>1.3725903911999999E-2</c:v>
                </c:pt>
                <c:pt idx="293">
                  <c:v>1.3725903911999999E-2</c:v>
                </c:pt>
                <c:pt idx="294">
                  <c:v>1.3778899680000001E-2</c:v>
                </c:pt>
                <c:pt idx="295">
                  <c:v>1.3725903911999999E-2</c:v>
                </c:pt>
                <c:pt idx="296">
                  <c:v>1.3699406027999999E-2</c:v>
                </c:pt>
                <c:pt idx="297">
                  <c:v>1.3725903911999999E-2</c:v>
                </c:pt>
                <c:pt idx="298">
                  <c:v>1.3725903911999999E-2</c:v>
                </c:pt>
                <c:pt idx="299">
                  <c:v>1.3699406027999999E-2</c:v>
                </c:pt>
                <c:pt idx="300">
                  <c:v>1.3725903911999999E-2</c:v>
                </c:pt>
                <c:pt idx="301">
                  <c:v>1.3725903911999999E-2</c:v>
                </c:pt>
                <c:pt idx="302">
                  <c:v>1.3778899680000001E-2</c:v>
                </c:pt>
                <c:pt idx="303">
                  <c:v>1.3725903911999999E-2</c:v>
                </c:pt>
                <c:pt idx="304">
                  <c:v>1.3778899680000001E-2</c:v>
                </c:pt>
                <c:pt idx="305">
                  <c:v>1.3725903911999999E-2</c:v>
                </c:pt>
                <c:pt idx="306">
                  <c:v>1.3699406027999999E-2</c:v>
                </c:pt>
                <c:pt idx="307">
                  <c:v>1.3725903911999999E-2</c:v>
                </c:pt>
                <c:pt idx="308">
                  <c:v>1.3725903911999999E-2</c:v>
                </c:pt>
                <c:pt idx="309">
                  <c:v>1.3699406027999999E-2</c:v>
                </c:pt>
                <c:pt idx="310">
                  <c:v>1.3725903911999999E-2</c:v>
                </c:pt>
                <c:pt idx="311">
                  <c:v>1.3725903911999999E-2</c:v>
                </c:pt>
                <c:pt idx="312">
                  <c:v>1.3699406027999999E-2</c:v>
                </c:pt>
                <c:pt idx="313">
                  <c:v>1.3725903911999999E-2</c:v>
                </c:pt>
                <c:pt idx="314">
                  <c:v>1.3725903911999999E-2</c:v>
                </c:pt>
                <c:pt idx="315">
                  <c:v>1.3699406027999999E-2</c:v>
                </c:pt>
                <c:pt idx="316">
                  <c:v>1.3725903911999999E-2</c:v>
                </c:pt>
                <c:pt idx="317">
                  <c:v>1.3725903911999999E-2</c:v>
                </c:pt>
                <c:pt idx="318">
                  <c:v>1.3699406027999999E-2</c:v>
                </c:pt>
                <c:pt idx="319">
                  <c:v>1.3725903911999999E-2</c:v>
                </c:pt>
                <c:pt idx="320">
                  <c:v>1.3725903911999999E-2</c:v>
                </c:pt>
                <c:pt idx="321">
                  <c:v>1.3778899680000001E-2</c:v>
                </c:pt>
                <c:pt idx="322">
                  <c:v>1.3725903911999999E-2</c:v>
                </c:pt>
                <c:pt idx="323">
                  <c:v>1.3699406027999999E-2</c:v>
                </c:pt>
                <c:pt idx="324">
                  <c:v>1.3725903911999999E-2</c:v>
                </c:pt>
                <c:pt idx="325">
                  <c:v>1.3725903911999999E-2</c:v>
                </c:pt>
                <c:pt idx="326">
                  <c:v>1.3699406027999999E-2</c:v>
                </c:pt>
                <c:pt idx="327">
                  <c:v>1.3725903911999999E-2</c:v>
                </c:pt>
                <c:pt idx="328">
                  <c:v>1.3725903911999999E-2</c:v>
                </c:pt>
                <c:pt idx="329">
                  <c:v>1.3699406027999999E-2</c:v>
                </c:pt>
                <c:pt idx="330">
                  <c:v>1.3725903911999999E-2</c:v>
                </c:pt>
                <c:pt idx="331">
                  <c:v>1.3725903911999999E-2</c:v>
                </c:pt>
                <c:pt idx="332">
                  <c:v>1.3699406027999999E-2</c:v>
                </c:pt>
                <c:pt idx="333">
                  <c:v>1.3725903911999999E-2</c:v>
                </c:pt>
                <c:pt idx="334">
                  <c:v>1.3725903911999999E-2</c:v>
                </c:pt>
                <c:pt idx="335">
                  <c:v>1.3778899680000001E-2</c:v>
                </c:pt>
                <c:pt idx="336">
                  <c:v>1.3725903911999999E-2</c:v>
                </c:pt>
                <c:pt idx="337">
                  <c:v>1.3778899680000001E-2</c:v>
                </c:pt>
                <c:pt idx="338">
                  <c:v>1.3725903911999999E-2</c:v>
                </c:pt>
                <c:pt idx="339">
                  <c:v>1.3699406027999999E-2</c:v>
                </c:pt>
                <c:pt idx="340">
                  <c:v>1.3725903911999999E-2</c:v>
                </c:pt>
                <c:pt idx="341">
                  <c:v>1.3725903911999999E-2</c:v>
                </c:pt>
                <c:pt idx="342">
                  <c:v>1.3778899680000001E-2</c:v>
                </c:pt>
                <c:pt idx="343">
                  <c:v>1.3725903911999999E-2</c:v>
                </c:pt>
                <c:pt idx="344">
                  <c:v>1.3699406027999999E-2</c:v>
                </c:pt>
                <c:pt idx="345">
                  <c:v>1.3725903911999999E-2</c:v>
                </c:pt>
                <c:pt idx="346">
                  <c:v>1.3725903911999999E-2</c:v>
                </c:pt>
                <c:pt idx="347">
                  <c:v>1.3699406027999999E-2</c:v>
                </c:pt>
                <c:pt idx="348">
                  <c:v>1.3725903911999999E-2</c:v>
                </c:pt>
                <c:pt idx="349">
                  <c:v>1.3725903911999999E-2</c:v>
                </c:pt>
                <c:pt idx="350">
                  <c:v>1.3699406027999999E-2</c:v>
                </c:pt>
                <c:pt idx="351">
                  <c:v>1.3725903911999999E-2</c:v>
                </c:pt>
                <c:pt idx="352">
                  <c:v>1.3725903911999999E-2</c:v>
                </c:pt>
                <c:pt idx="353">
                  <c:v>1.3778899680000001E-2</c:v>
                </c:pt>
                <c:pt idx="354">
                  <c:v>1.3725903911999999E-2</c:v>
                </c:pt>
                <c:pt idx="355">
                  <c:v>1.3699406027999999E-2</c:v>
                </c:pt>
                <c:pt idx="356">
                  <c:v>1.3725903911999999E-2</c:v>
                </c:pt>
                <c:pt idx="357">
                  <c:v>1.3725903911999999E-2</c:v>
                </c:pt>
                <c:pt idx="358">
                  <c:v>1.3699406027999999E-2</c:v>
                </c:pt>
                <c:pt idx="359">
                  <c:v>1.3725903911999999E-2</c:v>
                </c:pt>
                <c:pt idx="360">
                  <c:v>1.3725903911999999E-2</c:v>
                </c:pt>
                <c:pt idx="361">
                  <c:v>1.3699406027999999E-2</c:v>
                </c:pt>
                <c:pt idx="362">
                  <c:v>1.3725903911999999E-2</c:v>
                </c:pt>
                <c:pt idx="363">
                  <c:v>1.3725903911999999E-2</c:v>
                </c:pt>
                <c:pt idx="364">
                  <c:v>1.3699406027999999E-2</c:v>
                </c:pt>
                <c:pt idx="365">
                  <c:v>1.3725903911999999E-2</c:v>
                </c:pt>
                <c:pt idx="366">
                  <c:v>1.3725903911999999E-2</c:v>
                </c:pt>
                <c:pt idx="367">
                  <c:v>1.3778899680000001E-2</c:v>
                </c:pt>
                <c:pt idx="368">
                  <c:v>1.3725903911999999E-2</c:v>
                </c:pt>
                <c:pt idx="369">
                  <c:v>1.3699406027999999E-2</c:v>
                </c:pt>
                <c:pt idx="370">
                  <c:v>1.3725903911999999E-2</c:v>
                </c:pt>
                <c:pt idx="371">
                  <c:v>1.3725903911999999E-2</c:v>
                </c:pt>
                <c:pt idx="372">
                  <c:v>1.3778899680000001E-2</c:v>
                </c:pt>
                <c:pt idx="373">
                  <c:v>1.3725903911999999E-2</c:v>
                </c:pt>
                <c:pt idx="374">
                  <c:v>1.3778899680000001E-2</c:v>
                </c:pt>
                <c:pt idx="375">
                  <c:v>1.3725903911999999E-2</c:v>
                </c:pt>
                <c:pt idx="376">
                  <c:v>1.3699406027999999E-2</c:v>
                </c:pt>
                <c:pt idx="377">
                  <c:v>1.3725903911999999E-2</c:v>
                </c:pt>
                <c:pt idx="378">
                  <c:v>1.3725903911999999E-2</c:v>
                </c:pt>
                <c:pt idx="379">
                  <c:v>1.3699406027999999E-2</c:v>
                </c:pt>
                <c:pt idx="380">
                  <c:v>1.3725903911999999E-2</c:v>
                </c:pt>
                <c:pt idx="381">
                  <c:v>1.3725903911999999E-2</c:v>
                </c:pt>
                <c:pt idx="382">
                  <c:v>1.3778899680000001E-2</c:v>
                </c:pt>
                <c:pt idx="383">
                  <c:v>1.3725903911999999E-2</c:v>
                </c:pt>
                <c:pt idx="384">
                  <c:v>1.3699406027999999E-2</c:v>
                </c:pt>
                <c:pt idx="385">
                  <c:v>1.3725903911999999E-2</c:v>
                </c:pt>
                <c:pt idx="386">
                  <c:v>1.3725903911999999E-2</c:v>
                </c:pt>
                <c:pt idx="387">
                  <c:v>1.3699406027999999E-2</c:v>
                </c:pt>
                <c:pt idx="388">
                  <c:v>1.3725903911999999E-2</c:v>
                </c:pt>
                <c:pt idx="389">
                  <c:v>1.3725903911999999E-2</c:v>
                </c:pt>
                <c:pt idx="390">
                  <c:v>1.3778899680000001E-2</c:v>
                </c:pt>
                <c:pt idx="391">
                  <c:v>1.3725903911999999E-2</c:v>
                </c:pt>
                <c:pt idx="392">
                  <c:v>1.3699406027999999E-2</c:v>
                </c:pt>
                <c:pt idx="393">
                  <c:v>1.3725903911999999E-2</c:v>
                </c:pt>
                <c:pt idx="394">
                  <c:v>1.3725903911999999E-2</c:v>
                </c:pt>
                <c:pt idx="395">
                  <c:v>1.3699406027999999E-2</c:v>
                </c:pt>
                <c:pt idx="396">
                  <c:v>1.3725903911999999E-2</c:v>
                </c:pt>
                <c:pt idx="397">
                  <c:v>1.3725903911999999E-2</c:v>
                </c:pt>
                <c:pt idx="398">
                  <c:v>1.3778899680000001E-2</c:v>
                </c:pt>
                <c:pt idx="399">
                  <c:v>1.3725903911999999E-2</c:v>
                </c:pt>
                <c:pt idx="400">
                  <c:v>1.3699406027999999E-2</c:v>
                </c:pt>
                <c:pt idx="401">
                  <c:v>1.3725903911999999E-2</c:v>
                </c:pt>
                <c:pt idx="402">
                  <c:v>1.3725903911999999E-2</c:v>
                </c:pt>
                <c:pt idx="403">
                  <c:v>1.3699406027999999E-2</c:v>
                </c:pt>
                <c:pt idx="404">
                  <c:v>1.3725903911999999E-2</c:v>
                </c:pt>
                <c:pt idx="405">
                  <c:v>1.3805397564E-2</c:v>
                </c:pt>
                <c:pt idx="406">
                  <c:v>1.3778899680000001E-2</c:v>
                </c:pt>
                <c:pt idx="407">
                  <c:v>1.3699406027999999E-2</c:v>
                </c:pt>
                <c:pt idx="408">
                  <c:v>1.3725903911999999E-2</c:v>
                </c:pt>
                <c:pt idx="409">
                  <c:v>1.3725903911999999E-2</c:v>
                </c:pt>
                <c:pt idx="410">
                  <c:v>1.3778899680000001E-2</c:v>
                </c:pt>
                <c:pt idx="411">
                  <c:v>1.3725903911999999E-2</c:v>
                </c:pt>
                <c:pt idx="412">
                  <c:v>1.3699406027999999E-2</c:v>
                </c:pt>
                <c:pt idx="413">
                  <c:v>1.3725903911999999E-2</c:v>
                </c:pt>
                <c:pt idx="414">
                  <c:v>1.3725903911999999E-2</c:v>
                </c:pt>
                <c:pt idx="415">
                  <c:v>1.3699406027999999E-2</c:v>
                </c:pt>
                <c:pt idx="416">
                  <c:v>1.3725903911999999E-2</c:v>
                </c:pt>
                <c:pt idx="417">
                  <c:v>1.3725903911999999E-2</c:v>
                </c:pt>
                <c:pt idx="418">
                  <c:v>1.3778899680000001E-2</c:v>
                </c:pt>
                <c:pt idx="419">
                  <c:v>1.3725903911999999E-2</c:v>
                </c:pt>
                <c:pt idx="420">
                  <c:v>1.3699406027999999E-2</c:v>
                </c:pt>
                <c:pt idx="421">
                  <c:v>1.3725903911999999E-2</c:v>
                </c:pt>
                <c:pt idx="422">
                  <c:v>1.3725903911999999E-2</c:v>
                </c:pt>
                <c:pt idx="423">
                  <c:v>1.3699406027999999E-2</c:v>
                </c:pt>
                <c:pt idx="424">
                  <c:v>1.3725903911999999E-2</c:v>
                </c:pt>
                <c:pt idx="425">
                  <c:v>1.3725903911999999E-2</c:v>
                </c:pt>
                <c:pt idx="426">
                  <c:v>1.3778899680000001E-2</c:v>
                </c:pt>
                <c:pt idx="427">
                  <c:v>1.3725903911999999E-2</c:v>
                </c:pt>
                <c:pt idx="428">
                  <c:v>1.3699406027999999E-2</c:v>
                </c:pt>
                <c:pt idx="429">
                  <c:v>1.3725903911999999E-2</c:v>
                </c:pt>
                <c:pt idx="430">
                  <c:v>1.3725903911999999E-2</c:v>
                </c:pt>
                <c:pt idx="431">
                  <c:v>1.3778899680000001E-2</c:v>
                </c:pt>
                <c:pt idx="432">
                  <c:v>1.3725903911999999E-2</c:v>
                </c:pt>
                <c:pt idx="433">
                  <c:v>1.3699406027999999E-2</c:v>
                </c:pt>
                <c:pt idx="434">
                  <c:v>1.3725903911999999E-2</c:v>
                </c:pt>
                <c:pt idx="435">
                  <c:v>1.3725903911999999E-2</c:v>
                </c:pt>
                <c:pt idx="436">
                  <c:v>1.3778899680000001E-2</c:v>
                </c:pt>
                <c:pt idx="437">
                  <c:v>1.3725903911999999E-2</c:v>
                </c:pt>
                <c:pt idx="438">
                  <c:v>1.3699406027999999E-2</c:v>
                </c:pt>
                <c:pt idx="439">
                  <c:v>1.3725903911999999E-2</c:v>
                </c:pt>
                <c:pt idx="440">
                  <c:v>1.3725903911999999E-2</c:v>
                </c:pt>
                <c:pt idx="441">
                  <c:v>1.3778899680000001E-2</c:v>
                </c:pt>
                <c:pt idx="442">
                  <c:v>1.3725903911999999E-2</c:v>
                </c:pt>
                <c:pt idx="443">
                  <c:v>1.3778899680000001E-2</c:v>
                </c:pt>
                <c:pt idx="444">
                  <c:v>1.3725903911999999E-2</c:v>
                </c:pt>
                <c:pt idx="445">
                  <c:v>1.3699406027999999E-2</c:v>
                </c:pt>
                <c:pt idx="446">
                  <c:v>1.3725903911999999E-2</c:v>
                </c:pt>
                <c:pt idx="447">
                  <c:v>1.3725903911999999E-2</c:v>
                </c:pt>
                <c:pt idx="448">
                  <c:v>1.3778899680000001E-2</c:v>
                </c:pt>
                <c:pt idx="449">
                  <c:v>1.3725903911999999E-2</c:v>
                </c:pt>
                <c:pt idx="450">
                  <c:v>1.3778899680000001E-2</c:v>
                </c:pt>
                <c:pt idx="451">
                  <c:v>1.3725903911999999E-2</c:v>
                </c:pt>
                <c:pt idx="452">
                  <c:v>1.3699406027999999E-2</c:v>
                </c:pt>
                <c:pt idx="453">
                  <c:v>1.3725903911999999E-2</c:v>
                </c:pt>
                <c:pt idx="454">
                  <c:v>1.3725903911999999E-2</c:v>
                </c:pt>
                <c:pt idx="455">
                  <c:v>1.3699406027999999E-2</c:v>
                </c:pt>
                <c:pt idx="456">
                  <c:v>1.3725903911999999E-2</c:v>
                </c:pt>
                <c:pt idx="457">
                  <c:v>1.3725903911999999E-2</c:v>
                </c:pt>
                <c:pt idx="458">
                  <c:v>1.3778899680000001E-2</c:v>
                </c:pt>
                <c:pt idx="459">
                  <c:v>1.3725903911999999E-2</c:v>
                </c:pt>
                <c:pt idx="460">
                  <c:v>1.3699406027999999E-2</c:v>
                </c:pt>
                <c:pt idx="461">
                  <c:v>1.3725903911999999E-2</c:v>
                </c:pt>
                <c:pt idx="462">
                  <c:v>1.3725903911999999E-2</c:v>
                </c:pt>
                <c:pt idx="463">
                  <c:v>1.3778899680000001E-2</c:v>
                </c:pt>
                <c:pt idx="464">
                  <c:v>1.3672908144E-2</c:v>
                </c:pt>
                <c:pt idx="465">
                  <c:v>1.0970123975999998E-2</c:v>
                </c:pt>
                <c:pt idx="466">
                  <c:v>3.3387333839999997E-3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9-4059-A386-DF9ACC0B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20416"/>
        <c:axId val="249418496"/>
      </c:scatterChart>
      <c:valAx>
        <c:axId val="2494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412224"/>
        <c:crosses val="autoZero"/>
        <c:crossBetween val="midCat"/>
      </c:valAx>
      <c:valAx>
        <c:axId val="249412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ru-RU"/>
                  <a:t>заб,</a:t>
                </a:r>
                <a:r>
                  <a:rPr lang="ru-RU" baseline="0"/>
                  <a:t> Па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373441423270367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9410304"/>
        <c:crosses val="autoZero"/>
        <c:crossBetween val="midCat"/>
      </c:valAx>
      <c:valAx>
        <c:axId val="249418496"/>
        <c:scaling>
          <c:orientation val="minMax"/>
          <c:max val="4.0000000000000008E-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Q, </a:t>
                </a:r>
                <a:r>
                  <a:rPr lang="ru-RU"/>
                  <a:t>м3/с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420416"/>
        <c:crosses val="max"/>
        <c:crossBetween val="midCat"/>
      </c:valAx>
      <c:valAx>
        <c:axId val="2494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418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242690058479541"/>
          <c:y val="0.11549125324851635"/>
          <c:w val="9.4881100061099025E-2"/>
          <c:h val="0.1160276765211855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15113150696804E-2"/>
          <c:y val="3.8745704185817645E-2"/>
          <c:w val="0.87530672211790261"/>
          <c:h val="0.81636691023793384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Лист1!$E$469:$E$845</c:f>
              <c:numCache>
                <c:formatCode>General</c:formatCode>
                <c:ptCount val="377"/>
                <c:pt idx="0">
                  <c:v>6.656726524178354</c:v>
                </c:pt>
                <c:pt idx="1">
                  <c:v>5.5606816310155214</c:v>
                </c:pt>
                <c:pt idx="2">
                  <c:v>5.0524168281111921</c:v>
                </c:pt>
                <c:pt idx="3">
                  <c:v>4.8713732267627421</c:v>
                </c:pt>
                <c:pt idx="4">
                  <c:v>4.5862421761025702</c:v>
                </c:pt>
                <c:pt idx="5">
                  <c:v>4.4697322150929812</c:v>
                </c:pt>
                <c:pt idx="6">
                  <c:v>4.2716028170595051</c:v>
                </c:pt>
                <c:pt idx="7">
                  <c:v>4.1858596710578757</c:v>
                </c:pt>
                <c:pt idx="8">
                  <c:v>4.034240638152391</c:v>
                </c:pt>
                <c:pt idx="9">
                  <c:v>3.9665111907122159</c:v>
                </c:pt>
                <c:pt idx="10">
                  <c:v>3.8438701171909155</c:v>
                </c:pt>
                <c:pt idx="11">
                  <c:v>3.7879703567581662</c:v>
                </c:pt>
                <c:pt idx="12">
                  <c:v>3.6851224052362239</c:v>
                </c:pt>
                <c:pt idx="13">
                  <c:v>3.6375861597263839</c:v>
                </c:pt>
                <c:pt idx="14">
                  <c:v>3.5491175117387765</c:v>
                </c:pt>
                <c:pt idx="15">
                  <c:v>3.5078071167204152</c:v>
                </c:pt>
                <c:pt idx="16">
                  <c:v>3.4302581759252817</c:v>
                </c:pt>
                <c:pt idx="17">
                  <c:v>3.3937624031746378</c:v>
                </c:pt>
                <c:pt idx="18">
                  <c:v>3.3247879125201525</c:v>
                </c:pt>
                <c:pt idx="19">
                  <c:v>3.2921262866077905</c:v>
                </c:pt>
                <c:pt idx="20">
                  <c:v>3.2300630142587656</c:v>
                </c:pt>
                <c:pt idx="21">
                  <c:v>3.2005266862000035</c:v>
                </c:pt>
                <c:pt idx="22">
                  <c:v>3.1441522786722667</c:v>
                </c:pt>
                <c:pt idx="23">
                  <c:v>3.1172121710916971</c:v>
                </c:pt>
                <c:pt idx="24">
                  <c:v>3.0656019535144763</c:v>
                </c:pt>
                <c:pt idx="25">
                  <c:v>3.0408527088344592</c:v>
                </c:pt>
                <c:pt idx="26">
                  <c:v>2.9932902698984405</c:v>
                </c:pt>
                <c:pt idx="27">
                  <c:v>2.9704144655697013</c:v>
                </c:pt>
                <c:pt idx="28">
                  <c:v>2.9263334755341659</c:v>
                </c:pt>
                <c:pt idx="29">
                  <c:v>2.9050779052858582</c:v>
                </c:pt>
                <c:pt idx="30">
                  <c:v>2.8640229281994118</c:v>
                </c:pt>
                <c:pt idx="31">
                  <c:v>2.8441823754267896</c:v>
                </c:pt>
                <c:pt idx="32">
                  <c:v>2.8057816895955452</c:v>
                </c:pt>
                <c:pt idx="33">
                  <c:v>2.768976436553868</c:v>
                </c:pt>
                <c:pt idx="34">
                  <c:v>2.7511337872385195</c:v>
                </c:pt>
                <c:pt idx="35">
                  <c:v>2.7164992555887362</c:v>
                </c:pt>
                <c:pt idx="36">
                  <c:v>2.699681951431693</c:v>
                </c:pt>
                <c:pt idx="37">
                  <c:v>2.666988714304436</c:v>
                </c:pt>
                <c:pt idx="38">
                  <c:v>2.6510911691789829</c:v>
                </c:pt>
                <c:pt idx="39">
                  <c:v>2.6201442363087697</c:v>
                </c:pt>
                <c:pt idx="40">
                  <c:v>2.6050763214221133</c:v>
                </c:pt>
                <c:pt idx="41">
                  <c:v>2.5757085766132755</c:v>
                </c:pt>
                <c:pt idx="42">
                  <c:v>2.5613927443466897</c:v>
                </c:pt>
                <c:pt idx="43">
                  <c:v>2.5334598752049913</c:v>
                </c:pt>
                <c:pt idx="44">
                  <c:v>2.5064128550089633</c:v>
                </c:pt>
                <c:pt idx="45">
                  <c:v>2.4932054526026941</c:v>
                </c:pt>
                <c:pt idx="46">
                  <c:v>2.4673930672952911</c:v>
                </c:pt>
                <c:pt idx="47">
                  <c:v>2.4547769083359707</c:v>
                </c:pt>
                <c:pt idx="48">
                  <c:v>2.4300984132930052</c:v>
                </c:pt>
                <c:pt idx="49">
                  <c:v>2.4180262072053487</c:v>
                </c:pt>
                <c:pt idx="50">
                  <c:v>2.3943926422471682</c:v>
                </c:pt>
                <c:pt idx="51">
                  <c:v>2.371411283923897</c:v>
                </c:pt>
                <c:pt idx="52">
                  <c:v>2.3601549448155241</c:v>
                </c:pt>
                <c:pt idx="53">
                  <c:v>2.3380917814509554</c:v>
                </c:pt>
                <c:pt idx="54">
                  <c:v>2.3272777055844185</c:v>
                </c:pt>
                <c:pt idx="55">
                  <c:v>2.3060673948299186</c:v>
                </c:pt>
                <c:pt idx="56">
                  <c:v>2.2853926924536729</c:v>
                </c:pt>
                <c:pt idx="57">
                  <c:v>2.2752485388302945</c:v>
                </c:pt>
                <c:pt idx="58">
                  <c:v>2.2553322081435008</c:v>
                </c:pt>
                <c:pt idx="59">
                  <c:v>2.2455545482163517</c:v>
                </c:pt>
                <c:pt idx="60">
                  <c:v>2.2263471945824982</c:v>
                </c:pt>
                <c:pt idx="61">
                  <c:v>2.2075873643717649</c:v>
                </c:pt>
                <c:pt idx="62">
                  <c:v>2.198369397152153</c:v>
                </c:pt>
                <c:pt idx="63">
                  <c:v>2.1802462408018011</c:v>
                </c:pt>
                <c:pt idx="64">
                  <c:v>2.1713368063840925</c:v>
                </c:pt>
                <c:pt idx="65">
                  <c:v>2.1538120844009061</c:v>
                </c:pt>
                <c:pt idx="66">
                  <c:v>2.1366667267948061</c:v>
                </c:pt>
                <c:pt idx="67">
                  <c:v>2.128231705849267</c:v>
                </c:pt>
                <c:pt idx="68">
                  <c:v>2.1116282281757375</c:v>
                </c:pt>
                <c:pt idx="69">
                  <c:v>2.0953690683759385</c:v>
                </c:pt>
                <c:pt idx="70">
                  <c:v>2.087364616517164</c:v>
                </c:pt>
                <c:pt idx="71">
                  <c:v>2.0715983642188087</c:v>
                </c:pt>
                <c:pt idx="72">
                  <c:v>2.0638336440138447</c:v>
                </c:pt>
                <c:pt idx="73">
                  <c:v>2.0485340042167586</c:v>
                </c:pt>
                <c:pt idx="74">
                  <c:v>2.0335318403757583</c:v>
                </c:pt>
                <c:pt idx="75">
                  <c:v>2.0261390938091903</c:v>
                </c:pt>
                <c:pt idx="76">
                  <c:v>2.0115641192767493</c:v>
                </c:pt>
                <c:pt idx="77">
                  <c:v>1.9972619897383639</c:v>
                </c:pt>
                <c:pt idx="78">
                  <c:v>1.990210407951893</c:v>
                </c:pt>
                <c:pt idx="79">
                  <c:v>1.9763007827603232</c:v>
                </c:pt>
                <c:pt idx="80">
                  <c:v>1.9694406464655079</c:v>
                </c:pt>
                <c:pt idx="81">
                  <c:v>1.9559046797803088</c:v>
                </c:pt>
                <c:pt idx="82">
                  <c:v>1.9492269016813069</c:v>
                </c:pt>
                <c:pt idx="83">
                  <c:v>1.9360470554001421</c:v>
                </c:pt>
                <c:pt idx="84">
                  <c:v>1.929543171591108</c:v>
                </c:pt>
                <c:pt idx="85">
                  <c:v>1.9167030973090478</c:v>
                </c:pt>
                <c:pt idx="86">
                  <c:v>1.9040809948589157</c:v>
                </c:pt>
                <c:pt idx="87">
                  <c:v>1.8978496456260239</c:v>
                </c:pt>
                <c:pt idx="88">
                  <c:v>1.8855424315434381</c:v>
                </c:pt>
                <c:pt idx="89">
                  <c:v>1.8734375002423225</c:v>
                </c:pt>
                <c:pt idx="90">
                  <c:v>1.8674590647544265</c:v>
                </c:pt>
                <c:pt idx="91">
                  <c:v>1.8556467366793059</c:v>
                </c:pt>
                <c:pt idx="92">
                  <c:v>1.844022612794515</c:v>
                </c:pt>
                <c:pt idx="93">
                  <c:v>1.83258146374831</c:v>
                </c:pt>
                <c:pt idx="94">
                  <c:v>1.8269279287007198</c:v>
                </c:pt>
                <c:pt idx="95">
                  <c:v>1.8157518959712766</c:v>
                </c:pt>
                <c:pt idx="96">
                  <c:v>1.804746664754866</c:v>
                </c:pt>
                <c:pt idx="97">
                  <c:v>1.7939076977663442</c:v>
                </c:pt>
                <c:pt idx="98">
                  <c:v>1.7832306328805347</c:v>
                </c:pt>
                <c:pt idx="99">
                  <c:v>1.7727112742573612</c:v>
                </c:pt>
                <c:pt idx="100">
                  <c:v>1.762345584021761</c:v>
                </c:pt>
                <c:pt idx="101">
                  <c:v>1.7521296744572872</c:v>
                </c:pt>
                <c:pt idx="102">
                  <c:v>1.7420598006757819</c:v>
                </c:pt>
                <c:pt idx="103">
                  <c:v>1.7321323537287456</c:v>
                </c:pt>
                <c:pt idx="104">
                  <c:v>1.7223438541288045</c:v>
                </c:pt>
                <c:pt idx="105">
                  <c:v>1.7126909457523614</c:v>
                </c:pt>
                <c:pt idx="106">
                  <c:v>1.7031703900968076</c:v>
                </c:pt>
                <c:pt idx="107">
                  <c:v>1.6937790608678516</c:v>
                </c:pt>
                <c:pt idx="108">
                  <c:v>1.6845139388744574</c:v>
                </c:pt>
                <c:pt idx="109">
                  <c:v>1.6708465405627435</c:v>
                </c:pt>
                <c:pt idx="110">
                  <c:v>1.6618843878066429</c:v>
                </c:pt>
                <c:pt idx="111">
                  <c:v>1.6530386513613076</c:v>
                </c:pt>
                <c:pt idx="112">
                  <c:v>1.6443067380849237</c:v>
                </c:pt>
                <c:pt idx="113">
                  <c:v>1.6314168191528753</c:v>
                </c:pt>
                <c:pt idx="114">
                  <c:v>1.6229586592299474</c:v>
                </c:pt>
                <c:pt idx="115">
                  <c:v>1.6146058825925429</c:v>
                </c:pt>
                <c:pt idx="116">
                  <c:v>1.6022694229554872</c:v>
                </c:pt>
                <c:pt idx="117">
                  <c:v>1.5941704403033119</c:v>
                </c:pt>
                <c:pt idx="118">
                  <c:v>1.5822047619757418</c:v>
                </c:pt>
                <c:pt idx="119">
                  <c:v>1.5743465926228302</c:v>
                </c:pt>
                <c:pt idx="120">
                  <c:v>1.5627329513575856</c:v>
                </c:pt>
                <c:pt idx="121">
                  <c:v>1.5551035614707707</c:v>
                </c:pt>
                <c:pt idx="122">
                  <c:v>1.5438245642718007</c:v>
                </c:pt>
                <c:pt idx="123">
                  <c:v>1.5364127774192105</c:v>
                </c:pt>
                <c:pt idx="124">
                  <c:v>1.5254522563610078</c:v>
                </c:pt>
                <c:pt idx="125">
                  <c:v>1.5146755277680972</c:v>
                </c:pt>
                <c:pt idx="126">
                  <c:v>1.5075905747937108</c:v>
                </c:pt>
                <c:pt idx="127">
                  <c:v>1.4971087274601806</c:v>
                </c:pt>
                <c:pt idx="128">
                  <c:v>1.486797282770272</c:v>
                </c:pt>
                <c:pt idx="129">
                  <c:v>1.4766515837953667</c:v>
                </c:pt>
                <c:pt idx="130">
                  <c:v>1.4666671562696043</c:v>
                </c:pt>
                <c:pt idx="131">
                  <c:v>1.4600983357032522</c:v>
                </c:pt>
                <c:pt idx="132">
                  <c:v>1.4503732178044131</c:v>
                </c:pt>
                <c:pt idx="133">
                  <c:v>1.4407982636198133</c:v>
                </c:pt>
                <c:pt idx="134">
                  <c:v>1.4313695928714634</c:v>
                </c:pt>
                <c:pt idx="135">
                  <c:v>1.4220834689714759</c:v>
                </c:pt>
                <c:pt idx="136">
                  <c:v>1.4129362920663122</c:v>
                </c:pt>
                <c:pt idx="137">
                  <c:v>1.4039245924961612</c:v>
                </c:pt>
                <c:pt idx="138">
                  <c:v>1.3950450246400763</c:v>
                </c:pt>
                <c:pt idx="139">
                  <c:v>1.3834055772139999</c:v>
                </c:pt>
                <c:pt idx="140">
                  <c:v>1.3748219599576537</c:v>
                </c:pt>
                <c:pt idx="141">
                  <c:v>1.3663601462190735</c:v>
                </c:pt>
                <c:pt idx="142">
                  <c:v>1.3580172650230289</c:v>
                </c:pt>
                <c:pt idx="143">
                  <c:v>1.3470736479666092</c:v>
                </c:pt>
                <c:pt idx="144">
                  <c:v>1.3389976464168256</c:v>
                </c:pt>
                <c:pt idx="145">
                  <c:v>1.3310316824448409</c:v>
                </c:pt>
                <c:pt idx="146">
                  <c:v>1.3205772894628751</c:v>
                </c:pt>
                <c:pt idx="147">
                  <c:v>1.312858567522095</c:v>
                </c:pt>
                <c:pt idx="148">
                  <c:v>1.3027253283212334</c:v>
                </c:pt>
                <c:pt idx="149">
                  <c:v>1.2952413184388845</c:v>
                </c:pt>
                <c:pt idx="150">
                  <c:v>1.2854131362661105</c:v>
                </c:pt>
                <c:pt idx="151">
                  <c:v>1.2781522025001877</c:v>
                </c:pt>
                <c:pt idx="152">
                  <c:v>1.2686141162329865</c:v>
                </c:pt>
                <c:pt idx="153">
                  <c:v>1.2592354830009853</c:v>
                </c:pt>
                <c:pt idx="154">
                  <c:v>1.2523035152366535</c:v>
                </c:pt>
                <c:pt idx="155">
                  <c:v>1.243193517479217</c:v>
                </c:pt>
                <c:pt idx="156">
                  <c:v>1.2342313647231162</c:v>
                </c:pt>
                <c:pt idx="157">
                  <c:v>1.2254131355638054</c:v>
                </c:pt>
                <c:pt idx="158">
                  <c:v>1.2167350559397874</c:v>
                </c:pt>
                <c:pt idx="159">
                  <c:v>1.2081934919301665</c:v>
                </c:pt>
                <c:pt idx="160">
                  <c:v>1.1997849429854615</c:v>
                </c:pt>
                <c:pt idx="161">
                  <c:v>1.1915060355608058</c:v>
                </c:pt>
                <c:pt idx="162">
                  <c:v>1.1833535171232001</c:v>
                </c:pt>
                <c:pt idx="163">
                  <c:v>1.1753242505067771</c:v>
                </c:pt>
                <c:pt idx="164">
                  <c:v>1.1674152085921385</c:v>
                </c:pt>
                <c:pt idx="165">
                  <c:v>1.1596234692877123</c:v>
                </c:pt>
                <c:pt idx="166">
                  <c:v>1.1500444623003805</c:v>
                </c:pt>
                <c:pt idx="167">
                  <c:v>1.1425064822253348</c:v>
                </c:pt>
                <c:pt idx="168">
                  <c:v>1.135076977819409</c:v>
                </c:pt>
                <c:pt idx="169">
                  <c:v>1.1259388017134802</c:v>
                </c:pt>
                <c:pt idx="170">
                  <c:v>1.1187442596200341</c:v>
                </c:pt>
                <c:pt idx="171">
                  <c:v>1.1098922347331766</c:v>
                </c:pt>
                <c:pt idx="172">
                  <c:v>1.1029207830538332</c:v>
                </c:pt>
                <c:pt idx="173">
                  <c:v>1.0943406034028067</c:v>
                </c:pt>
                <c:pt idx="174">
                  <c:v>1.0875812052358358</c:v>
                </c:pt>
                <c:pt idx="175">
                  <c:v>1.0792595601522947</c:v>
                </c:pt>
                <c:pt idx="176">
                  <c:v>1.0710761308595043</c:v>
                </c:pt>
                <c:pt idx="177">
                  <c:v>1.0630272349113146</c:v>
                </c:pt>
                <c:pt idx="178">
                  <c:v>1.0566825955299857</c:v>
                </c:pt>
                <c:pt idx="179">
                  <c:v>1.0488670145884393</c:v>
                </c:pt>
                <c:pt idx="180">
                  <c:v>1.0411763668480256</c:v>
                </c:pt>
                <c:pt idx="181">
                  <c:v>1.0336074583591137</c:v>
                </c:pt>
                <c:pt idx="182">
                  <c:v>1.0261572094526876</c:v>
                </c:pt>
                <c:pt idx="183">
                  <c:v>1.0173693660752203</c:v>
                </c:pt>
                <c:pt idx="184">
                  <c:v>1.0101698575653004</c:v>
                </c:pt>
                <c:pt idx="185">
                  <c:v>1.0030798619465462</c:v>
                </c:pt>
                <c:pt idx="186">
                  <c:v>0.99609672514251457</c:v>
                </c:pt>
                <c:pt idx="187">
                  <c:v>0.98785441024789267</c:v>
                </c:pt>
                <c:pt idx="188">
                  <c:v>0.98109745738506526</c:v>
                </c:pt>
                <c:pt idx="189">
                  <c:v>0.97443945491295503</c:v>
                </c:pt>
                <c:pt idx="190">
                  <c:v>0.96657723030452469</c:v>
                </c:pt>
                <c:pt idx="191">
                  <c:v>0.95885034629295096</c:v>
                </c:pt>
                <c:pt idx="192">
                  <c:v>0.95251199530847341</c:v>
                </c:pt>
                <c:pt idx="193">
                  <c:v>0.94502375400153138</c:v>
                </c:pt>
                <c:pt idx="194">
                  <c:v>0.93766075761034762</c:v>
                </c:pt>
                <c:pt idx="195">
                  <c:v>0.93161820820525532</c:v>
                </c:pt>
                <c:pt idx="196">
                  <c:v>0.92447631646059425</c:v>
                </c:pt>
                <c:pt idx="197">
                  <c:v>0.91745060055241678</c:v>
                </c:pt>
                <c:pt idx="198">
                  <c:v>0.91053807938470521</c:v>
                </c:pt>
                <c:pt idx="199">
                  <c:v>0.90373587797807686</c:v>
                </c:pt>
                <c:pt idx="200">
                  <c:v>0.89593571323199406</c:v>
                </c:pt>
                <c:pt idx="201">
                  <c:v>0.88936315127766841</c:v>
                </c:pt>
                <c:pt idx="202">
                  <c:v>0.88289245147230699</c:v>
                </c:pt>
                <c:pt idx="203">
                  <c:v>0.87652113164782786</c:v>
                </c:pt>
                <c:pt idx="204">
                  <c:v>0.8692103351654773</c:v>
                </c:pt>
                <c:pt idx="205">
                  <c:v>0.8630462173553427</c:v>
                </c:pt>
                <c:pt idx="206">
                  <c:v>0.85597094164063237</c:v>
                </c:pt>
                <c:pt idx="207">
                  <c:v>0.85000355629440405</c:v>
                </c:pt>
                <c:pt idx="208">
                  <c:v>0.84315201857531075</c:v>
                </c:pt>
                <c:pt idx="209">
                  <c:v>0.83641636019966936</c:v>
                </c:pt>
                <c:pt idx="210">
                  <c:v>0.82979351703839643</c:v>
                </c:pt>
                <c:pt idx="211">
                  <c:v>0.82420434511811669</c:v>
                </c:pt>
                <c:pt idx="212">
                  <c:v>0.8177832637763004</c:v>
                </c:pt>
                <c:pt idx="213">
                  <c:v>0.81146684086027665</c:v>
                </c:pt>
                <c:pt idx="214">
                  <c:v>0.80437281567016972</c:v>
                </c:pt>
                <c:pt idx="215">
                  <c:v>0.79827181934440516</c:v>
                </c:pt>
                <c:pt idx="216">
                  <c:v>0.7922674263576871</c:v>
                </c:pt>
                <c:pt idx="217">
                  <c:v>0.78635725458715366</c:v>
                </c:pt>
                <c:pt idx="218">
                  <c:v>0.77971519686840429</c:v>
                </c:pt>
                <c:pt idx="219">
                  <c:v>0.77399927718904005</c:v>
                </c:pt>
                <c:pt idx="220">
                  <c:v>0.76757350576989225</c:v>
                </c:pt>
                <c:pt idx="221">
                  <c:v>0.7620420080250524</c:v>
                </c:pt>
                <c:pt idx="222">
                  <c:v>0.75582168351782397</c:v>
                </c:pt>
                <c:pt idx="223">
                  <c:v>0.74970675612821058</c:v>
                </c:pt>
                <c:pt idx="224">
                  <c:v>0.74369445810975632</c:v>
                </c:pt>
                <c:pt idx="225">
                  <c:v>0.73778212127203302</c:v>
                </c:pt>
                <c:pt idx="226">
                  <c:v>0.73196717240952736</c:v>
                </c:pt>
                <c:pt idx="227">
                  <c:v>0.72624712898629007</c:v>
                </c:pt>
                <c:pt idx="228">
                  <c:v>0.7206195950594797</c:v>
                </c:pt>
                <c:pt idx="229">
                  <c:v>0.71439632004207143</c:v>
                </c:pt>
                <c:pt idx="230">
                  <c:v>0.70895778658658759</c:v>
                </c:pt>
                <c:pt idx="231">
                  <c:v>0.7029415781522329</c:v>
                </c:pt>
                <c:pt idx="232">
                  <c:v>0.69768233572533644</c:v>
                </c:pt>
                <c:pt idx="233">
                  <c:v>0.69186265886758858</c:v>
                </c:pt>
                <c:pt idx="234">
                  <c:v>0.68614301311637438</c:v>
                </c:pt>
                <c:pt idx="235">
                  <c:v>0.68114071721389469</c:v>
                </c:pt>
                <c:pt idx="236">
                  <c:v>0.6756028709090357</c:v>
                </c:pt>
                <c:pt idx="237">
                  <c:v>0.67015766233524643</c:v>
                </c:pt>
                <c:pt idx="238">
                  <c:v>0.66421318308724286</c:v>
                </c:pt>
                <c:pt idx="239">
                  <c:v>0.65895581581166585</c:v>
                </c:pt>
                <c:pt idx="240">
                  <c:v>0.65378393943530833</c:v>
                </c:pt>
                <c:pt idx="241">
                  <c:v>0.64813508177272938</c:v>
                </c:pt>
                <c:pt idx="242">
                  <c:v>0.64313675998528408</c:v>
                </c:pt>
                <c:pt idx="243">
                  <c:v>0.6376757336169141</c:v>
                </c:pt>
                <c:pt idx="244">
                  <c:v>0.63284210995431078</c:v>
                </c:pt>
                <c:pt idx="245">
                  <c:v>0.62755942002460852</c:v>
                </c:pt>
                <c:pt idx="246">
                  <c:v>0.62236699849889821</c:v>
                </c:pt>
                <c:pt idx="247">
                  <c:v>0.61726248303507258</c:v>
                </c:pt>
                <c:pt idx="248">
                  <c:v>0.61224359519114047</c:v>
                </c:pt>
                <c:pt idx="249">
                  <c:v>0.60681909707144821</c:v>
                </c:pt>
                <c:pt idx="250">
                  <c:v>0.60197296295882119</c:v>
                </c:pt>
                <c:pt idx="251">
                  <c:v>0.59673345089192542</c:v>
                </c:pt>
                <c:pt idx="252">
                  <c:v>0.59205106368857652</c:v>
                </c:pt>
                <c:pt idx="253">
                  <c:v>0.58698698473155475</c:v>
                </c:pt>
                <c:pt idx="254">
                  <c:v>0.58201121144395296</c:v>
                </c:pt>
                <c:pt idx="255">
                  <c:v>0.5771213940064337</c:v>
                </c:pt>
                <c:pt idx="256">
                  <c:v>0.57231526720345605</c:v>
                </c:pt>
                <c:pt idx="257">
                  <c:v>0.56759064657018143</c:v>
                </c:pt>
                <c:pt idx="258">
                  <c:v>0.56294542475187104</c:v>
                </c:pt>
                <c:pt idx="259">
                  <c:v>0.55837756806201133</c:v>
                </c:pt>
                <c:pt idx="260">
                  <c:v>0.55348038113714415</c:v>
                </c:pt>
                <c:pt idx="261">
                  <c:v>0.54867047226108345</c:v>
                </c:pt>
                <c:pt idx="262">
                  <c:v>0.54433603750468751</c:v>
                </c:pt>
                <c:pt idx="263">
                  <c:v>0.53968687010770788</c:v>
                </c:pt>
                <c:pt idx="264">
                  <c:v>0.53511831633503526</c:v>
                </c:pt>
                <c:pt idx="265">
                  <c:v>0.53062825106217049</c:v>
                </c:pt>
                <c:pt idx="266">
                  <c:v>0.5258502104160887</c:v>
                </c:pt>
                <c:pt idx="267">
                  <c:v>0.52151716369584367</c:v>
                </c:pt>
                <c:pt idx="268">
                  <c:v>0.51690466984237293</c:v>
                </c:pt>
                <c:pt idx="269">
                  <c:v>0.51272037930658554</c:v>
                </c:pt>
                <c:pt idx="270">
                  <c:v>0.50826480290431708</c:v>
                </c:pt>
                <c:pt idx="271">
                  <c:v>0.5038876147187904</c:v>
                </c:pt>
                <c:pt idx="272">
                  <c:v>0.49958672328029885</c:v>
                </c:pt>
                <c:pt idx="273">
                  <c:v>0.49536011222471249</c:v>
                </c:pt>
                <c:pt idx="274">
                  <c:v>0.49088921916966144</c:v>
                </c:pt>
                <c:pt idx="275">
                  <c:v>0.48681074756211684</c:v>
                </c:pt>
                <c:pt idx="276">
                  <c:v>0.48249511713976484</c:v>
                </c:pt>
                <c:pt idx="277">
                  <c:v>0.47825677100245606</c:v>
                </c:pt>
                <c:pt idx="278">
                  <c:v>0.47409361449726084</c:v>
                </c:pt>
                <c:pt idx="279">
                  <c:v>0.47000362924573574</c:v>
                </c:pt>
                <c:pt idx="280">
                  <c:v>0.46598486965081792</c:v>
                </c:pt>
                <c:pt idx="281">
                  <c:v>0.46203545959655878</c:v>
                </c:pt>
                <c:pt idx="282">
                  <c:v>0.45787885079220458</c:v>
                </c:pt>
                <c:pt idx="283">
                  <c:v>0.45379763053268285</c:v>
                </c:pt>
                <c:pt idx="284">
                  <c:v>0.45005468546674304</c:v>
                </c:pt>
                <c:pt idx="285">
                  <c:v>0.44611342618719224</c:v>
                </c:pt>
                <c:pt idx="286">
                  <c:v>0.44198602072902893</c:v>
                </c:pt>
                <c:pt idx="287">
                  <c:v>0.43818644012601915</c:v>
                </c:pt>
                <c:pt idx="288">
                  <c:v>0.43420602188358048</c:v>
                </c:pt>
                <c:pt idx="289">
                  <c:v>0.43054050444165587</c:v>
                </c:pt>
                <c:pt idx="290">
                  <c:v>0.42669924678774751</c:v>
                </c:pt>
                <c:pt idx="291">
                  <c:v>0.42292693527182662</c:v>
                </c:pt>
                <c:pt idx="292">
                  <c:v>0.41922170401613557</c:v>
                </c:pt>
                <c:pt idx="293">
                  <c:v>0.41535638558690707</c:v>
                </c:pt>
                <c:pt idx="294">
                  <c:v>0.41178390024031597</c:v>
                </c:pt>
                <c:pt idx="295">
                  <c:v>0.40805578313225682</c:v>
                </c:pt>
                <c:pt idx="296">
                  <c:v>0.40439547489034117</c:v>
                </c:pt>
                <c:pt idx="297">
                  <c:v>0.40080111830953807</c:v>
                </c:pt>
                <c:pt idx="298">
                  <c:v>0.39706522671524513</c:v>
                </c:pt>
                <c:pt idx="299">
                  <c:v>0.39360109133551829</c:v>
                </c:pt>
                <c:pt idx="300">
                  <c:v>0.38999928793257904</c:v>
                </c:pt>
                <c:pt idx="301">
                  <c:v>0.3864636170115649</c:v>
                </c:pt>
                <c:pt idx="302">
                  <c:v>0.38299225225610589</c:v>
                </c:pt>
                <c:pt idx="303">
                  <c:v>0.37958343473560247</c:v>
                </c:pt>
                <c:pt idx="304">
                  <c:v>0.3760512229018711</c:v>
                </c:pt>
                <c:pt idx="305">
                  <c:v>0.37276572047227452</c:v>
                </c:pt>
                <c:pt idx="306">
                  <c:v>0.3693601034660482</c:v>
                </c:pt>
                <c:pt idx="307">
                  <c:v>0.36601683778016125</c:v>
                </c:pt>
                <c:pt idx="308">
                  <c:v>0.36256308656395497</c:v>
                </c:pt>
                <c:pt idx="309">
                  <c:v>0.35934250137251295</c:v>
                </c:pt>
                <c:pt idx="310">
                  <c:v>0.35601429648021804</c:v>
                </c:pt>
                <c:pt idx="311">
                  <c:v>0.35274780896904157</c:v>
                </c:pt>
                <c:pt idx="312">
                  <c:v>0.34954132095052065</c:v>
                </c:pt>
                <c:pt idx="313">
                  <c:v>0.34623727390783104</c:v>
                </c:pt>
                <c:pt idx="314">
                  <c:v>0.34314868016023375</c:v>
                </c:pt>
                <c:pt idx="315">
                  <c:v>0.33996497602449771</c:v>
                </c:pt>
                <c:pt idx="316">
                  <c:v>0.336840357368974</c:v>
                </c:pt>
                <c:pt idx="317">
                  <c:v>0.3336285291377698</c:v>
                </c:pt>
                <c:pt idx="318">
                  <c:v>0.33061983019139973</c:v>
                </c:pt>
                <c:pt idx="319">
                  <c:v>0.32752603274271874</c:v>
                </c:pt>
                <c:pt idx="320">
                  <c:v>0.32443542838451334</c:v>
                </c:pt>
                <c:pt idx="321">
                  <c:v>0.32141651254105635</c:v>
                </c:pt>
                <c:pt idx="322">
                  <c:v>0.31840108984249804</c:v>
                </c:pt>
                <c:pt idx="323">
                  <c:v>0.31541636134233086</c:v>
                </c:pt>
                <c:pt idx="324">
                  <c:v>0.31246218397725412</c:v>
                </c:pt>
                <c:pt idx="325">
                  <c:v>0.3095259759246905</c:v>
                </c:pt>
                <c:pt idx="326">
                  <c:v>0.30660827847975047</c:v>
                </c:pt>
                <c:pt idx="327">
                  <c:v>0.30370959945724491</c:v>
                </c:pt>
                <c:pt idx="328">
                  <c:v>0.30084214996433739</c:v>
                </c:pt>
                <c:pt idx="329">
                  <c:v>0.29799419156899892</c:v>
                </c:pt>
                <c:pt idx="330">
                  <c:v>0.29516614876673003</c:v>
                </c:pt>
                <c:pt idx="331">
                  <c:v>0.29235841642718513</c:v>
                </c:pt>
                <c:pt idx="332">
                  <c:v>0.28957136075227369</c:v>
                </c:pt>
                <c:pt idx="333">
                  <c:v>0.28680532022779492</c:v>
                </c:pt>
                <c:pt idx="334">
                  <c:v>0.28406060656682225</c:v>
                </c:pt>
                <c:pt idx="335">
                  <c:v>0.28134776010464502</c:v>
                </c:pt>
                <c:pt idx="336">
                  <c:v>0.27864633563689728</c:v>
                </c:pt>
                <c:pt idx="337">
                  <c:v>0.27596702535500639</c:v>
                </c:pt>
                <c:pt idx="338">
                  <c:v>0.27331004306277318</c:v>
                </c:pt>
                <c:pt idx="339">
                  <c:v>0.27066609370562217</c:v>
                </c:pt>
                <c:pt idx="340">
                  <c:v>0.2680545040158811</c:v>
                </c:pt>
                <c:pt idx="341">
                  <c:v>0.26545662753888188</c:v>
                </c:pt>
                <c:pt idx="342">
                  <c:v>0.26288207076594333</c:v>
                </c:pt>
                <c:pt idx="343">
                  <c:v>0.26032216348864523</c:v>
                </c:pt>
                <c:pt idx="344">
                  <c:v>0.2577861017680334</c:v>
                </c:pt>
                <c:pt idx="345">
                  <c:v>0.2552739418772132</c:v>
                </c:pt>
                <c:pt idx="346">
                  <c:v>0.25277745626953085</c:v>
                </c:pt>
                <c:pt idx="347">
                  <c:v>0.25029715489253446</c:v>
                </c:pt>
                <c:pt idx="348">
                  <c:v>0.24784146112733557</c:v>
                </c:pt>
                <c:pt idx="349">
                  <c:v>0.2454025622335784</c:v>
                </c:pt>
                <c:pt idx="350">
                  <c:v>0.24298851827235174</c:v>
                </c:pt>
                <c:pt idx="351">
                  <c:v>0.24059178592276592</c:v>
                </c:pt>
                <c:pt idx="352">
                  <c:v>0.23821273907623841</c:v>
                </c:pt>
                <c:pt idx="353">
                  <c:v>0.23585172402693108</c:v>
                </c:pt>
                <c:pt idx="354">
                  <c:v>0.23350906040593905</c:v>
                </c:pt>
                <c:pt idx="355">
                  <c:v>0.23118504210844068</c:v>
                </c:pt>
                <c:pt idx="356">
                  <c:v>0.22887993821198996</c:v>
                </c:pt>
                <c:pt idx="357">
                  <c:v>0.22659399388429205</c:v>
                </c:pt>
                <c:pt idx="358">
                  <c:v>0.22432092771250098</c:v>
                </c:pt>
                <c:pt idx="359">
                  <c:v>0.22207407701573975</c:v>
                </c:pt>
                <c:pt idx="360">
                  <c:v>0.21984073902209419</c:v>
                </c:pt>
                <c:pt idx="361">
                  <c:v>0.2176275683157668</c:v>
                </c:pt>
                <c:pt idx="362">
                  <c:v>0.21543469645129701</c:v>
                </c:pt>
                <c:pt idx="363">
                  <c:v>0.21325636090523359</c:v>
                </c:pt>
                <c:pt idx="364">
                  <c:v>0.21109301293860624</c:v>
                </c:pt>
                <c:pt idx="365">
                  <c:v>0.20895071298335757</c:v>
                </c:pt>
                <c:pt idx="366">
                  <c:v>0.20682398380133474</c:v>
                </c:pt>
                <c:pt idx="367">
                  <c:v>0.20471860740480236</c:v>
                </c:pt>
                <c:pt idx="368">
                  <c:v>0.20262399029813574</c:v>
                </c:pt>
                <c:pt idx="369">
                  <c:v>0.20055116682060761</c:v>
                </c:pt>
                <c:pt idx="370">
                  <c:v>0.19849502049213452</c:v>
                </c:pt>
                <c:pt idx="371">
                  <c:v>0.19645582265493702</c:v>
                </c:pt>
                <c:pt idx="372">
                  <c:v>0.19443382087664351</c:v>
                </c:pt>
                <c:pt idx="373">
                  <c:v>0.19242445960462976</c:v>
                </c:pt>
                <c:pt idx="374">
                  <c:v>0.19043760052845671</c:v>
                </c:pt>
                <c:pt idx="375">
                  <c:v>0.1884639596614309</c:v>
                </c:pt>
                <c:pt idx="376">
                  <c:v>0.18650398312086677</c:v>
                </c:pt>
              </c:numCache>
            </c:numRef>
          </c:xVal>
          <c:yVal>
            <c:numRef>
              <c:f>Лист1!$C$469:$C$845</c:f>
              <c:numCache>
                <c:formatCode>General</c:formatCode>
                <c:ptCount val="377"/>
                <c:pt idx="0">
                  <c:v>666.34143417359985</c:v>
                </c:pt>
                <c:pt idx="1">
                  <c:v>666.40675829617555</c:v>
                </c:pt>
                <c:pt idx="2">
                  <c:v>666.4720824187516</c:v>
                </c:pt>
                <c:pt idx="3">
                  <c:v>666.04543424317785</c:v>
                </c:pt>
                <c:pt idx="4">
                  <c:v>665.38742980014797</c:v>
                </c:pt>
                <c:pt idx="5">
                  <c:v>664.28372431245998</c:v>
                </c:pt>
                <c:pt idx="6">
                  <c:v>662.70777985531709</c:v>
                </c:pt>
                <c:pt idx="7">
                  <c:v>660.75486077414257</c:v>
                </c:pt>
                <c:pt idx="8">
                  <c:v>658.61753713861333</c:v>
                </c:pt>
                <c:pt idx="9">
                  <c:v>656.53601119111772</c:v>
                </c:pt>
                <c:pt idx="10">
                  <c:v>654.6654277227733</c:v>
                </c:pt>
                <c:pt idx="11">
                  <c:v>653.02620052188502</c:v>
                </c:pt>
                <c:pt idx="12">
                  <c:v>651.55572730431766</c:v>
                </c:pt>
                <c:pt idx="13">
                  <c:v>649.56266110614354</c:v>
                </c:pt>
                <c:pt idx="14">
                  <c:v>648.33647288862562</c:v>
                </c:pt>
                <c:pt idx="15">
                  <c:v>647.14907086888718</c:v>
                </c:pt>
                <c:pt idx="16">
                  <c:v>645.97255620291139</c:v>
                </c:pt>
                <c:pt idx="17">
                  <c:v>644.81985762329134</c:v>
                </c:pt>
                <c:pt idx="18">
                  <c:v>643.71206937794216</c:v>
                </c:pt>
                <c:pt idx="19">
                  <c:v>642.65871790140636</c:v>
                </c:pt>
                <c:pt idx="20">
                  <c:v>641.64415262264981</c:v>
                </c:pt>
                <c:pt idx="21">
                  <c:v>640.64047469765603</c:v>
                </c:pt>
                <c:pt idx="22">
                  <c:v>639.64292090915364</c:v>
                </c:pt>
                <c:pt idx="23">
                  <c:v>638.66714182817657</c:v>
                </c:pt>
                <c:pt idx="24">
                  <c:v>637.73014894497896</c:v>
                </c:pt>
                <c:pt idx="25">
                  <c:v>636.90339051862816</c:v>
                </c:pt>
                <c:pt idx="26">
                  <c:v>636.0684665769553</c:v>
                </c:pt>
                <c:pt idx="27">
                  <c:v>635.2131288469775</c:v>
                </c:pt>
                <c:pt idx="28">
                  <c:v>634.33465549025414</c:v>
                </c:pt>
                <c:pt idx="29">
                  <c:v>633.44189248171722</c:v>
                </c:pt>
                <c:pt idx="30">
                  <c:v>632.54776855395994</c:v>
                </c:pt>
                <c:pt idx="31">
                  <c:v>631.66657335879597</c:v>
                </c:pt>
                <c:pt idx="32">
                  <c:v>630.80851379037745</c:v>
                </c:pt>
                <c:pt idx="33">
                  <c:v>629.9797139851961</c:v>
                </c:pt>
                <c:pt idx="34">
                  <c:v>629.17677164520114</c:v>
                </c:pt>
                <c:pt idx="35">
                  <c:v>628.39356263390084</c:v>
                </c:pt>
                <c:pt idx="36">
                  <c:v>627.62124097636308</c:v>
                </c:pt>
                <c:pt idx="37">
                  <c:v>626.85096069765609</c:v>
                </c:pt>
                <c:pt idx="38">
                  <c:v>626.07931949972851</c:v>
                </c:pt>
                <c:pt idx="39">
                  <c:v>625.30155416530954</c:v>
                </c:pt>
                <c:pt idx="40">
                  <c:v>624.51970607322971</c:v>
                </c:pt>
                <c:pt idx="41">
                  <c:v>623.73717752153959</c:v>
                </c:pt>
                <c:pt idx="42">
                  <c:v>622.95737080829008</c:v>
                </c:pt>
                <c:pt idx="43">
                  <c:v>622.18504915075255</c:v>
                </c:pt>
                <c:pt idx="44">
                  <c:v>621.42089300853684</c:v>
                </c:pt>
                <c:pt idx="45">
                  <c:v>620.66422192203299</c:v>
                </c:pt>
                <c:pt idx="46">
                  <c:v>619.91299451241048</c:v>
                </c:pt>
                <c:pt idx="47">
                  <c:v>619.16380848161862</c:v>
                </c:pt>
                <c:pt idx="48">
                  <c:v>618.41530291043671</c:v>
                </c:pt>
                <c:pt idx="49">
                  <c:v>617.66679733925491</c:v>
                </c:pt>
                <c:pt idx="50">
                  <c:v>616.918291768073</c:v>
                </c:pt>
                <c:pt idx="51">
                  <c:v>616.17182757572164</c:v>
                </c:pt>
                <c:pt idx="52">
                  <c:v>615.42944614103124</c:v>
                </c:pt>
                <c:pt idx="53">
                  <c:v>614.69386930244264</c:v>
                </c:pt>
                <c:pt idx="54">
                  <c:v>613.9684993580064</c:v>
                </c:pt>
                <c:pt idx="55">
                  <c:v>613.25333630772263</c:v>
                </c:pt>
                <c:pt idx="56">
                  <c:v>612.54906061120153</c:v>
                </c:pt>
                <c:pt idx="57">
                  <c:v>611.85158951078211</c:v>
                </c:pt>
                <c:pt idx="58">
                  <c:v>611.15752070841359</c:v>
                </c:pt>
                <c:pt idx="59">
                  <c:v>610.46413236565502</c:v>
                </c:pt>
                <c:pt idx="60">
                  <c:v>609.77006356328639</c:v>
                </c:pt>
                <c:pt idx="61">
                  <c:v>609.07735568013811</c:v>
                </c:pt>
                <c:pt idx="62">
                  <c:v>608.38736963543056</c:v>
                </c:pt>
                <c:pt idx="63">
                  <c:v>607.70282726760422</c:v>
                </c:pt>
                <c:pt idx="64">
                  <c:v>607.02645041509993</c:v>
                </c:pt>
                <c:pt idx="65">
                  <c:v>606.35687815869721</c:v>
                </c:pt>
                <c:pt idx="66">
                  <c:v>605.69411049839618</c:v>
                </c:pt>
                <c:pt idx="67">
                  <c:v>605.03474513614606</c:v>
                </c:pt>
                <c:pt idx="68">
                  <c:v>604.37742115272636</c:v>
                </c:pt>
                <c:pt idx="69">
                  <c:v>603.7221385481372</c:v>
                </c:pt>
                <c:pt idx="70">
                  <c:v>603.06821686276828</c:v>
                </c:pt>
                <c:pt idx="71">
                  <c:v>602.41633655622991</c:v>
                </c:pt>
                <c:pt idx="72">
                  <c:v>601.76717808813225</c:v>
                </c:pt>
                <c:pt idx="73">
                  <c:v>601.12210237769546</c:v>
                </c:pt>
                <c:pt idx="74">
                  <c:v>600.48110942491974</c:v>
                </c:pt>
                <c:pt idx="75">
                  <c:v>599.8441992298051</c:v>
                </c:pt>
                <c:pt idx="76">
                  <c:v>599.21069133274113</c:v>
                </c:pt>
                <c:pt idx="77">
                  <c:v>598.57378113762638</c:v>
                </c:pt>
                <c:pt idx="78">
                  <c:v>598.01852609573154</c:v>
                </c:pt>
                <c:pt idx="79">
                  <c:v>597.45170324046387</c:v>
                </c:pt>
                <c:pt idx="80">
                  <c:v>596.87943670831476</c:v>
                </c:pt>
                <c:pt idx="81">
                  <c:v>596.30104603967425</c:v>
                </c:pt>
                <c:pt idx="82">
                  <c:v>595.71789215376259</c:v>
                </c:pt>
                <c:pt idx="83">
                  <c:v>595.13065551018997</c:v>
                </c:pt>
                <c:pt idx="84">
                  <c:v>594.5379751897359</c:v>
                </c:pt>
                <c:pt idx="85">
                  <c:v>593.93985119240062</c:v>
                </c:pt>
                <c:pt idx="86">
                  <c:v>593.33492259896377</c:v>
                </c:pt>
                <c:pt idx="87">
                  <c:v>592.723189409425</c:v>
                </c:pt>
                <c:pt idx="88">
                  <c:v>592.10669300261532</c:v>
                </c:pt>
                <c:pt idx="89">
                  <c:v>591.48679429775461</c:v>
                </c:pt>
                <c:pt idx="90">
                  <c:v>590.86009099679245</c:v>
                </c:pt>
                <c:pt idx="91">
                  <c:v>590.22794401894885</c:v>
                </c:pt>
                <c:pt idx="92">
                  <c:v>589.58967290461385</c:v>
                </c:pt>
                <c:pt idx="93">
                  <c:v>588.94527765378734</c:v>
                </c:pt>
                <c:pt idx="94">
                  <c:v>588.29816056452012</c:v>
                </c:pt>
                <c:pt idx="95">
                  <c:v>587.64696071759192</c:v>
                </c:pt>
                <c:pt idx="96">
                  <c:v>586.99235857261283</c:v>
                </c:pt>
                <c:pt idx="97">
                  <c:v>586.33367366997277</c:v>
                </c:pt>
                <c:pt idx="98">
                  <c:v>585.67158646928203</c:v>
                </c:pt>
                <c:pt idx="99">
                  <c:v>585.00745788976064</c:v>
                </c:pt>
                <c:pt idx="100">
                  <c:v>584.34264885062908</c:v>
                </c:pt>
                <c:pt idx="101">
                  <c:v>583.67715935188744</c:v>
                </c:pt>
                <c:pt idx="102">
                  <c:v>583.01098939353562</c:v>
                </c:pt>
                <c:pt idx="103">
                  <c:v>582.34209759674309</c:v>
                </c:pt>
                <c:pt idx="104">
                  <c:v>581.67048396150994</c:v>
                </c:pt>
                <c:pt idx="105">
                  <c:v>580.99478756861583</c:v>
                </c:pt>
                <c:pt idx="106">
                  <c:v>580.31160612000986</c:v>
                </c:pt>
                <c:pt idx="107">
                  <c:v>579.61889823686147</c:v>
                </c:pt>
                <c:pt idx="108">
                  <c:v>578.91734437878108</c:v>
                </c:pt>
                <c:pt idx="109">
                  <c:v>578.20558362654822</c:v>
                </c:pt>
                <c:pt idx="110">
                  <c:v>577.48497689938324</c:v>
                </c:pt>
                <c:pt idx="111">
                  <c:v>576.75824603572664</c:v>
                </c:pt>
                <c:pt idx="112">
                  <c:v>576.02743241440908</c:v>
                </c:pt>
                <c:pt idx="113">
                  <c:v>575.29525787387115</c:v>
                </c:pt>
                <c:pt idx="114">
                  <c:v>574.55832011606219</c:v>
                </c:pt>
                <c:pt idx="115">
                  <c:v>573.81729960059215</c:v>
                </c:pt>
                <c:pt idx="116">
                  <c:v>573.07151586785096</c:v>
                </c:pt>
                <c:pt idx="117">
                  <c:v>572.32096891783851</c:v>
                </c:pt>
                <c:pt idx="118">
                  <c:v>571.56701966977539</c:v>
                </c:pt>
                <c:pt idx="119">
                  <c:v>570.8089876640513</c:v>
                </c:pt>
                <c:pt idx="120">
                  <c:v>570.04619244105606</c:v>
                </c:pt>
                <c:pt idx="121">
                  <c:v>569.27931446039963</c:v>
                </c:pt>
                <c:pt idx="122">
                  <c:v>568.50903418169264</c:v>
                </c:pt>
                <c:pt idx="123">
                  <c:v>567.7360320645447</c:v>
                </c:pt>
                <c:pt idx="124">
                  <c:v>566.95962764934609</c:v>
                </c:pt>
                <c:pt idx="125">
                  <c:v>566.18050139570687</c:v>
                </c:pt>
                <c:pt idx="126">
                  <c:v>565.39797284401675</c:v>
                </c:pt>
                <c:pt idx="127">
                  <c:v>564.6134029134962</c:v>
                </c:pt>
                <c:pt idx="128">
                  <c:v>563.82543068492475</c:v>
                </c:pt>
                <c:pt idx="129">
                  <c:v>563.03541707752277</c:v>
                </c:pt>
                <c:pt idx="130">
                  <c:v>562.24676438934125</c:v>
                </c:pt>
                <c:pt idx="131">
                  <c:v>561.45607032232908</c:v>
                </c:pt>
                <c:pt idx="132">
                  <c:v>560.65925211882552</c:v>
                </c:pt>
                <c:pt idx="133">
                  <c:v>559.85971207688124</c:v>
                </c:pt>
                <c:pt idx="134">
                  <c:v>559.05949157532689</c:v>
                </c:pt>
                <c:pt idx="135">
                  <c:v>558.2599515333826</c:v>
                </c:pt>
                <c:pt idx="136">
                  <c:v>557.46041149143844</c:v>
                </c:pt>
                <c:pt idx="137">
                  <c:v>556.66087144949415</c:v>
                </c:pt>
                <c:pt idx="138">
                  <c:v>555.86269232677023</c:v>
                </c:pt>
                <c:pt idx="139">
                  <c:v>555.0651936636566</c:v>
                </c:pt>
                <c:pt idx="140">
                  <c:v>554.2690559197631</c:v>
                </c:pt>
                <c:pt idx="141">
                  <c:v>553.47291817586972</c:v>
                </c:pt>
                <c:pt idx="142">
                  <c:v>552.67814135119659</c:v>
                </c:pt>
                <c:pt idx="143">
                  <c:v>551.88404498613374</c:v>
                </c:pt>
                <c:pt idx="144">
                  <c:v>551.08926816146061</c:v>
                </c:pt>
                <c:pt idx="145">
                  <c:v>550.29381087717741</c:v>
                </c:pt>
                <c:pt idx="146">
                  <c:v>549.49903405250427</c:v>
                </c:pt>
                <c:pt idx="147">
                  <c:v>548.70561814705161</c:v>
                </c:pt>
                <c:pt idx="148">
                  <c:v>547.91424362042926</c:v>
                </c:pt>
                <c:pt idx="149">
                  <c:v>547.12150817458667</c:v>
                </c:pt>
                <c:pt idx="150">
                  <c:v>546.328092269134</c:v>
                </c:pt>
                <c:pt idx="151">
                  <c:v>545.53535682329129</c:v>
                </c:pt>
                <c:pt idx="152">
                  <c:v>544.74194091783863</c:v>
                </c:pt>
                <c:pt idx="153">
                  <c:v>543.94852501238586</c:v>
                </c:pt>
                <c:pt idx="154">
                  <c:v>543.15442864732302</c:v>
                </c:pt>
                <c:pt idx="155">
                  <c:v>542.35897136303959</c:v>
                </c:pt>
                <c:pt idx="156">
                  <c:v>541.56283361914632</c:v>
                </c:pt>
                <c:pt idx="157">
                  <c:v>540.76533495603258</c:v>
                </c:pt>
                <c:pt idx="158">
                  <c:v>539.96511445447811</c:v>
                </c:pt>
                <c:pt idx="159">
                  <c:v>539.16489395292376</c:v>
                </c:pt>
                <c:pt idx="160">
                  <c:v>538.36399299175923</c:v>
                </c:pt>
                <c:pt idx="161">
                  <c:v>537.56241157098441</c:v>
                </c:pt>
                <c:pt idx="162">
                  <c:v>536.76151060981988</c:v>
                </c:pt>
                <c:pt idx="163">
                  <c:v>535.95788781021463</c:v>
                </c:pt>
                <c:pt idx="164">
                  <c:v>535.15630638943992</c:v>
                </c:pt>
                <c:pt idx="165">
                  <c:v>534.35540542827528</c:v>
                </c:pt>
                <c:pt idx="166">
                  <c:v>533.55314354789039</c:v>
                </c:pt>
                <c:pt idx="167">
                  <c:v>532.75428396555628</c:v>
                </c:pt>
                <c:pt idx="168">
                  <c:v>531.95610484283247</c:v>
                </c:pt>
                <c:pt idx="169">
                  <c:v>531.15792572010855</c:v>
                </c:pt>
                <c:pt idx="170">
                  <c:v>530.36178797621517</c:v>
                </c:pt>
                <c:pt idx="171">
                  <c:v>529.56565023232167</c:v>
                </c:pt>
                <c:pt idx="172">
                  <c:v>528.77155386725883</c:v>
                </c:pt>
                <c:pt idx="173">
                  <c:v>527.97881842141624</c:v>
                </c:pt>
                <c:pt idx="174">
                  <c:v>527.18336113713292</c:v>
                </c:pt>
                <c:pt idx="175">
                  <c:v>526.38926477206996</c:v>
                </c:pt>
                <c:pt idx="176">
                  <c:v>525.5958488666173</c:v>
                </c:pt>
                <c:pt idx="177">
                  <c:v>524.80175250155435</c:v>
                </c:pt>
                <c:pt idx="178">
                  <c:v>524.01173889415247</c:v>
                </c:pt>
                <c:pt idx="179">
                  <c:v>523.21696206947945</c:v>
                </c:pt>
                <c:pt idx="180">
                  <c:v>522.42218524480631</c:v>
                </c:pt>
                <c:pt idx="181">
                  <c:v>521.6301302585739</c:v>
                </c:pt>
                <c:pt idx="182">
                  <c:v>520.8373948127313</c:v>
                </c:pt>
                <c:pt idx="183">
                  <c:v>520.04738120532932</c:v>
                </c:pt>
                <c:pt idx="184">
                  <c:v>519.26008943636816</c:v>
                </c:pt>
                <c:pt idx="185">
                  <c:v>518.47143674818653</c:v>
                </c:pt>
                <c:pt idx="186">
                  <c:v>517.68482543883533</c:v>
                </c:pt>
                <c:pt idx="187">
                  <c:v>516.90093596792497</c:v>
                </c:pt>
                <c:pt idx="188">
                  <c:v>516.11500511818406</c:v>
                </c:pt>
                <c:pt idx="189">
                  <c:v>515.3304351876634</c:v>
                </c:pt>
                <c:pt idx="190">
                  <c:v>514.54858709558346</c:v>
                </c:pt>
                <c:pt idx="191">
                  <c:v>513.7674194631137</c:v>
                </c:pt>
                <c:pt idx="192">
                  <c:v>512.9876127498643</c:v>
                </c:pt>
                <c:pt idx="193">
                  <c:v>512.21188879427575</c:v>
                </c:pt>
                <c:pt idx="194">
                  <c:v>511.43412345985689</c:v>
                </c:pt>
                <c:pt idx="195">
                  <c:v>510.65771904465828</c:v>
                </c:pt>
                <c:pt idx="196">
                  <c:v>509.88539738712063</c:v>
                </c:pt>
                <c:pt idx="197">
                  <c:v>509.11375618919317</c:v>
                </c:pt>
                <c:pt idx="198">
                  <c:v>508.34415637009619</c:v>
                </c:pt>
                <c:pt idx="199">
                  <c:v>507.57659792982969</c:v>
                </c:pt>
                <c:pt idx="200">
                  <c:v>506.81040040878361</c:v>
                </c:pt>
                <c:pt idx="201">
                  <c:v>506.04488334734765</c:v>
                </c:pt>
                <c:pt idx="202">
                  <c:v>505.28276858396248</c:v>
                </c:pt>
                <c:pt idx="203">
                  <c:v>504.52201473979767</c:v>
                </c:pt>
                <c:pt idx="204">
                  <c:v>503.76194135524304</c:v>
                </c:pt>
                <c:pt idx="205">
                  <c:v>503.00254843029853</c:v>
                </c:pt>
                <c:pt idx="206">
                  <c:v>502.23975320730324</c:v>
                </c:pt>
                <c:pt idx="207">
                  <c:v>501.48240166118921</c:v>
                </c:pt>
                <c:pt idx="208">
                  <c:v>500.72981333234634</c:v>
                </c:pt>
                <c:pt idx="209">
                  <c:v>499.97858592272388</c:v>
                </c:pt>
                <c:pt idx="210">
                  <c:v>499.22939989193185</c:v>
                </c:pt>
                <c:pt idx="211">
                  <c:v>498.48293569958059</c:v>
                </c:pt>
                <c:pt idx="212">
                  <c:v>497.73987380528007</c:v>
                </c:pt>
                <c:pt idx="213">
                  <c:v>496.99817283019979</c:v>
                </c:pt>
                <c:pt idx="214">
                  <c:v>496.25919369356029</c:v>
                </c:pt>
                <c:pt idx="215">
                  <c:v>495.52293639536146</c:v>
                </c:pt>
                <c:pt idx="216">
                  <c:v>494.78667909716256</c:v>
                </c:pt>
                <c:pt idx="217">
                  <c:v>494.05110225857385</c:v>
                </c:pt>
                <c:pt idx="218">
                  <c:v>493.31960817764616</c:v>
                </c:pt>
                <c:pt idx="219">
                  <c:v>492.59015547554895</c:v>
                </c:pt>
                <c:pt idx="220">
                  <c:v>491.86478553111272</c:v>
                </c:pt>
                <c:pt idx="221">
                  <c:v>491.14213742511714</c:v>
                </c:pt>
                <c:pt idx="222">
                  <c:v>490.42221115756229</c:v>
                </c:pt>
                <c:pt idx="223">
                  <c:v>489.70092397078707</c:v>
                </c:pt>
                <c:pt idx="224">
                  <c:v>488.98303908206265</c:v>
                </c:pt>
                <c:pt idx="225">
                  <c:v>488.27263924905003</c:v>
                </c:pt>
                <c:pt idx="226">
                  <c:v>487.56155895642735</c:v>
                </c:pt>
                <c:pt idx="227">
                  <c:v>486.85183958302486</c:v>
                </c:pt>
                <c:pt idx="228">
                  <c:v>486.14348112884278</c:v>
                </c:pt>
                <c:pt idx="229">
                  <c:v>485.44124681115221</c:v>
                </c:pt>
                <c:pt idx="230">
                  <c:v>484.73833203385141</c:v>
                </c:pt>
                <c:pt idx="231">
                  <c:v>484.03677817577096</c:v>
                </c:pt>
                <c:pt idx="232">
                  <c:v>483.34066799457185</c:v>
                </c:pt>
                <c:pt idx="233">
                  <c:v>482.64796011142363</c:v>
                </c:pt>
                <c:pt idx="234">
                  <c:v>481.95593268788548</c:v>
                </c:pt>
                <c:pt idx="235">
                  <c:v>481.26866848161853</c:v>
                </c:pt>
                <c:pt idx="236">
                  <c:v>480.58616749262274</c:v>
                </c:pt>
                <c:pt idx="237">
                  <c:v>479.90434696323706</c:v>
                </c:pt>
                <c:pt idx="238">
                  <c:v>479.22865057034289</c:v>
                </c:pt>
                <c:pt idx="239">
                  <c:v>478.55499555627927</c:v>
                </c:pt>
                <c:pt idx="240">
                  <c:v>477.88746467870715</c:v>
                </c:pt>
                <c:pt idx="241">
                  <c:v>477.22061426074509</c:v>
                </c:pt>
                <c:pt idx="242">
                  <c:v>476.55580522161353</c:v>
                </c:pt>
                <c:pt idx="243">
                  <c:v>475.89507894014309</c:v>
                </c:pt>
                <c:pt idx="244">
                  <c:v>475.24183771438442</c:v>
                </c:pt>
                <c:pt idx="245">
                  <c:v>474.58723556940538</c:v>
                </c:pt>
                <c:pt idx="246">
                  <c:v>473.93807710130767</c:v>
                </c:pt>
                <c:pt idx="247">
                  <c:v>473.29164047165062</c:v>
                </c:pt>
                <c:pt idx="248">
                  <c:v>472.647245220824</c:v>
                </c:pt>
                <c:pt idx="249">
                  <c:v>472.0076131872687</c:v>
                </c:pt>
                <c:pt idx="250">
                  <c:v>471.37070299215395</c:v>
                </c:pt>
                <c:pt idx="251">
                  <c:v>470.73787555470017</c:v>
                </c:pt>
                <c:pt idx="252">
                  <c:v>470.11049179412782</c:v>
                </c:pt>
                <c:pt idx="253">
                  <c:v>469.4803861951147</c:v>
                </c:pt>
                <c:pt idx="254">
                  <c:v>468.85776565181351</c:v>
                </c:pt>
                <c:pt idx="255">
                  <c:v>468.23922786617322</c:v>
                </c:pt>
                <c:pt idx="256">
                  <c:v>467.62545329780409</c:v>
                </c:pt>
                <c:pt idx="257">
                  <c:v>467.01372010826543</c:v>
                </c:pt>
                <c:pt idx="258">
                  <c:v>466.4047087571675</c:v>
                </c:pt>
                <c:pt idx="259">
                  <c:v>465.7977387849001</c:v>
                </c:pt>
                <c:pt idx="260">
                  <c:v>465.20097570678502</c:v>
                </c:pt>
                <c:pt idx="261">
                  <c:v>464.60012987100907</c:v>
                </c:pt>
                <c:pt idx="262">
                  <c:v>464.00064495445349</c:v>
                </c:pt>
                <c:pt idx="263">
                  <c:v>463.40796463399948</c:v>
                </c:pt>
                <c:pt idx="264">
                  <c:v>462.82140845003698</c:v>
                </c:pt>
                <c:pt idx="265">
                  <c:v>462.2341718064643</c:v>
                </c:pt>
                <c:pt idx="266">
                  <c:v>461.65101792055259</c:v>
                </c:pt>
                <c:pt idx="267">
                  <c:v>461.0705858730816</c:v>
                </c:pt>
                <c:pt idx="268">
                  <c:v>460.49151474483097</c:v>
                </c:pt>
                <c:pt idx="269">
                  <c:v>459.91992867229209</c:v>
                </c:pt>
                <c:pt idx="270">
                  <c:v>459.34834259975327</c:v>
                </c:pt>
                <c:pt idx="271">
                  <c:v>458.77879790604482</c:v>
                </c:pt>
                <c:pt idx="272">
                  <c:v>458.2133359699975</c:v>
                </c:pt>
                <c:pt idx="273">
                  <c:v>457.65263725122134</c:v>
                </c:pt>
                <c:pt idx="274">
                  <c:v>457.09057761322475</c:v>
                </c:pt>
                <c:pt idx="275">
                  <c:v>456.53192027327907</c:v>
                </c:pt>
                <c:pt idx="276">
                  <c:v>455.9773456909943</c:v>
                </c:pt>
                <c:pt idx="277">
                  <c:v>455.42413202792994</c:v>
                </c:pt>
                <c:pt idx="278">
                  <c:v>454.8797643397977</c:v>
                </c:pt>
                <c:pt idx="279">
                  <c:v>454.33607711127553</c:v>
                </c:pt>
                <c:pt idx="280">
                  <c:v>453.78694620587214</c:v>
                </c:pt>
                <c:pt idx="281">
                  <c:v>453.24530035618056</c:v>
                </c:pt>
                <c:pt idx="282">
                  <c:v>452.70569588531947</c:v>
                </c:pt>
                <c:pt idx="283">
                  <c:v>452.17629830861091</c:v>
                </c:pt>
                <c:pt idx="284">
                  <c:v>451.64417889346163</c:v>
                </c:pt>
                <c:pt idx="285">
                  <c:v>451.11546177636313</c:v>
                </c:pt>
                <c:pt idx="286">
                  <c:v>450.59082741692572</c:v>
                </c:pt>
                <c:pt idx="287">
                  <c:v>450.06891489592886</c:v>
                </c:pt>
                <c:pt idx="288">
                  <c:v>449.55584834986422</c:v>
                </c:pt>
                <c:pt idx="289">
                  <c:v>449.03869904613867</c:v>
                </c:pt>
                <c:pt idx="290">
                  <c:v>448.52291066163332</c:v>
                </c:pt>
                <c:pt idx="291">
                  <c:v>448.01324641361947</c:v>
                </c:pt>
                <c:pt idx="292">
                  <c:v>447.51038676170737</c:v>
                </c:pt>
                <c:pt idx="293">
                  <c:v>447.01024894823587</c:v>
                </c:pt>
                <c:pt idx="294">
                  <c:v>446.5107915943745</c:v>
                </c:pt>
                <c:pt idx="295">
                  <c:v>446.01337561934372</c:v>
                </c:pt>
                <c:pt idx="296">
                  <c:v>445.51868148275349</c:v>
                </c:pt>
                <c:pt idx="297">
                  <c:v>445.02738964421417</c:v>
                </c:pt>
                <c:pt idx="298">
                  <c:v>444.54086102294593</c:v>
                </c:pt>
                <c:pt idx="299">
                  <c:v>444.06113699777939</c:v>
                </c:pt>
                <c:pt idx="300">
                  <c:v>443.57528883612139</c:v>
                </c:pt>
                <c:pt idx="301">
                  <c:v>443.09488435134466</c:v>
                </c:pt>
                <c:pt idx="302">
                  <c:v>442.61788216461878</c:v>
                </c:pt>
                <c:pt idx="303">
                  <c:v>442.14564319516404</c:v>
                </c:pt>
                <c:pt idx="304">
                  <c:v>441.67408468531949</c:v>
                </c:pt>
                <c:pt idx="305">
                  <c:v>441.20728939274608</c:v>
                </c:pt>
                <c:pt idx="306">
                  <c:v>440.74321593861339</c:v>
                </c:pt>
                <c:pt idx="307">
                  <c:v>440.27914248448059</c:v>
                </c:pt>
                <c:pt idx="308">
                  <c:v>439.81711040917833</c:v>
                </c:pt>
                <c:pt idx="309">
                  <c:v>439.36188292997775</c:v>
                </c:pt>
                <c:pt idx="310">
                  <c:v>438.91346004687881</c:v>
                </c:pt>
                <c:pt idx="311">
                  <c:v>438.4623153253392</c:v>
                </c:pt>
                <c:pt idx="312">
                  <c:v>438.0145729018505</c:v>
                </c:pt>
                <c:pt idx="313">
                  <c:v>437.57091323602265</c:v>
                </c:pt>
                <c:pt idx="314">
                  <c:v>437.12997540863552</c:v>
                </c:pt>
                <c:pt idx="315">
                  <c:v>436.68903758124844</c:v>
                </c:pt>
                <c:pt idx="316">
                  <c:v>436.25354343074258</c:v>
                </c:pt>
                <c:pt idx="317">
                  <c:v>435.82553433594865</c:v>
                </c:pt>
                <c:pt idx="318">
                  <c:v>435.39344248349369</c:v>
                </c:pt>
                <c:pt idx="319">
                  <c:v>434.96271155025903</c:v>
                </c:pt>
                <c:pt idx="320">
                  <c:v>434.5374242939057</c:v>
                </c:pt>
                <c:pt idx="321">
                  <c:v>434.11485887599304</c:v>
                </c:pt>
                <c:pt idx="322">
                  <c:v>433.69637621574145</c:v>
                </c:pt>
                <c:pt idx="323">
                  <c:v>433.28197631315072</c:v>
                </c:pt>
                <c:pt idx="324">
                  <c:v>432.87302008744138</c:v>
                </c:pt>
                <c:pt idx="325">
                  <c:v>432.46338340212191</c:v>
                </c:pt>
                <c:pt idx="326">
                  <c:v>432.05646855524299</c:v>
                </c:pt>
                <c:pt idx="327">
                  <c:v>431.6502341679743</c:v>
                </c:pt>
                <c:pt idx="328">
                  <c:v>431.24944345758695</c:v>
                </c:pt>
                <c:pt idx="329">
                  <c:v>430.85341596447074</c:v>
                </c:pt>
                <c:pt idx="330">
                  <c:v>430.46215168862574</c:v>
                </c:pt>
                <c:pt idx="331">
                  <c:v>430.07156787239086</c:v>
                </c:pt>
                <c:pt idx="332">
                  <c:v>429.68166451576604</c:v>
                </c:pt>
                <c:pt idx="333">
                  <c:v>429.29720483602267</c:v>
                </c:pt>
                <c:pt idx="334">
                  <c:v>428.91546699471991</c:v>
                </c:pt>
                <c:pt idx="335">
                  <c:v>428.53236823419684</c:v>
                </c:pt>
                <c:pt idx="336">
                  <c:v>428.15879590821612</c:v>
                </c:pt>
                <c:pt idx="337">
                  <c:v>427.78590404184553</c:v>
                </c:pt>
                <c:pt idx="338">
                  <c:v>427.4218581504071</c:v>
                </c:pt>
                <c:pt idx="339">
                  <c:v>427.05372950130766</c:v>
                </c:pt>
                <c:pt idx="340">
                  <c:v>426.69172498869972</c:v>
                </c:pt>
                <c:pt idx="341">
                  <c:v>426.33380323375275</c:v>
                </c:pt>
                <c:pt idx="342">
                  <c:v>425.97520101919559</c:v>
                </c:pt>
                <c:pt idx="343">
                  <c:v>425.62204248151983</c:v>
                </c:pt>
                <c:pt idx="344">
                  <c:v>425.26956440345418</c:v>
                </c:pt>
                <c:pt idx="345">
                  <c:v>424.92661275993083</c:v>
                </c:pt>
                <c:pt idx="346">
                  <c:v>424.57957835874657</c:v>
                </c:pt>
                <c:pt idx="347">
                  <c:v>424.23662671522334</c:v>
                </c:pt>
                <c:pt idx="348">
                  <c:v>423.90660380429313</c:v>
                </c:pt>
                <c:pt idx="349">
                  <c:v>423.5690958376511</c:v>
                </c:pt>
                <c:pt idx="350">
                  <c:v>423.24179476516156</c:v>
                </c:pt>
                <c:pt idx="351">
                  <c:v>422.9104109350111</c:v>
                </c:pt>
                <c:pt idx="352">
                  <c:v>422.5865121605724</c:v>
                </c:pt>
                <c:pt idx="353">
                  <c:v>422.26805706301502</c:v>
                </c:pt>
                <c:pt idx="354">
                  <c:v>421.94007553091535</c:v>
                </c:pt>
                <c:pt idx="355">
                  <c:v>421.62298135257828</c:v>
                </c:pt>
                <c:pt idx="356">
                  <c:v>421.31269177034295</c:v>
                </c:pt>
                <c:pt idx="357">
                  <c:v>420.99695851122624</c:v>
                </c:pt>
                <c:pt idx="358">
                  <c:v>420.69075168665182</c:v>
                </c:pt>
                <c:pt idx="359">
                  <c:v>420.38522532168764</c:v>
                </c:pt>
                <c:pt idx="360">
                  <c:v>420.0735748202319</c:v>
                </c:pt>
                <c:pt idx="361">
                  <c:v>419.77145075331845</c:v>
                </c:pt>
                <c:pt idx="362">
                  <c:v>419.47136806523559</c:v>
                </c:pt>
                <c:pt idx="363">
                  <c:v>419.1692439983222</c:v>
                </c:pt>
                <c:pt idx="364">
                  <c:v>418.87460498712062</c:v>
                </c:pt>
                <c:pt idx="365">
                  <c:v>418.59289470851218</c:v>
                </c:pt>
                <c:pt idx="366">
                  <c:v>418.28328558588692</c:v>
                </c:pt>
                <c:pt idx="367">
                  <c:v>417.97980059975322</c:v>
                </c:pt>
                <c:pt idx="368">
                  <c:v>417.70421445763628</c:v>
                </c:pt>
                <c:pt idx="369">
                  <c:v>417.42386509824814</c:v>
                </c:pt>
                <c:pt idx="370">
                  <c:v>417.11561689484324</c:v>
                </c:pt>
                <c:pt idx="371">
                  <c:v>416.7978422568961</c:v>
                </c:pt>
                <c:pt idx="372">
                  <c:v>416.54471128191466</c:v>
                </c:pt>
                <c:pt idx="373">
                  <c:v>416.30042628186533</c:v>
                </c:pt>
                <c:pt idx="374">
                  <c:v>416.06430679713793</c:v>
                </c:pt>
                <c:pt idx="375">
                  <c:v>415.81729995864788</c:v>
                </c:pt>
                <c:pt idx="376">
                  <c:v>415.53218738198859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9-480B-B789-F16CA4D5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51040"/>
        <c:axId val="249752960"/>
      </c:scatterChart>
      <c:valAx>
        <c:axId val="2497510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lg(t+T/t)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752960"/>
        <c:crosses val="autoZero"/>
        <c:crossBetween val="midCat"/>
      </c:valAx>
      <c:valAx>
        <c:axId val="249752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ru-RU"/>
                  <a:t>заб,</a:t>
                </a:r>
                <a:r>
                  <a:rPr lang="ru-RU" baseline="0"/>
                  <a:t> атм</a:t>
                </a:r>
              </a:p>
            </c:rich>
          </c:tx>
          <c:layout>
            <c:manualLayout>
              <c:xMode val="edge"/>
              <c:yMode val="edge"/>
              <c:x val="1.4619883040935672E-2"/>
              <c:y val="0.37344142327036706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24975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299986201526703E-2"/>
          <c:y val="6.2437810001001806E-2"/>
          <c:w val="0.7990844259503368"/>
          <c:h val="0.91644420340934463"/>
        </c:manualLayout>
      </c:layout>
      <c:scatterChart>
        <c:scatterStyle val="smoothMarker"/>
        <c:varyColors val="0"/>
        <c:ser>
          <c:idx val="0"/>
          <c:order val="0"/>
          <c:tx>
            <c:v>pwD(tD)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Лист1!$K$472:$K$845</c:f>
              <c:numCache>
                <c:formatCode>0.00E+00</c:formatCode>
                <c:ptCount val="374"/>
                <c:pt idx="0">
                  <c:v>8.700229407976999E-2</c:v>
                </c:pt>
                <c:pt idx="1">
                  <c:v>0.26100688223931817</c:v>
                </c:pt>
                <c:pt idx="2">
                  <c:v>0.34800917631909645</c:v>
                </c:pt>
                <c:pt idx="3">
                  <c:v>0.52201376447864467</c:v>
                </c:pt>
                <c:pt idx="4">
                  <c:v>0.60901605855841456</c:v>
                </c:pt>
                <c:pt idx="5">
                  <c:v>0.78302064671797111</c:v>
                </c:pt>
                <c:pt idx="6">
                  <c:v>0.87002294079774101</c:v>
                </c:pt>
                <c:pt idx="7">
                  <c:v>1.0440275289572976</c:v>
                </c:pt>
                <c:pt idx="8">
                  <c:v>1.1310298230370674</c:v>
                </c:pt>
                <c:pt idx="9">
                  <c:v>1.3050344111966157</c:v>
                </c:pt>
                <c:pt idx="10">
                  <c:v>1.392036705276394</c:v>
                </c:pt>
                <c:pt idx="11">
                  <c:v>1.5660412934359422</c:v>
                </c:pt>
                <c:pt idx="12">
                  <c:v>1.6530435875157123</c:v>
                </c:pt>
                <c:pt idx="13">
                  <c:v>1.8270481756752603</c:v>
                </c:pt>
                <c:pt idx="14">
                  <c:v>1.9140504697550387</c:v>
                </c:pt>
                <c:pt idx="15">
                  <c:v>2.0880550579145951</c:v>
                </c:pt>
                <c:pt idx="16">
                  <c:v>2.1750573519943734</c:v>
                </c:pt>
                <c:pt idx="17">
                  <c:v>2.3490619401539132</c:v>
                </c:pt>
                <c:pt idx="18">
                  <c:v>2.4360642342336916</c:v>
                </c:pt>
                <c:pt idx="19">
                  <c:v>2.6100688223932313</c:v>
                </c:pt>
                <c:pt idx="20">
                  <c:v>2.6970711164730261</c:v>
                </c:pt>
                <c:pt idx="21">
                  <c:v>2.8710757046325663</c:v>
                </c:pt>
                <c:pt idx="22">
                  <c:v>2.9580779987123442</c:v>
                </c:pt>
                <c:pt idx="23">
                  <c:v>3.1320825868718845</c:v>
                </c:pt>
                <c:pt idx="24">
                  <c:v>3.2190848809516628</c:v>
                </c:pt>
                <c:pt idx="25">
                  <c:v>3.3930894691112194</c:v>
                </c:pt>
                <c:pt idx="26">
                  <c:v>3.4800917631909969</c:v>
                </c:pt>
                <c:pt idx="27">
                  <c:v>3.6540963513505456</c:v>
                </c:pt>
                <c:pt idx="28">
                  <c:v>3.7410986454303155</c:v>
                </c:pt>
                <c:pt idx="29">
                  <c:v>3.9151032335898641</c:v>
                </c:pt>
                <c:pt idx="30">
                  <c:v>4.0891078217494119</c:v>
                </c:pt>
                <c:pt idx="31">
                  <c:v>4.1761101158291982</c:v>
                </c:pt>
                <c:pt idx="32">
                  <c:v>4.3501147039887469</c:v>
                </c:pt>
                <c:pt idx="33">
                  <c:v>4.4371169980685163</c:v>
                </c:pt>
                <c:pt idx="34">
                  <c:v>4.611121586228065</c:v>
                </c:pt>
                <c:pt idx="35">
                  <c:v>4.6981238803078353</c:v>
                </c:pt>
                <c:pt idx="36">
                  <c:v>4.8721284684673991</c:v>
                </c:pt>
                <c:pt idx="37">
                  <c:v>4.9591307625471694</c:v>
                </c:pt>
                <c:pt idx="38">
                  <c:v>5.1331353507067181</c:v>
                </c:pt>
                <c:pt idx="39">
                  <c:v>5.2201376447864885</c:v>
                </c:pt>
                <c:pt idx="40">
                  <c:v>5.3941422329460362</c:v>
                </c:pt>
                <c:pt idx="41">
                  <c:v>5.5681468211055929</c:v>
                </c:pt>
                <c:pt idx="42">
                  <c:v>5.6551491151853703</c:v>
                </c:pt>
                <c:pt idx="43">
                  <c:v>5.8291537033449181</c:v>
                </c:pt>
                <c:pt idx="44">
                  <c:v>5.9161559974246885</c:v>
                </c:pt>
                <c:pt idx="45">
                  <c:v>6.0901605855842371</c:v>
                </c:pt>
                <c:pt idx="46">
                  <c:v>6.1771628796640075</c:v>
                </c:pt>
                <c:pt idx="47">
                  <c:v>6.3511674678235641</c:v>
                </c:pt>
                <c:pt idx="48">
                  <c:v>6.5251720559831199</c:v>
                </c:pt>
                <c:pt idx="49">
                  <c:v>6.6121743500628822</c:v>
                </c:pt>
                <c:pt idx="50">
                  <c:v>6.7861789382224389</c:v>
                </c:pt>
                <c:pt idx="51">
                  <c:v>6.8731812323022003</c:v>
                </c:pt>
                <c:pt idx="52">
                  <c:v>7.047185820461773</c:v>
                </c:pt>
                <c:pt idx="53">
                  <c:v>7.2211904086213128</c:v>
                </c:pt>
                <c:pt idx="54">
                  <c:v>7.3081927027010911</c:v>
                </c:pt>
                <c:pt idx="55">
                  <c:v>7.4821972908606309</c:v>
                </c:pt>
                <c:pt idx="56">
                  <c:v>7.5691995849404092</c:v>
                </c:pt>
                <c:pt idx="57">
                  <c:v>7.7432041730999659</c:v>
                </c:pt>
                <c:pt idx="58">
                  <c:v>7.9172087612595226</c:v>
                </c:pt>
                <c:pt idx="59">
                  <c:v>8.0042110553392831</c:v>
                </c:pt>
                <c:pt idx="60">
                  <c:v>8.1782156434988398</c:v>
                </c:pt>
                <c:pt idx="61">
                  <c:v>8.2652179375786012</c:v>
                </c:pt>
                <c:pt idx="62">
                  <c:v>8.4392225257381579</c:v>
                </c:pt>
                <c:pt idx="63">
                  <c:v>8.6132271138977146</c:v>
                </c:pt>
                <c:pt idx="64">
                  <c:v>8.7002294079774938</c:v>
                </c:pt>
                <c:pt idx="65">
                  <c:v>8.8742339961370327</c:v>
                </c:pt>
                <c:pt idx="66">
                  <c:v>9.0482385842965734</c:v>
                </c:pt>
                <c:pt idx="67">
                  <c:v>9.1352408783763508</c:v>
                </c:pt>
                <c:pt idx="68">
                  <c:v>9.3092454665359234</c:v>
                </c:pt>
                <c:pt idx="69">
                  <c:v>9.3962477606156867</c:v>
                </c:pt>
                <c:pt idx="70">
                  <c:v>9.5702523487752433</c:v>
                </c:pt>
                <c:pt idx="71">
                  <c:v>9.7442569369347822</c:v>
                </c:pt>
                <c:pt idx="72">
                  <c:v>9.8312592310145615</c:v>
                </c:pt>
                <c:pt idx="73">
                  <c:v>10.005263819174116</c:v>
                </c:pt>
                <c:pt idx="74">
                  <c:v>10.179268407333657</c:v>
                </c:pt>
                <c:pt idx="75">
                  <c:v>10.266270701413436</c:v>
                </c:pt>
                <c:pt idx="76">
                  <c:v>10.440275289572977</c:v>
                </c:pt>
                <c:pt idx="77">
                  <c:v>10.527277583652753</c:v>
                </c:pt>
                <c:pt idx="78">
                  <c:v>10.701282171812311</c:v>
                </c:pt>
                <c:pt idx="79">
                  <c:v>10.78828446589209</c:v>
                </c:pt>
                <c:pt idx="80">
                  <c:v>10.962289054051627</c:v>
                </c:pt>
                <c:pt idx="81">
                  <c:v>11.049291348131407</c:v>
                </c:pt>
                <c:pt idx="82">
                  <c:v>11.223295936290947</c:v>
                </c:pt>
                <c:pt idx="83">
                  <c:v>11.39730052445052</c:v>
                </c:pt>
                <c:pt idx="84">
                  <c:v>11.484302818530299</c:v>
                </c:pt>
                <c:pt idx="85">
                  <c:v>11.658307406689836</c:v>
                </c:pt>
                <c:pt idx="86">
                  <c:v>11.832311994849377</c:v>
                </c:pt>
                <c:pt idx="87">
                  <c:v>11.919314288929156</c:v>
                </c:pt>
                <c:pt idx="88">
                  <c:v>12.093318877088713</c:v>
                </c:pt>
                <c:pt idx="89">
                  <c:v>12.267323465248269</c:v>
                </c:pt>
                <c:pt idx="90">
                  <c:v>12.441328053407808</c:v>
                </c:pt>
                <c:pt idx="91">
                  <c:v>12.528330347487588</c:v>
                </c:pt>
                <c:pt idx="92">
                  <c:v>12.702334935647128</c:v>
                </c:pt>
                <c:pt idx="93">
                  <c:v>12.876339523806683</c:v>
                </c:pt>
                <c:pt idx="94">
                  <c:v>13.05034411196624</c:v>
                </c:pt>
                <c:pt idx="95">
                  <c:v>13.224348700125779</c:v>
                </c:pt>
                <c:pt idx="96">
                  <c:v>13.398353288285319</c:v>
                </c:pt>
                <c:pt idx="97">
                  <c:v>13.572357876444892</c:v>
                </c:pt>
                <c:pt idx="98">
                  <c:v>13.746362464604433</c:v>
                </c:pt>
                <c:pt idx="99">
                  <c:v>13.920367052763988</c:v>
                </c:pt>
                <c:pt idx="100">
                  <c:v>14.094371640923528</c:v>
                </c:pt>
                <c:pt idx="101">
                  <c:v>14.268376229083087</c:v>
                </c:pt>
                <c:pt idx="102">
                  <c:v>14.442380817242642</c:v>
                </c:pt>
                <c:pt idx="103">
                  <c:v>14.616385405402182</c:v>
                </c:pt>
                <c:pt idx="104">
                  <c:v>14.790389993561723</c:v>
                </c:pt>
                <c:pt idx="105">
                  <c:v>14.964394581721278</c:v>
                </c:pt>
                <c:pt idx="106">
                  <c:v>15.225401463960614</c:v>
                </c:pt>
                <c:pt idx="107">
                  <c:v>15.399406052120154</c:v>
                </c:pt>
                <c:pt idx="108">
                  <c:v>15.573410640279695</c:v>
                </c:pt>
                <c:pt idx="109">
                  <c:v>15.747415228439266</c:v>
                </c:pt>
                <c:pt idx="110">
                  <c:v>16.008422110678584</c:v>
                </c:pt>
                <c:pt idx="111">
                  <c:v>16.182426698838125</c:v>
                </c:pt>
                <c:pt idx="112">
                  <c:v>16.35643128699768</c:v>
                </c:pt>
                <c:pt idx="113">
                  <c:v>16.617438169237015</c:v>
                </c:pt>
                <c:pt idx="114">
                  <c:v>16.791442757396556</c:v>
                </c:pt>
                <c:pt idx="115">
                  <c:v>17.052449639635874</c:v>
                </c:pt>
                <c:pt idx="116">
                  <c:v>17.226454227795429</c:v>
                </c:pt>
                <c:pt idx="117">
                  <c:v>17.487461110034751</c:v>
                </c:pt>
                <c:pt idx="118">
                  <c:v>17.661465698194306</c:v>
                </c:pt>
                <c:pt idx="119">
                  <c:v>17.922472580433638</c:v>
                </c:pt>
                <c:pt idx="120">
                  <c:v>18.096477168593179</c:v>
                </c:pt>
                <c:pt idx="121">
                  <c:v>18.357484050832497</c:v>
                </c:pt>
                <c:pt idx="122">
                  <c:v>18.618490933071833</c:v>
                </c:pt>
                <c:pt idx="123">
                  <c:v>18.792495521231388</c:v>
                </c:pt>
                <c:pt idx="124">
                  <c:v>19.053502403470706</c:v>
                </c:pt>
                <c:pt idx="125">
                  <c:v>19.314509285710024</c:v>
                </c:pt>
                <c:pt idx="126">
                  <c:v>19.57551616794936</c:v>
                </c:pt>
                <c:pt idx="127">
                  <c:v>19.836523050188678</c:v>
                </c:pt>
                <c:pt idx="128">
                  <c:v>20.010527638348218</c:v>
                </c:pt>
                <c:pt idx="129">
                  <c:v>20.271534520587551</c:v>
                </c:pt>
                <c:pt idx="130">
                  <c:v>20.532541402826872</c:v>
                </c:pt>
                <c:pt idx="131">
                  <c:v>20.793548285066208</c:v>
                </c:pt>
                <c:pt idx="132">
                  <c:v>21.054555167305523</c:v>
                </c:pt>
                <c:pt idx="133">
                  <c:v>21.315562049544841</c:v>
                </c:pt>
                <c:pt idx="134">
                  <c:v>21.57656893178418</c:v>
                </c:pt>
                <c:pt idx="135">
                  <c:v>21.837575814023495</c:v>
                </c:pt>
                <c:pt idx="136">
                  <c:v>22.185584990342591</c:v>
                </c:pt>
                <c:pt idx="137">
                  <c:v>22.446591872581923</c:v>
                </c:pt>
                <c:pt idx="138">
                  <c:v>22.707598754821245</c:v>
                </c:pt>
                <c:pt idx="139">
                  <c:v>22.96860563706058</c:v>
                </c:pt>
                <c:pt idx="140">
                  <c:v>23.316614813379672</c:v>
                </c:pt>
                <c:pt idx="141">
                  <c:v>23.577621695618994</c:v>
                </c:pt>
                <c:pt idx="142">
                  <c:v>23.83862857785833</c:v>
                </c:pt>
                <c:pt idx="143">
                  <c:v>24.186637754177426</c:v>
                </c:pt>
                <c:pt idx="144">
                  <c:v>24.447644636416761</c:v>
                </c:pt>
                <c:pt idx="145">
                  <c:v>24.795653812735853</c:v>
                </c:pt>
                <c:pt idx="146">
                  <c:v>25.056660694975175</c:v>
                </c:pt>
                <c:pt idx="147">
                  <c:v>25.404669871294271</c:v>
                </c:pt>
                <c:pt idx="148">
                  <c:v>25.665676753533589</c:v>
                </c:pt>
                <c:pt idx="149">
                  <c:v>26.013685929852702</c:v>
                </c:pt>
                <c:pt idx="150">
                  <c:v>26.361695106171798</c:v>
                </c:pt>
                <c:pt idx="151">
                  <c:v>26.622701988411134</c:v>
                </c:pt>
                <c:pt idx="152">
                  <c:v>26.970711164730233</c:v>
                </c:pt>
                <c:pt idx="153">
                  <c:v>27.318720341049325</c:v>
                </c:pt>
                <c:pt idx="154">
                  <c:v>27.666729517368424</c:v>
                </c:pt>
                <c:pt idx="155">
                  <c:v>28.014738693687516</c:v>
                </c:pt>
                <c:pt idx="156">
                  <c:v>28.362747870006615</c:v>
                </c:pt>
                <c:pt idx="157">
                  <c:v>28.710757046325714</c:v>
                </c:pt>
                <c:pt idx="158">
                  <c:v>29.058766222644824</c:v>
                </c:pt>
                <c:pt idx="159">
                  <c:v>29.406775398963923</c:v>
                </c:pt>
                <c:pt idx="160">
                  <c:v>29.754784575283018</c:v>
                </c:pt>
                <c:pt idx="161">
                  <c:v>30.102793751602114</c:v>
                </c:pt>
                <c:pt idx="162">
                  <c:v>30.450802927921227</c:v>
                </c:pt>
                <c:pt idx="163">
                  <c:v>30.885814398320086</c:v>
                </c:pt>
                <c:pt idx="164">
                  <c:v>31.233823574639196</c:v>
                </c:pt>
                <c:pt idx="165">
                  <c:v>31.581832750958295</c:v>
                </c:pt>
                <c:pt idx="166">
                  <c:v>32.016844221357168</c:v>
                </c:pt>
                <c:pt idx="167">
                  <c:v>32.364853397676264</c:v>
                </c:pt>
                <c:pt idx="168">
                  <c:v>32.79986486807514</c:v>
                </c:pt>
                <c:pt idx="169">
                  <c:v>33.147874044394257</c:v>
                </c:pt>
                <c:pt idx="170">
                  <c:v>33.582885514793112</c:v>
                </c:pt>
                <c:pt idx="171">
                  <c:v>33.930894691112222</c:v>
                </c:pt>
                <c:pt idx="172">
                  <c:v>34.365906161511084</c:v>
                </c:pt>
                <c:pt idx="173">
                  <c:v>34.800917631909975</c:v>
                </c:pt>
                <c:pt idx="174">
                  <c:v>35.23592910230883</c:v>
                </c:pt>
                <c:pt idx="175">
                  <c:v>35.583938278627947</c:v>
                </c:pt>
                <c:pt idx="176">
                  <c:v>36.018949749026817</c:v>
                </c:pt>
                <c:pt idx="177">
                  <c:v>36.453961219425693</c:v>
                </c:pt>
                <c:pt idx="178">
                  <c:v>36.88897268982457</c:v>
                </c:pt>
                <c:pt idx="179">
                  <c:v>37.323984160223425</c:v>
                </c:pt>
                <c:pt idx="180">
                  <c:v>37.845997924702097</c:v>
                </c:pt>
                <c:pt idx="181">
                  <c:v>38.281009395100973</c:v>
                </c:pt>
                <c:pt idx="182">
                  <c:v>38.716020865499829</c:v>
                </c:pt>
                <c:pt idx="183">
                  <c:v>39.151032335898719</c:v>
                </c:pt>
                <c:pt idx="184">
                  <c:v>39.673046100377377</c:v>
                </c:pt>
                <c:pt idx="185">
                  <c:v>40.108057570776232</c:v>
                </c:pt>
                <c:pt idx="186">
                  <c:v>40.543069041175123</c:v>
                </c:pt>
                <c:pt idx="187">
                  <c:v>41.065082805653759</c:v>
                </c:pt>
                <c:pt idx="188">
                  <c:v>41.587096570132417</c:v>
                </c:pt>
                <c:pt idx="189">
                  <c:v>42.022108040531286</c:v>
                </c:pt>
                <c:pt idx="190">
                  <c:v>42.544121805009937</c:v>
                </c:pt>
                <c:pt idx="191">
                  <c:v>43.066135569488573</c:v>
                </c:pt>
                <c:pt idx="192">
                  <c:v>43.501147039887464</c:v>
                </c:pt>
                <c:pt idx="193">
                  <c:v>44.023160804366121</c:v>
                </c:pt>
                <c:pt idx="194">
                  <c:v>44.545174568844757</c:v>
                </c:pt>
                <c:pt idx="195">
                  <c:v>45.067188333323408</c:v>
                </c:pt>
                <c:pt idx="196">
                  <c:v>45.589202097802065</c:v>
                </c:pt>
                <c:pt idx="197">
                  <c:v>46.19821815636049</c:v>
                </c:pt>
                <c:pt idx="198">
                  <c:v>46.720231920839133</c:v>
                </c:pt>
                <c:pt idx="199">
                  <c:v>47.242245685317776</c:v>
                </c:pt>
                <c:pt idx="200">
                  <c:v>47.764259449796434</c:v>
                </c:pt>
                <c:pt idx="201">
                  <c:v>48.373275508354865</c:v>
                </c:pt>
                <c:pt idx="202">
                  <c:v>48.895289272833502</c:v>
                </c:pt>
                <c:pt idx="203">
                  <c:v>49.504305331391933</c:v>
                </c:pt>
                <c:pt idx="204">
                  <c:v>50.026319095870591</c:v>
                </c:pt>
                <c:pt idx="205">
                  <c:v>50.635335154429022</c:v>
                </c:pt>
                <c:pt idx="206">
                  <c:v>51.244351212987432</c:v>
                </c:pt>
                <c:pt idx="207">
                  <c:v>51.853367271545849</c:v>
                </c:pt>
                <c:pt idx="208">
                  <c:v>52.3753810360245</c:v>
                </c:pt>
                <c:pt idx="209">
                  <c:v>52.984397094582931</c:v>
                </c:pt>
                <c:pt idx="210">
                  <c:v>53.593413153141363</c:v>
                </c:pt>
                <c:pt idx="211">
                  <c:v>54.289431505779554</c:v>
                </c:pt>
                <c:pt idx="212">
                  <c:v>54.898447564337985</c:v>
                </c:pt>
                <c:pt idx="213">
                  <c:v>55.507463622896402</c:v>
                </c:pt>
                <c:pt idx="214">
                  <c:v>56.11647968145482</c:v>
                </c:pt>
                <c:pt idx="215">
                  <c:v>56.812498034093025</c:v>
                </c:pt>
                <c:pt idx="216">
                  <c:v>57.421514092651449</c:v>
                </c:pt>
                <c:pt idx="217">
                  <c:v>58.117532445289648</c:v>
                </c:pt>
                <c:pt idx="218">
                  <c:v>58.726548503848079</c:v>
                </c:pt>
                <c:pt idx="219">
                  <c:v>59.422566856486277</c:v>
                </c:pt>
                <c:pt idx="220">
                  <c:v>60.118585209124483</c:v>
                </c:pt>
                <c:pt idx="221">
                  <c:v>60.814603561762674</c:v>
                </c:pt>
                <c:pt idx="222">
                  <c:v>61.510621914400879</c:v>
                </c:pt>
                <c:pt idx="223">
                  <c:v>62.206640267039077</c:v>
                </c:pt>
                <c:pt idx="224">
                  <c:v>62.902658619677268</c:v>
                </c:pt>
                <c:pt idx="225">
                  <c:v>63.598676972315481</c:v>
                </c:pt>
                <c:pt idx="226">
                  <c:v>64.381697619033446</c:v>
                </c:pt>
                <c:pt idx="227">
                  <c:v>65.077715971671651</c:v>
                </c:pt>
                <c:pt idx="228">
                  <c:v>65.860736618389623</c:v>
                </c:pt>
                <c:pt idx="229">
                  <c:v>66.556754971027829</c:v>
                </c:pt>
                <c:pt idx="230">
                  <c:v>67.339775617745801</c:v>
                </c:pt>
                <c:pt idx="231">
                  <c:v>68.122796264463759</c:v>
                </c:pt>
                <c:pt idx="232">
                  <c:v>68.818814617101978</c:v>
                </c:pt>
                <c:pt idx="233">
                  <c:v>69.60183526381995</c:v>
                </c:pt>
                <c:pt idx="234">
                  <c:v>70.384855910537922</c:v>
                </c:pt>
                <c:pt idx="235">
                  <c:v>71.25487885133569</c:v>
                </c:pt>
                <c:pt idx="236">
                  <c:v>72.037899498053648</c:v>
                </c:pt>
                <c:pt idx="237">
                  <c:v>72.82092014477162</c:v>
                </c:pt>
                <c:pt idx="238">
                  <c:v>73.690943085569359</c:v>
                </c:pt>
                <c:pt idx="239">
                  <c:v>74.473963732287331</c:v>
                </c:pt>
                <c:pt idx="240">
                  <c:v>75.343986673085098</c:v>
                </c:pt>
                <c:pt idx="241">
                  <c:v>76.12700731980307</c:v>
                </c:pt>
                <c:pt idx="242">
                  <c:v>76.997030260600823</c:v>
                </c:pt>
                <c:pt idx="243">
                  <c:v>77.867053201398548</c:v>
                </c:pt>
                <c:pt idx="244">
                  <c:v>78.737076142196315</c:v>
                </c:pt>
                <c:pt idx="245">
                  <c:v>79.60709908299404</c:v>
                </c:pt>
                <c:pt idx="246">
                  <c:v>80.564124317871574</c:v>
                </c:pt>
                <c:pt idx="247">
                  <c:v>81.434147258669327</c:v>
                </c:pt>
                <c:pt idx="248">
                  <c:v>82.391172493546847</c:v>
                </c:pt>
                <c:pt idx="249">
                  <c:v>83.261195434344629</c:v>
                </c:pt>
                <c:pt idx="250">
                  <c:v>84.21822066922212</c:v>
                </c:pt>
                <c:pt idx="251">
                  <c:v>85.17524590409964</c:v>
                </c:pt>
                <c:pt idx="252">
                  <c:v>86.132271138977146</c:v>
                </c:pt>
                <c:pt idx="253">
                  <c:v>87.089296373854708</c:v>
                </c:pt>
                <c:pt idx="254">
                  <c:v>88.046321608732242</c:v>
                </c:pt>
                <c:pt idx="255">
                  <c:v>89.003346843609748</c:v>
                </c:pt>
                <c:pt idx="256">
                  <c:v>89.960372078487268</c:v>
                </c:pt>
                <c:pt idx="257">
                  <c:v>91.004399607444597</c:v>
                </c:pt>
                <c:pt idx="258">
                  <c:v>92.04842713640187</c:v>
                </c:pt>
                <c:pt idx="259">
                  <c:v>93.005452371279418</c:v>
                </c:pt>
                <c:pt idx="260">
                  <c:v>94.04947990023669</c:v>
                </c:pt>
                <c:pt idx="261">
                  <c:v>95.093507429193991</c:v>
                </c:pt>
                <c:pt idx="262">
                  <c:v>96.137534958151306</c:v>
                </c:pt>
                <c:pt idx="263">
                  <c:v>97.268564781188374</c:v>
                </c:pt>
                <c:pt idx="264">
                  <c:v>98.312592310145675</c:v>
                </c:pt>
                <c:pt idx="265">
                  <c:v>99.443622133182743</c:v>
                </c:pt>
                <c:pt idx="266">
                  <c:v>100.48764966214006</c:v>
                </c:pt>
                <c:pt idx="267">
                  <c:v>101.61867948517713</c:v>
                </c:pt>
                <c:pt idx="268">
                  <c:v>102.74970930821419</c:v>
                </c:pt>
                <c:pt idx="269">
                  <c:v>103.88073913125127</c:v>
                </c:pt>
                <c:pt idx="270">
                  <c:v>105.01176895428834</c:v>
                </c:pt>
                <c:pt idx="271">
                  <c:v>106.22980107140521</c:v>
                </c:pt>
                <c:pt idx="272">
                  <c:v>107.36083089444224</c:v>
                </c:pt>
                <c:pt idx="273">
                  <c:v>108.57886301155911</c:v>
                </c:pt>
                <c:pt idx="274">
                  <c:v>109.79689512867597</c:v>
                </c:pt>
                <c:pt idx="275">
                  <c:v>111.0149272457928</c:v>
                </c:pt>
                <c:pt idx="276">
                  <c:v>112.23295936290964</c:v>
                </c:pt>
                <c:pt idx="277">
                  <c:v>113.4509914800265</c:v>
                </c:pt>
                <c:pt idx="278">
                  <c:v>114.66902359714335</c:v>
                </c:pt>
                <c:pt idx="279">
                  <c:v>115.97405800833998</c:v>
                </c:pt>
                <c:pt idx="280">
                  <c:v>117.27909241953661</c:v>
                </c:pt>
                <c:pt idx="281">
                  <c:v>118.49712453665347</c:v>
                </c:pt>
                <c:pt idx="282">
                  <c:v>119.80215894785009</c:v>
                </c:pt>
                <c:pt idx="283">
                  <c:v>121.19419565312649</c:v>
                </c:pt>
                <c:pt idx="284">
                  <c:v>122.4992300643231</c:v>
                </c:pt>
                <c:pt idx="285">
                  <c:v>123.8912667695995</c:v>
                </c:pt>
                <c:pt idx="286">
                  <c:v>125.19630118079614</c:v>
                </c:pt>
                <c:pt idx="287">
                  <c:v>126.58833788607252</c:v>
                </c:pt>
                <c:pt idx="288">
                  <c:v>127.98037459134895</c:v>
                </c:pt>
                <c:pt idx="289">
                  <c:v>129.37241129662533</c:v>
                </c:pt>
                <c:pt idx="290">
                  <c:v>130.85145029598146</c:v>
                </c:pt>
                <c:pt idx="291">
                  <c:v>132.2434870012579</c:v>
                </c:pt>
                <c:pt idx="292">
                  <c:v>133.7225260006141</c:v>
                </c:pt>
                <c:pt idx="293">
                  <c:v>135.20156499997023</c:v>
                </c:pt>
                <c:pt idx="294">
                  <c:v>136.68060399932645</c:v>
                </c:pt>
                <c:pt idx="295">
                  <c:v>138.24664529276237</c:v>
                </c:pt>
                <c:pt idx="296">
                  <c:v>139.72568429211853</c:v>
                </c:pt>
                <c:pt idx="297">
                  <c:v>141.29172558555447</c:v>
                </c:pt>
                <c:pt idx="298">
                  <c:v>142.85776687899042</c:v>
                </c:pt>
                <c:pt idx="299">
                  <c:v>144.42380817242639</c:v>
                </c:pt>
                <c:pt idx="300">
                  <c:v>145.98984946586233</c:v>
                </c:pt>
                <c:pt idx="301">
                  <c:v>147.64289305337803</c:v>
                </c:pt>
                <c:pt idx="302">
                  <c:v>149.20893434681398</c:v>
                </c:pt>
                <c:pt idx="303">
                  <c:v>150.8619779343297</c:v>
                </c:pt>
                <c:pt idx="304">
                  <c:v>152.51502152184545</c:v>
                </c:pt>
                <c:pt idx="305">
                  <c:v>154.25506740344096</c:v>
                </c:pt>
                <c:pt idx="306">
                  <c:v>155.90811099095666</c:v>
                </c:pt>
                <c:pt idx="307">
                  <c:v>157.64815687255216</c:v>
                </c:pt>
                <c:pt idx="308">
                  <c:v>159.3882027541477</c:v>
                </c:pt>
                <c:pt idx="309">
                  <c:v>161.12824863574318</c:v>
                </c:pt>
                <c:pt idx="310">
                  <c:v>162.95529681141844</c:v>
                </c:pt>
                <c:pt idx="311">
                  <c:v>164.69534269301394</c:v>
                </c:pt>
                <c:pt idx="312">
                  <c:v>166.52239086868926</c:v>
                </c:pt>
                <c:pt idx="313">
                  <c:v>168.34943904436449</c:v>
                </c:pt>
                <c:pt idx="314">
                  <c:v>170.26348951411953</c:v>
                </c:pt>
                <c:pt idx="315">
                  <c:v>172.09053768979481</c:v>
                </c:pt>
                <c:pt idx="316">
                  <c:v>174.00458815954985</c:v>
                </c:pt>
                <c:pt idx="317">
                  <c:v>175.95343954693683</c:v>
                </c:pt>
                <c:pt idx="318">
                  <c:v>177.89359070491579</c:v>
                </c:pt>
                <c:pt idx="319">
                  <c:v>179.86854278052667</c:v>
                </c:pt>
                <c:pt idx="320">
                  <c:v>181.86089531495352</c:v>
                </c:pt>
                <c:pt idx="321">
                  <c:v>183.87064830819634</c:v>
                </c:pt>
                <c:pt idx="322">
                  <c:v>185.90650198966307</c:v>
                </c:pt>
                <c:pt idx="323">
                  <c:v>187.96845635935375</c:v>
                </c:pt>
                <c:pt idx="324">
                  <c:v>190.0565114172683</c:v>
                </c:pt>
                <c:pt idx="325">
                  <c:v>192.16196693399888</c:v>
                </c:pt>
                <c:pt idx="326">
                  <c:v>194.29352313895339</c:v>
                </c:pt>
                <c:pt idx="327">
                  <c:v>196.45118003213179</c:v>
                </c:pt>
                <c:pt idx="328">
                  <c:v>198.63493761353413</c:v>
                </c:pt>
                <c:pt idx="329">
                  <c:v>200.84479588316046</c:v>
                </c:pt>
                <c:pt idx="330">
                  <c:v>203.08075484101067</c:v>
                </c:pt>
                <c:pt idx="331">
                  <c:v>205.34281448708481</c:v>
                </c:pt>
                <c:pt idx="332">
                  <c:v>207.6222745919749</c:v>
                </c:pt>
                <c:pt idx="333">
                  <c:v>209.9365356144969</c:v>
                </c:pt>
                <c:pt idx="334">
                  <c:v>212.27689732524286</c:v>
                </c:pt>
                <c:pt idx="335">
                  <c:v>214.64335972421273</c:v>
                </c:pt>
                <c:pt idx="336">
                  <c:v>217.04462304081454</c:v>
                </c:pt>
                <c:pt idx="337">
                  <c:v>219.46328681623228</c:v>
                </c:pt>
                <c:pt idx="338">
                  <c:v>221.91675150928188</c:v>
                </c:pt>
                <c:pt idx="339">
                  <c:v>224.39631689055551</c:v>
                </c:pt>
                <c:pt idx="340">
                  <c:v>226.91068318946103</c:v>
                </c:pt>
                <c:pt idx="341">
                  <c:v>229.4511501765904</c:v>
                </c:pt>
                <c:pt idx="342">
                  <c:v>232.01771785194373</c:v>
                </c:pt>
                <c:pt idx="343">
                  <c:v>234.61908644492902</c:v>
                </c:pt>
                <c:pt idx="344">
                  <c:v>237.25525595554626</c:v>
                </c:pt>
                <c:pt idx="345">
                  <c:v>239.91752615438739</c:v>
                </c:pt>
                <c:pt idx="346">
                  <c:v>242.61459727086037</c:v>
                </c:pt>
                <c:pt idx="347">
                  <c:v>245.3377690755573</c:v>
                </c:pt>
                <c:pt idx="348">
                  <c:v>248.09574179788618</c:v>
                </c:pt>
                <c:pt idx="349">
                  <c:v>250.88851543784691</c:v>
                </c:pt>
                <c:pt idx="350">
                  <c:v>253.71608999543966</c:v>
                </c:pt>
                <c:pt idx="351">
                  <c:v>256.57846547066424</c:v>
                </c:pt>
                <c:pt idx="352">
                  <c:v>259.47564186352076</c:v>
                </c:pt>
                <c:pt idx="353">
                  <c:v>262.4076191740092</c:v>
                </c:pt>
                <c:pt idx="354">
                  <c:v>265.37439740212949</c:v>
                </c:pt>
                <c:pt idx="355">
                  <c:v>268.38467677728971</c:v>
                </c:pt>
                <c:pt idx="356">
                  <c:v>271.42105684067383</c:v>
                </c:pt>
                <c:pt idx="357">
                  <c:v>274.50093805109793</c:v>
                </c:pt>
                <c:pt idx="358">
                  <c:v>277.61562017915384</c:v>
                </c:pt>
                <c:pt idx="359">
                  <c:v>280.76510322484171</c:v>
                </c:pt>
                <c:pt idx="360">
                  <c:v>283.95808741756946</c:v>
                </c:pt>
                <c:pt idx="361">
                  <c:v>287.19457275733703</c:v>
                </c:pt>
                <c:pt idx="362">
                  <c:v>290.46585901473662</c:v>
                </c:pt>
                <c:pt idx="363">
                  <c:v>293.78064641917604</c:v>
                </c:pt>
                <c:pt idx="364">
                  <c:v>297.13023474124736</c:v>
                </c:pt>
                <c:pt idx="365">
                  <c:v>300.53202443976653</c:v>
                </c:pt>
                <c:pt idx="366">
                  <c:v>303.96861505591761</c:v>
                </c:pt>
                <c:pt idx="367">
                  <c:v>307.44870681910862</c:v>
                </c:pt>
                <c:pt idx="368">
                  <c:v>310.97229972933957</c:v>
                </c:pt>
                <c:pt idx="369">
                  <c:v>314.53939378661039</c:v>
                </c:pt>
                <c:pt idx="370">
                  <c:v>318.15868922032905</c:v>
                </c:pt>
                <c:pt idx="371">
                  <c:v>321.81278557167951</c:v>
                </c:pt>
                <c:pt idx="372">
                  <c:v>325.51908329947787</c:v>
                </c:pt>
                <c:pt idx="373">
                  <c:v>329.27758240372418</c:v>
                </c:pt>
              </c:numCache>
            </c:numRef>
          </c:xVal>
          <c:yVal>
            <c:numRef>
              <c:f>Лист1!$L$472:$L$845</c:f>
              <c:numCache>
                <c:formatCode>0.0E+00</c:formatCode>
                <c:ptCount val="374"/>
                <c:pt idx="0">
                  <c:v>1.3775338821845665E-3</c:v>
                </c:pt>
                <c:pt idx="1">
                  <c:v>3.5020558344528254E-3</c:v>
                </c:pt>
                <c:pt idx="2">
                  <c:v>7.0656283335001867E-3</c:v>
                </c:pt>
                <c:pt idx="3">
                  <c:v>1.215393530501315E-2</c:v>
                </c:pt>
                <c:pt idx="4">
                  <c:v>1.8459393426016189E-2</c:v>
                </c:pt>
                <c:pt idx="5">
                  <c:v>2.5360244979350813E-2</c:v>
                </c:pt>
                <c:pt idx="6">
                  <c:v>3.2080940586370531E-2</c:v>
                </c:pt>
                <c:pt idx="7">
                  <c:v>3.8120558835372867E-2</c:v>
                </c:pt>
                <c:pt idx="8">
                  <c:v>4.3413189014291517E-2</c:v>
                </c:pt>
                <c:pt idx="9">
                  <c:v>4.8160957306796273E-2</c:v>
                </c:pt>
                <c:pt idx="10">
                  <c:v>5.4596039828195823E-2</c:v>
                </c:pt>
                <c:pt idx="11">
                  <c:v>5.8555076599640862E-2</c:v>
                </c:pt>
                <c:pt idx="12">
                  <c:v>6.2388883018159758E-2</c:v>
                </c:pt>
                <c:pt idx="13">
                  <c:v>6.6187537056910301E-2</c:v>
                </c:pt>
                <c:pt idx="14">
                  <c:v>6.9909295264916738E-2</c:v>
                </c:pt>
                <c:pt idx="15">
                  <c:v>7.3486049906377804E-2</c:v>
                </c:pt>
                <c:pt idx="16">
                  <c:v>7.6887042648995013E-2</c:v>
                </c:pt>
                <c:pt idx="17">
                  <c:v>8.0162805038687029E-2</c:v>
                </c:pt>
                <c:pt idx="18">
                  <c:v>8.3403415048609986E-2</c:v>
                </c:pt>
                <c:pt idx="19">
                  <c:v>8.6624251844913236E-2</c:v>
                </c:pt>
                <c:pt idx="20">
                  <c:v>8.9774783881679351E-2</c:v>
                </c:pt>
                <c:pt idx="21">
                  <c:v>9.2800085565519302E-2</c:v>
                </c:pt>
                <c:pt idx="22">
                  <c:v>9.5469469404201465E-2</c:v>
                </c:pt>
                <c:pt idx="23">
                  <c:v>9.8165217527710277E-2</c:v>
                </c:pt>
                <c:pt idx="24">
                  <c:v>0.10092687636328543</c:v>
                </c:pt>
                <c:pt idx="25">
                  <c:v>0.10376323400586882</c:v>
                </c:pt>
                <c:pt idx="26">
                  <c:v>0.10664572914689881</c:v>
                </c:pt>
                <c:pt idx="27">
                  <c:v>0.10953261833540009</c:v>
                </c:pt>
                <c:pt idx="28">
                  <c:v>0.11237776407292537</c:v>
                </c:pt>
                <c:pt idx="29">
                  <c:v>0.1151482110034429</c:v>
                </c:pt>
                <c:pt idx="30">
                  <c:v>0.11782418591333178</c:v>
                </c:pt>
                <c:pt idx="31">
                  <c:v>0.12041667392126983</c:v>
                </c:pt>
                <c:pt idx="32">
                  <c:v>0.12294544824087766</c:v>
                </c:pt>
                <c:pt idx="33">
                  <c:v>0.12543907018071718</c:v>
                </c:pt>
                <c:pt idx="34">
                  <c:v>0.12792610104934926</c:v>
                </c:pt>
                <c:pt idx="35">
                  <c:v>0.13041752596545333</c:v>
                </c:pt>
                <c:pt idx="36">
                  <c:v>0.13292872409517667</c:v>
                </c:pt>
                <c:pt idx="37">
                  <c:v>0.1354531043673132</c:v>
                </c:pt>
                <c:pt idx="38">
                  <c:v>0.13797968166318539</c:v>
                </c:pt>
                <c:pt idx="39">
                  <c:v>0.14049747086411568</c:v>
                </c:pt>
                <c:pt idx="40">
                  <c:v>0.14299109280395447</c:v>
                </c:pt>
                <c:pt idx="41">
                  <c:v>0.14545835045896732</c:v>
                </c:pt>
                <c:pt idx="42">
                  <c:v>0.14790144085288889</c:v>
                </c:pt>
                <c:pt idx="43">
                  <c:v>0.15032695505692645</c:v>
                </c:pt>
                <c:pt idx="44">
                  <c:v>0.15274587818975652</c:v>
                </c:pt>
                <c:pt idx="45">
                  <c:v>0.15516260429885192</c:v>
                </c:pt>
                <c:pt idx="46">
                  <c:v>0.15757933040794705</c:v>
                </c:pt>
                <c:pt idx="47">
                  <c:v>0.15999605651704243</c:v>
                </c:pt>
                <c:pt idx="48">
                  <c:v>0.16240619155493088</c:v>
                </c:pt>
                <c:pt idx="49">
                  <c:v>0.16480314445040634</c:v>
                </c:pt>
                <c:pt idx="50">
                  <c:v>0.16717812710852595</c:v>
                </c:pt>
                <c:pt idx="51">
                  <c:v>0.16952015441061286</c:v>
                </c:pt>
                <c:pt idx="52">
                  <c:v>0.17182922635666661</c:v>
                </c:pt>
                <c:pt idx="53">
                  <c:v>0.17410314592295156</c:v>
                </c:pt>
                <c:pt idx="54">
                  <c:v>0.17635509525188117</c:v>
                </c:pt>
                <c:pt idx="55">
                  <c:v>0.17859605946213272</c:v>
                </c:pt>
                <c:pt idx="56">
                  <c:v>0.18083482664864931</c:v>
                </c:pt>
                <c:pt idx="57">
                  <c:v>0.18307579085890135</c:v>
                </c:pt>
                <c:pt idx="58">
                  <c:v>0.18531236102168208</c:v>
                </c:pt>
                <c:pt idx="59">
                  <c:v>0.18754014308952041</c:v>
                </c:pt>
                <c:pt idx="60">
                  <c:v>0.18975034896747492</c:v>
                </c:pt>
                <c:pt idx="61">
                  <c:v>0.19193419056060254</c:v>
                </c:pt>
                <c:pt idx="62">
                  <c:v>0.19409606191637527</c:v>
                </c:pt>
                <c:pt idx="63">
                  <c:v>0.19623596303479218</c:v>
                </c:pt>
                <c:pt idx="64">
                  <c:v>0.19836487903453123</c:v>
                </c:pt>
                <c:pt idx="65">
                  <c:v>0.2004872039630641</c:v>
                </c:pt>
                <c:pt idx="66">
                  <c:v>0.20260293782038996</c:v>
                </c:pt>
                <c:pt idx="67">
                  <c:v>0.204714277630245</c:v>
                </c:pt>
                <c:pt idx="68">
                  <c:v>0.2068190263688936</c:v>
                </c:pt>
                <c:pt idx="69">
                  <c:v>0.2089149870125995</c:v>
                </c:pt>
                <c:pt idx="70">
                  <c:v>0.21099776551389271</c:v>
                </c:pt>
                <c:pt idx="71">
                  <c:v>0.21306736187277242</c:v>
                </c:pt>
                <c:pt idx="72">
                  <c:v>0.21512377608923849</c:v>
                </c:pt>
                <c:pt idx="73">
                  <c:v>0.21716920518702743</c:v>
                </c:pt>
                <c:pt idx="74">
                  <c:v>0.21922561940349394</c:v>
                </c:pt>
                <c:pt idx="75">
                  <c:v>0.22101839077169522</c:v>
                </c:pt>
                <c:pt idx="76">
                  <c:v>0.22284851154340091</c:v>
                </c:pt>
                <c:pt idx="77">
                  <c:v>0.22469620850499114</c:v>
                </c:pt>
                <c:pt idx="78">
                  <c:v>0.22656367868020111</c:v>
                </c:pt>
                <c:pt idx="79">
                  <c:v>0.22844652802155968</c:v>
                </c:pt>
                <c:pt idx="80">
                  <c:v>0.23034255950533147</c:v>
                </c:pt>
                <c:pt idx="81">
                  <c:v>0.23225616717898803</c:v>
                </c:pt>
                <c:pt idx="82">
                  <c:v>0.23418735104252839</c:v>
                </c:pt>
                <c:pt idx="83">
                  <c:v>0.23614050514342413</c:v>
                </c:pt>
                <c:pt idx="84">
                  <c:v>0.23811562948167619</c:v>
                </c:pt>
                <c:pt idx="85">
                  <c:v>0.24010613298607589</c:v>
                </c:pt>
                <c:pt idx="86">
                  <c:v>0.24210762160915414</c:v>
                </c:pt>
                <c:pt idx="87">
                  <c:v>0.24413108046958726</c:v>
                </c:pt>
                <c:pt idx="88">
                  <c:v>0.24617211551990492</c:v>
                </c:pt>
                <c:pt idx="89">
                  <c:v>0.24823292378384226</c:v>
                </c:pt>
                <c:pt idx="90">
                  <c:v>0.25031350526139956</c:v>
                </c:pt>
                <c:pt idx="91">
                  <c:v>0.25240287483389928</c:v>
                </c:pt>
                <c:pt idx="92">
                  <c:v>0.25450542654881192</c:v>
                </c:pt>
                <c:pt idx="93">
                  <c:v>0.25661896338240259</c:v>
                </c:pt>
                <c:pt idx="94">
                  <c:v>0.2587456823584065</c:v>
                </c:pt>
                <c:pt idx="95">
                  <c:v>0.26088338645308751</c:v>
                </c:pt>
                <c:pt idx="96">
                  <c:v>0.26302768161897594</c:v>
                </c:pt>
                <c:pt idx="97">
                  <c:v>0.26517417380859959</c:v>
                </c:pt>
                <c:pt idx="98">
                  <c:v>0.26732286302195862</c:v>
                </c:pt>
                <c:pt idx="99">
                  <c:v>0.26947374925905332</c:v>
                </c:pt>
                <c:pt idx="100">
                  <c:v>0.27163342359109038</c:v>
                </c:pt>
                <c:pt idx="101">
                  <c:v>0.27380188601806937</c:v>
                </c:pt>
                <c:pt idx="102">
                  <c:v>0.27598353058746133</c:v>
                </c:pt>
                <c:pt idx="103">
                  <c:v>0.2781893424179448</c:v>
                </c:pt>
                <c:pt idx="104">
                  <c:v>0.28042591258072574</c:v>
                </c:pt>
                <c:pt idx="105">
                  <c:v>0.28269104405206852</c:v>
                </c:pt>
                <c:pt idx="106">
                  <c:v>0.28498913087944427</c:v>
                </c:pt>
                <c:pt idx="107">
                  <c:v>0.28731577901538186</c:v>
                </c:pt>
                <c:pt idx="108">
                  <c:v>0.28966220036494006</c:v>
                </c:pt>
                <c:pt idx="109">
                  <c:v>0.29202180385691107</c:v>
                </c:pt>
                <c:pt idx="110">
                  <c:v>0.29438580139635356</c:v>
                </c:pt>
                <c:pt idx="111">
                  <c:v>0.29676517810194425</c:v>
                </c:pt>
                <c:pt idx="112">
                  <c:v>0.29915773694994841</c:v>
                </c:pt>
                <c:pt idx="113">
                  <c:v>0.30156567496410164</c:v>
                </c:pt>
                <c:pt idx="114">
                  <c:v>0.30398899214440372</c:v>
                </c:pt>
                <c:pt idx="115">
                  <c:v>0.30642329444338295</c:v>
                </c:pt>
                <c:pt idx="116">
                  <c:v>0.3088707788847756</c:v>
                </c:pt>
                <c:pt idx="117">
                  <c:v>0.31133364249231688</c:v>
                </c:pt>
                <c:pt idx="118">
                  <c:v>0.31380968824227212</c:v>
                </c:pt>
                <c:pt idx="119">
                  <c:v>0.3162967191109039</c:v>
                </c:pt>
                <c:pt idx="120">
                  <c:v>0.3187925380744791</c:v>
                </c:pt>
                <c:pt idx="121">
                  <c:v>0.32129934215673162</c:v>
                </c:pt>
                <c:pt idx="122">
                  <c:v>0.32381493433392577</c:v>
                </c:pt>
                <c:pt idx="123">
                  <c:v>0.32634151162979819</c:v>
                </c:pt>
                <c:pt idx="124">
                  <c:v>0.32887467999687686</c:v>
                </c:pt>
                <c:pt idx="125">
                  <c:v>0.33141883348263335</c:v>
                </c:pt>
                <c:pt idx="126">
                  <c:v>0.33396957803959681</c:v>
                </c:pt>
                <c:pt idx="127">
                  <c:v>0.33651592854908846</c:v>
                </c:pt>
                <c:pt idx="128">
                  <c:v>0.33906887012978754</c:v>
                </c:pt>
                <c:pt idx="129">
                  <c:v>0.34164158492410612</c:v>
                </c:pt>
                <c:pt idx="130">
                  <c:v>0.3442230878133668</c:v>
                </c:pt>
                <c:pt idx="131">
                  <c:v>0.34680678772636303</c:v>
                </c:pt>
                <c:pt idx="132">
                  <c:v>0.34938829061562393</c:v>
                </c:pt>
                <c:pt idx="133">
                  <c:v>0.35196979350488439</c:v>
                </c:pt>
                <c:pt idx="134">
                  <c:v>0.35455129639414534</c:v>
                </c:pt>
                <c:pt idx="135">
                  <c:v>0.35712840523593503</c:v>
                </c:pt>
                <c:pt idx="136">
                  <c:v>0.35970331705398878</c:v>
                </c:pt>
                <c:pt idx="137">
                  <c:v>0.36227383482457215</c:v>
                </c:pt>
                <c:pt idx="138">
                  <c:v>0.36484435259515502</c:v>
                </c:pt>
                <c:pt idx="139">
                  <c:v>0.36741047631826712</c:v>
                </c:pt>
                <c:pt idx="140">
                  <c:v>0.36997440301764328</c:v>
                </c:pt>
                <c:pt idx="141">
                  <c:v>0.37254052674075538</c:v>
                </c:pt>
                <c:pt idx="142">
                  <c:v>0.37510884748760287</c:v>
                </c:pt>
                <c:pt idx="143">
                  <c:v>0.37767497121071497</c:v>
                </c:pt>
                <c:pt idx="144">
                  <c:v>0.38023670088635547</c:v>
                </c:pt>
                <c:pt idx="145">
                  <c:v>0.38279183949078999</c:v>
                </c:pt>
                <c:pt idx="146">
                  <c:v>0.38535137214269538</c:v>
                </c:pt>
                <c:pt idx="147">
                  <c:v>0.38791310181833616</c:v>
                </c:pt>
                <c:pt idx="148">
                  <c:v>0.39047263447024172</c:v>
                </c:pt>
                <c:pt idx="149">
                  <c:v>0.39303436414588255</c:v>
                </c:pt>
                <c:pt idx="150">
                  <c:v>0.39559609382152328</c:v>
                </c:pt>
                <c:pt idx="151">
                  <c:v>0.39816002052089949</c:v>
                </c:pt>
                <c:pt idx="152">
                  <c:v>0.4007283412677477</c:v>
                </c:pt>
                <c:pt idx="153">
                  <c:v>0.40329885903833013</c:v>
                </c:pt>
                <c:pt idx="154">
                  <c:v>0.40587377085638437</c:v>
                </c:pt>
                <c:pt idx="155">
                  <c:v>0.40845747076938077</c:v>
                </c:pt>
                <c:pt idx="156">
                  <c:v>0.41104117068237689</c:v>
                </c:pt>
                <c:pt idx="157">
                  <c:v>0.41362706761910867</c:v>
                </c:pt>
                <c:pt idx="158">
                  <c:v>0.41621516157957633</c:v>
                </c:pt>
                <c:pt idx="159">
                  <c:v>0.41880105851630789</c:v>
                </c:pt>
                <c:pt idx="160">
                  <c:v>0.42139574354798204</c:v>
                </c:pt>
                <c:pt idx="161">
                  <c:v>0.4239838375084492</c:v>
                </c:pt>
                <c:pt idx="162">
                  <c:v>0.4265697344451812</c:v>
                </c:pt>
                <c:pt idx="163">
                  <c:v>0.42916002542938436</c:v>
                </c:pt>
                <c:pt idx="164">
                  <c:v>0.4317393312949096</c:v>
                </c:pt>
                <c:pt idx="165">
                  <c:v>0.43431644013669879</c:v>
                </c:pt>
                <c:pt idx="166">
                  <c:v>0.4368935489784887</c:v>
                </c:pt>
                <c:pt idx="167">
                  <c:v>0.43946406674907157</c:v>
                </c:pt>
                <c:pt idx="168">
                  <c:v>0.44203458451965472</c:v>
                </c:pt>
                <c:pt idx="169">
                  <c:v>0.44459851121903093</c:v>
                </c:pt>
                <c:pt idx="170">
                  <c:v>0.44715804387093627</c:v>
                </c:pt>
                <c:pt idx="171">
                  <c:v>0.44972636461778404</c:v>
                </c:pt>
                <c:pt idx="172">
                  <c:v>0.4522902913171607</c:v>
                </c:pt>
                <c:pt idx="173">
                  <c:v>0.45485202099280125</c:v>
                </c:pt>
                <c:pt idx="174">
                  <c:v>0.45741594769217764</c:v>
                </c:pt>
                <c:pt idx="175">
                  <c:v>0.45996669224914088</c:v>
                </c:pt>
                <c:pt idx="176">
                  <c:v>0.46253281597225249</c:v>
                </c:pt>
                <c:pt idx="177">
                  <c:v>0.46509893969536475</c:v>
                </c:pt>
                <c:pt idx="178">
                  <c:v>0.46765627532353449</c:v>
                </c:pt>
                <c:pt idx="179">
                  <c:v>0.47021580797543983</c:v>
                </c:pt>
                <c:pt idx="180">
                  <c:v>0.47276655253240324</c:v>
                </c:pt>
                <c:pt idx="181">
                  <c:v>0.4753085089944239</c:v>
                </c:pt>
                <c:pt idx="182">
                  <c:v>0.47785485950391604</c:v>
                </c:pt>
                <c:pt idx="183">
                  <c:v>0.48039461894220192</c:v>
                </c:pt>
                <c:pt idx="184">
                  <c:v>0.48292559028554488</c:v>
                </c:pt>
                <c:pt idx="185">
                  <c:v>0.48546315270009471</c:v>
                </c:pt>
                <c:pt idx="186">
                  <c:v>0.48799632106717383</c:v>
                </c:pt>
                <c:pt idx="187">
                  <c:v>0.49052070133931036</c:v>
                </c:pt>
                <c:pt idx="188">
                  <c:v>0.49304288458771151</c:v>
                </c:pt>
                <c:pt idx="189">
                  <c:v>0.49556067378864155</c:v>
                </c:pt>
                <c:pt idx="190">
                  <c:v>0.49806528084715856</c:v>
                </c:pt>
                <c:pt idx="191">
                  <c:v>0.50057647897688173</c:v>
                </c:pt>
                <c:pt idx="192">
                  <c:v>0.50308328305913397</c:v>
                </c:pt>
                <c:pt idx="193">
                  <c:v>0.50557690499897323</c:v>
                </c:pt>
                <c:pt idx="194">
                  <c:v>0.50806832991507678</c:v>
                </c:pt>
                <c:pt idx="195">
                  <c:v>0.51055316375997373</c:v>
                </c:pt>
                <c:pt idx="196">
                  <c:v>0.51303140653366408</c:v>
                </c:pt>
                <c:pt idx="197">
                  <c:v>0.51550525525988322</c:v>
                </c:pt>
                <c:pt idx="198">
                  <c:v>0.51797690696236687</c:v>
                </c:pt>
                <c:pt idx="199">
                  <c:v>0.52043757354617304</c:v>
                </c:pt>
                <c:pt idx="200">
                  <c:v>0.52289384608250777</c:v>
                </c:pt>
                <c:pt idx="201">
                  <c:v>0.52534792159510724</c:v>
                </c:pt>
                <c:pt idx="202">
                  <c:v>0.52779980008397087</c:v>
                </c:pt>
                <c:pt idx="203">
                  <c:v>0.53026266369151243</c:v>
                </c:pt>
                <c:pt idx="204">
                  <c:v>0.53270795110916969</c:v>
                </c:pt>
                <c:pt idx="205">
                  <c:v>0.53513785936067826</c:v>
                </c:pt>
                <c:pt idx="206">
                  <c:v>0.53756337356471562</c:v>
                </c:pt>
                <c:pt idx="207">
                  <c:v>0.53998229669754638</c:v>
                </c:pt>
                <c:pt idx="208">
                  <c:v>0.5423924317354345</c:v>
                </c:pt>
                <c:pt idx="209">
                  <c:v>0.54479158165464547</c:v>
                </c:pt>
                <c:pt idx="210">
                  <c:v>0.54718633752638546</c:v>
                </c:pt>
                <c:pt idx="211">
                  <c:v>0.5495723053031828</c:v>
                </c:pt>
                <c:pt idx="212">
                  <c:v>0.55194948498503837</c:v>
                </c:pt>
                <c:pt idx="213">
                  <c:v>0.55432666466689384</c:v>
                </c:pt>
                <c:pt idx="214">
                  <c:v>0.5567016473250137</c:v>
                </c:pt>
                <c:pt idx="215">
                  <c:v>0.55906344784072037</c:v>
                </c:pt>
                <c:pt idx="216">
                  <c:v>0.56141865728522022</c:v>
                </c:pt>
                <c:pt idx="217">
                  <c:v>0.56376068458730721</c:v>
                </c:pt>
                <c:pt idx="218">
                  <c:v>0.56609392379445167</c:v>
                </c:pt>
                <c:pt idx="219">
                  <c:v>0.56841837490665414</c:v>
                </c:pt>
                <c:pt idx="220">
                  <c:v>0.5707472200663275</c:v>
                </c:pt>
                <c:pt idx="221">
                  <c:v>0.57306508010732349</c:v>
                </c:pt>
                <c:pt idx="222">
                  <c:v>0.57535877288722836</c:v>
                </c:pt>
                <c:pt idx="223">
                  <c:v>0.57765466269086874</c:v>
                </c:pt>
                <c:pt idx="224">
                  <c:v>0.57994615844703812</c:v>
                </c:pt>
                <c:pt idx="225">
                  <c:v>0.58223326015573629</c:v>
                </c:pt>
                <c:pt idx="226">
                  <c:v>0.58450058865081456</c:v>
                </c:pt>
                <c:pt idx="227">
                  <c:v>0.58677011416962865</c:v>
                </c:pt>
                <c:pt idx="228">
                  <c:v>0.58903524564097154</c:v>
                </c:pt>
                <c:pt idx="229">
                  <c:v>0.59128280092243002</c:v>
                </c:pt>
                <c:pt idx="230">
                  <c:v>0.59351937108521069</c:v>
                </c:pt>
                <c:pt idx="231">
                  <c:v>0.59575374422425609</c:v>
                </c:pt>
                <c:pt idx="232">
                  <c:v>0.59797273819715246</c:v>
                </c:pt>
                <c:pt idx="233">
                  <c:v>0.60017635300390004</c:v>
                </c:pt>
                <c:pt idx="234">
                  <c:v>0.60237777078691246</c:v>
                </c:pt>
                <c:pt idx="235">
                  <c:v>0.60455941535630453</c:v>
                </c:pt>
                <c:pt idx="236">
                  <c:v>0.60673446885449034</c:v>
                </c:pt>
                <c:pt idx="237">
                  <c:v>0.6088897491390558</c:v>
                </c:pt>
                <c:pt idx="238">
                  <c:v>0.61104283239988622</c:v>
                </c:pt>
                <c:pt idx="239">
                  <c:v>0.61318932458951003</c:v>
                </c:pt>
                <c:pt idx="240">
                  <c:v>0.61532263463672021</c:v>
                </c:pt>
                <c:pt idx="241">
                  <c:v>0.61743177742283961</c:v>
                </c:pt>
                <c:pt idx="242">
                  <c:v>0.61954531425643</c:v>
                </c:pt>
                <c:pt idx="243">
                  <c:v>0.6216412749001361</c:v>
                </c:pt>
                <c:pt idx="244">
                  <c:v>0.62372844744890021</c:v>
                </c:pt>
                <c:pt idx="245">
                  <c:v>0.62580902892645784</c:v>
                </c:pt>
                <c:pt idx="246">
                  <c:v>0.62787423123786623</c:v>
                </c:pt>
                <c:pt idx="247">
                  <c:v>0.62993064545433264</c:v>
                </c:pt>
                <c:pt idx="248">
                  <c:v>0.63197387752838596</c:v>
                </c:pt>
                <c:pt idx="249">
                  <c:v>0.63399953341255455</c:v>
                </c:pt>
                <c:pt idx="250">
                  <c:v>0.63603397739166578</c:v>
                </c:pt>
                <c:pt idx="251">
                  <c:v>0.63804425410968568</c:v>
                </c:pt>
                <c:pt idx="252">
                  <c:v>0.64004134868529261</c:v>
                </c:pt>
                <c:pt idx="253">
                  <c:v>0.64202306409475063</c:v>
                </c:pt>
                <c:pt idx="254">
                  <c:v>0.64399818843300216</c:v>
                </c:pt>
                <c:pt idx="255">
                  <c:v>0.64596452467631138</c:v>
                </c:pt>
                <c:pt idx="256">
                  <c:v>0.64792426984841389</c:v>
                </c:pt>
                <c:pt idx="257">
                  <c:v>0.64985105966448353</c:v>
                </c:pt>
                <c:pt idx="258">
                  <c:v>0.65179103162296637</c:v>
                </c:pt>
                <c:pt idx="259">
                  <c:v>0.65372660953397776</c:v>
                </c:pt>
                <c:pt idx="260">
                  <c:v>0.6556402172076341</c:v>
                </c:pt>
                <c:pt idx="261">
                  <c:v>0.65753405166767054</c:v>
                </c:pt>
                <c:pt idx="262">
                  <c:v>0.65943008315144247</c:v>
                </c:pt>
                <c:pt idx="263">
                  <c:v>0.66131293249280132</c:v>
                </c:pt>
                <c:pt idx="264">
                  <c:v>0.66318699373921774</c:v>
                </c:pt>
                <c:pt idx="265">
                  <c:v>0.66505666093816318</c:v>
                </c:pt>
                <c:pt idx="266">
                  <c:v>0.66690216087601772</c:v>
                </c:pt>
                <c:pt idx="267">
                  <c:v>0.66874766081387205</c:v>
                </c:pt>
                <c:pt idx="268">
                  <c:v>0.67058656968052022</c:v>
                </c:pt>
                <c:pt idx="269">
                  <c:v>0.67241229640475453</c:v>
                </c:pt>
                <c:pt idx="270">
                  <c:v>0.67422264396284037</c:v>
                </c:pt>
                <c:pt idx="271">
                  <c:v>0.67603738556839743</c:v>
                </c:pt>
                <c:pt idx="272">
                  <c:v>0.67784114205527646</c:v>
                </c:pt>
                <c:pt idx="273">
                  <c:v>0.67963171639974251</c:v>
                </c:pt>
                <c:pt idx="274">
                  <c:v>0.68141789669673725</c:v>
                </c:pt>
                <c:pt idx="275">
                  <c:v>0.68317551568517021</c:v>
                </c:pt>
                <c:pt idx="276">
                  <c:v>0.68493093764986768</c:v>
                </c:pt>
                <c:pt idx="277">
                  <c:v>0.68670393580444922</c:v>
                </c:pt>
                <c:pt idx="278">
                  <c:v>0.68845276669793987</c:v>
                </c:pt>
                <c:pt idx="279">
                  <c:v>0.69019500652022392</c:v>
                </c:pt>
                <c:pt idx="280">
                  <c:v>0.69190429098647488</c:v>
                </c:pt>
                <c:pt idx="281">
                  <c:v>0.69362236354766793</c:v>
                </c:pt>
                <c:pt idx="282">
                  <c:v>0.69532945099018351</c:v>
                </c:pt>
                <c:pt idx="283">
                  <c:v>0.69702335629028556</c:v>
                </c:pt>
                <c:pt idx="284">
                  <c:v>0.69870847349544563</c:v>
                </c:pt>
                <c:pt idx="285">
                  <c:v>0.70036502939204359</c:v>
                </c:pt>
                <c:pt idx="286">
                  <c:v>0.70203476743105464</c:v>
                </c:pt>
                <c:pt idx="287">
                  <c:v>0.70370011142259481</c:v>
                </c:pt>
                <c:pt idx="288">
                  <c:v>0.70534568220051519</c:v>
                </c:pt>
                <c:pt idx="289">
                  <c:v>0.70696928274107984</c:v>
                </c:pt>
                <c:pt idx="290">
                  <c:v>0.70858409518670262</c:v>
                </c:pt>
                <c:pt idx="291">
                  <c:v>0.7101967106085898</c:v>
                </c:pt>
                <c:pt idx="292">
                  <c:v>0.71180273495927016</c:v>
                </c:pt>
                <c:pt idx="293">
                  <c:v>0.71339997121500853</c:v>
                </c:pt>
                <c:pt idx="294">
                  <c:v>0.7149862223520691</c:v>
                </c:pt>
                <c:pt idx="295">
                  <c:v>0.7165570943229812</c:v>
                </c:pt>
                <c:pt idx="296">
                  <c:v>0.71810599605653747</c:v>
                </c:pt>
                <c:pt idx="297">
                  <c:v>0.71967467100371385</c:v>
                </c:pt>
                <c:pt idx="298">
                  <c:v>0.72122576976100594</c:v>
                </c:pt>
                <c:pt idx="299">
                  <c:v>0.72276588339962011</c:v>
                </c:pt>
                <c:pt idx="300">
                  <c:v>0.72429061787208571</c:v>
                </c:pt>
                <c:pt idx="301">
                  <c:v>0.72581315532081569</c:v>
                </c:pt>
                <c:pt idx="302">
                  <c:v>0.72732031360339666</c:v>
                </c:pt>
                <c:pt idx="303">
                  <c:v>0.72881868379103565</c:v>
                </c:pt>
                <c:pt idx="304">
                  <c:v>0.73031705397867486</c:v>
                </c:pt>
                <c:pt idx="305">
                  <c:v>0.73180883309510725</c:v>
                </c:pt>
                <c:pt idx="306">
                  <c:v>0.73327864197418424</c:v>
                </c:pt>
                <c:pt idx="307">
                  <c:v>0.73472648061590551</c:v>
                </c:pt>
                <c:pt idx="308">
                  <c:v>0.73618310735256953</c:v>
                </c:pt>
                <c:pt idx="309">
                  <c:v>0.73762874897055541</c:v>
                </c:pt>
                <c:pt idx="310">
                  <c:v>0.73906120844612821</c:v>
                </c:pt>
                <c:pt idx="311">
                  <c:v>0.74048487982675881</c:v>
                </c:pt>
                <c:pt idx="312">
                  <c:v>0.7419085512073893</c:v>
                </c:pt>
                <c:pt idx="313">
                  <c:v>0.74331464639813583</c:v>
                </c:pt>
                <c:pt idx="314">
                  <c:v>0.74469657432779102</c:v>
                </c:pt>
                <c:pt idx="315">
                  <c:v>0.74609168439985951</c:v>
                </c:pt>
                <c:pt idx="316">
                  <c:v>0.74748240042445702</c:v>
                </c:pt>
                <c:pt idx="317">
                  <c:v>0.74885554025917034</c:v>
                </c:pt>
                <c:pt idx="318">
                  <c:v>0.75021989199894124</c:v>
                </c:pt>
                <c:pt idx="319">
                  <c:v>0.75157106159629883</c:v>
                </c:pt>
                <c:pt idx="320">
                  <c:v>0.75290904905124356</c:v>
                </c:pt>
                <c:pt idx="321">
                  <c:v>0.75422946031630367</c:v>
                </c:pt>
                <c:pt idx="322">
                  <c:v>0.75555206860509927</c:v>
                </c:pt>
                <c:pt idx="323">
                  <c:v>0.75686588879895289</c:v>
                </c:pt>
                <c:pt idx="324">
                  <c:v>0.75817751196907102</c:v>
                </c:pt>
                <c:pt idx="325">
                  <c:v>0.75947155894930463</c:v>
                </c:pt>
                <c:pt idx="326">
                  <c:v>0.76075022676338955</c:v>
                </c:pt>
                <c:pt idx="327">
                  <c:v>0.76201351541132556</c:v>
                </c:pt>
                <c:pt idx="328">
                  <c:v>0.76327460703552596</c:v>
                </c:pt>
                <c:pt idx="329">
                  <c:v>0.7645335016359911</c:v>
                </c:pt>
                <c:pt idx="330">
                  <c:v>0.76577482004657182</c:v>
                </c:pt>
                <c:pt idx="331">
                  <c:v>0.76700735036221046</c:v>
                </c:pt>
                <c:pt idx="332">
                  <c:v>0.76824427472532009</c:v>
                </c:pt>
                <c:pt idx="333">
                  <c:v>0.76945044075613211</c:v>
                </c:pt>
                <c:pt idx="334">
                  <c:v>0.77065440976320854</c:v>
                </c:pt>
                <c:pt idx="335">
                  <c:v>0.77182981746172308</c:v>
                </c:pt>
                <c:pt idx="336">
                  <c:v>0.77301840730265081</c:v>
                </c:pt>
                <c:pt idx="337">
                  <c:v>0.77418722392995853</c:v>
                </c:pt>
                <c:pt idx="338">
                  <c:v>0.77534285841485318</c:v>
                </c:pt>
                <c:pt idx="339">
                  <c:v>0.77650068992348353</c:v>
                </c:pt>
                <c:pt idx="340">
                  <c:v>0.77764094524222915</c:v>
                </c:pt>
                <c:pt idx="341">
                  <c:v>0.77877900353723939</c:v>
                </c:pt>
                <c:pt idx="342">
                  <c:v>0.77988630349995236</c:v>
                </c:pt>
                <c:pt idx="343">
                  <c:v>0.78100678560507797</c:v>
                </c:pt>
                <c:pt idx="344">
                  <c:v>0.78211408556779061</c:v>
                </c:pt>
                <c:pt idx="345">
                  <c:v>0.78317964207952806</c:v>
                </c:pt>
                <c:pt idx="346">
                  <c:v>0.78426936585235663</c:v>
                </c:pt>
                <c:pt idx="347">
                  <c:v>0.78532613426915188</c:v>
                </c:pt>
                <c:pt idx="348">
                  <c:v>0.78639608482836032</c:v>
                </c:pt>
                <c:pt idx="349">
                  <c:v>0.78744186812647787</c:v>
                </c:pt>
                <c:pt idx="350">
                  <c:v>0.78847007523471102</c:v>
                </c:pt>
                <c:pt idx="351">
                  <c:v>0.78952904067524177</c:v>
                </c:pt>
                <c:pt idx="352">
                  <c:v>0.79055285373600404</c:v>
                </c:pt>
                <c:pt idx="353">
                  <c:v>0.79155469655941069</c:v>
                </c:pt>
                <c:pt idx="354">
                  <c:v>0.79257411557270174</c:v>
                </c:pt>
                <c:pt idx="355">
                  <c:v>0.79356277625369542</c:v>
                </c:pt>
                <c:pt idx="356">
                  <c:v>0.79454923991095294</c:v>
                </c:pt>
                <c:pt idx="357">
                  <c:v>0.79555547678183092</c:v>
                </c:pt>
                <c:pt idx="358">
                  <c:v>0.7965309553204114</c:v>
                </c:pt>
                <c:pt idx="359">
                  <c:v>0.79749984278778485</c:v>
                </c:pt>
                <c:pt idx="360">
                  <c:v>0.7984753213263649</c:v>
                </c:pt>
                <c:pt idx="361">
                  <c:v>0.79942663260385438</c:v>
                </c:pt>
                <c:pt idx="362">
                  <c:v>0.80033620043036835</c:v>
                </c:pt>
                <c:pt idx="363">
                  <c:v>0.80133584623003962</c:v>
                </c:pt>
                <c:pt idx="364">
                  <c:v>0.80231571881609076</c:v>
                </c:pt>
                <c:pt idx="365">
                  <c:v>0.80320551342898505</c:v>
                </c:pt>
                <c:pt idx="366">
                  <c:v>0.80411068720802792</c:v>
                </c:pt>
                <c:pt idx="367">
                  <c:v>0.80510593896022808</c:v>
                </c:pt>
                <c:pt idx="368">
                  <c:v>0.80613194904472563</c:v>
                </c:pt>
                <c:pt idx="369">
                  <c:v>0.80694924187434669</c:v>
                </c:pt>
                <c:pt idx="370">
                  <c:v>0.80773797339540598</c:v>
                </c:pt>
                <c:pt idx="371">
                  <c:v>0.80850034063163878</c:v>
                </c:pt>
                <c:pt idx="372">
                  <c:v>0.80929786024764028</c:v>
                </c:pt>
                <c:pt idx="373">
                  <c:v>0.81021841319283205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5-0649-AB62-36BB8E410785}"/>
            </c:ext>
          </c:extLst>
        </c:ser>
        <c:ser>
          <c:idx val="3"/>
          <c:order val="1"/>
          <c:tx>
            <c:v>ΔpwD/ΔtD(tD)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Лист1!$K$472:$K$845</c:f>
              <c:numCache>
                <c:formatCode>0.00E+00</c:formatCode>
                <c:ptCount val="374"/>
                <c:pt idx="0">
                  <c:v>8.700229407976999E-2</c:v>
                </c:pt>
                <c:pt idx="1">
                  <c:v>0.26100688223931817</c:v>
                </c:pt>
                <c:pt idx="2">
                  <c:v>0.34800917631909645</c:v>
                </c:pt>
                <c:pt idx="3">
                  <c:v>0.52201376447864467</c:v>
                </c:pt>
                <c:pt idx="4">
                  <c:v>0.60901605855841456</c:v>
                </c:pt>
                <c:pt idx="5">
                  <c:v>0.78302064671797111</c:v>
                </c:pt>
                <c:pt idx="6">
                  <c:v>0.87002294079774101</c:v>
                </c:pt>
                <c:pt idx="7">
                  <c:v>1.0440275289572976</c:v>
                </c:pt>
                <c:pt idx="8">
                  <c:v>1.1310298230370674</c:v>
                </c:pt>
                <c:pt idx="9">
                  <c:v>1.3050344111966157</c:v>
                </c:pt>
                <c:pt idx="10">
                  <c:v>1.392036705276394</c:v>
                </c:pt>
                <c:pt idx="11">
                  <c:v>1.5660412934359422</c:v>
                </c:pt>
                <c:pt idx="12">
                  <c:v>1.6530435875157123</c:v>
                </c:pt>
                <c:pt idx="13">
                  <c:v>1.8270481756752603</c:v>
                </c:pt>
                <c:pt idx="14">
                  <c:v>1.9140504697550387</c:v>
                </c:pt>
                <c:pt idx="15">
                  <c:v>2.0880550579145951</c:v>
                </c:pt>
                <c:pt idx="16">
                  <c:v>2.1750573519943734</c:v>
                </c:pt>
                <c:pt idx="17">
                  <c:v>2.3490619401539132</c:v>
                </c:pt>
                <c:pt idx="18">
                  <c:v>2.4360642342336916</c:v>
                </c:pt>
                <c:pt idx="19">
                  <c:v>2.6100688223932313</c:v>
                </c:pt>
                <c:pt idx="20">
                  <c:v>2.6970711164730261</c:v>
                </c:pt>
                <c:pt idx="21">
                  <c:v>2.8710757046325663</c:v>
                </c:pt>
                <c:pt idx="22">
                  <c:v>2.9580779987123442</c:v>
                </c:pt>
                <c:pt idx="23">
                  <c:v>3.1320825868718845</c:v>
                </c:pt>
                <c:pt idx="24">
                  <c:v>3.2190848809516628</c:v>
                </c:pt>
                <c:pt idx="25">
                  <c:v>3.3930894691112194</c:v>
                </c:pt>
                <c:pt idx="26">
                  <c:v>3.4800917631909969</c:v>
                </c:pt>
                <c:pt idx="27">
                  <c:v>3.6540963513505456</c:v>
                </c:pt>
                <c:pt idx="28">
                  <c:v>3.7410986454303155</c:v>
                </c:pt>
                <c:pt idx="29">
                  <c:v>3.9151032335898641</c:v>
                </c:pt>
                <c:pt idx="30">
                  <c:v>4.0891078217494119</c:v>
                </c:pt>
                <c:pt idx="31">
                  <c:v>4.1761101158291982</c:v>
                </c:pt>
                <c:pt idx="32">
                  <c:v>4.3501147039887469</c:v>
                </c:pt>
                <c:pt idx="33">
                  <c:v>4.4371169980685163</c:v>
                </c:pt>
                <c:pt idx="34">
                  <c:v>4.611121586228065</c:v>
                </c:pt>
                <c:pt idx="35">
                  <c:v>4.6981238803078353</c:v>
                </c:pt>
                <c:pt idx="36">
                  <c:v>4.8721284684673991</c:v>
                </c:pt>
                <c:pt idx="37">
                  <c:v>4.9591307625471694</c:v>
                </c:pt>
                <c:pt idx="38">
                  <c:v>5.1331353507067181</c:v>
                </c:pt>
                <c:pt idx="39">
                  <c:v>5.2201376447864885</c:v>
                </c:pt>
                <c:pt idx="40">
                  <c:v>5.3941422329460362</c:v>
                </c:pt>
                <c:pt idx="41">
                  <c:v>5.5681468211055929</c:v>
                </c:pt>
                <c:pt idx="42">
                  <c:v>5.6551491151853703</c:v>
                </c:pt>
                <c:pt idx="43">
                  <c:v>5.8291537033449181</c:v>
                </c:pt>
                <c:pt idx="44">
                  <c:v>5.9161559974246885</c:v>
                </c:pt>
                <c:pt idx="45">
                  <c:v>6.0901605855842371</c:v>
                </c:pt>
                <c:pt idx="46">
                  <c:v>6.1771628796640075</c:v>
                </c:pt>
                <c:pt idx="47">
                  <c:v>6.3511674678235641</c:v>
                </c:pt>
                <c:pt idx="48">
                  <c:v>6.5251720559831199</c:v>
                </c:pt>
                <c:pt idx="49">
                  <c:v>6.6121743500628822</c:v>
                </c:pt>
                <c:pt idx="50">
                  <c:v>6.7861789382224389</c:v>
                </c:pt>
                <c:pt idx="51">
                  <c:v>6.8731812323022003</c:v>
                </c:pt>
                <c:pt idx="52">
                  <c:v>7.047185820461773</c:v>
                </c:pt>
                <c:pt idx="53">
                  <c:v>7.2211904086213128</c:v>
                </c:pt>
                <c:pt idx="54">
                  <c:v>7.3081927027010911</c:v>
                </c:pt>
                <c:pt idx="55">
                  <c:v>7.4821972908606309</c:v>
                </c:pt>
                <c:pt idx="56">
                  <c:v>7.5691995849404092</c:v>
                </c:pt>
                <c:pt idx="57">
                  <c:v>7.7432041730999659</c:v>
                </c:pt>
                <c:pt idx="58">
                  <c:v>7.9172087612595226</c:v>
                </c:pt>
                <c:pt idx="59">
                  <c:v>8.0042110553392831</c:v>
                </c:pt>
                <c:pt idx="60">
                  <c:v>8.1782156434988398</c:v>
                </c:pt>
                <c:pt idx="61">
                  <c:v>8.2652179375786012</c:v>
                </c:pt>
                <c:pt idx="62">
                  <c:v>8.4392225257381579</c:v>
                </c:pt>
                <c:pt idx="63">
                  <c:v>8.6132271138977146</c:v>
                </c:pt>
                <c:pt idx="64">
                  <c:v>8.7002294079774938</c:v>
                </c:pt>
                <c:pt idx="65">
                  <c:v>8.8742339961370327</c:v>
                </c:pt>
                <c:pt idx="66">
                  <c:v>9.0482385842965734</c:v>
                </c:pt>
                <c:pt idx="67">
                  <c:v>9.1352408783763508</c:v>
                </c:pt>
                <c:pt idx="68">
                  <c:v>9.3092454665359234</c:v>
                </c:pt>
                <c:pt idx="69">
                  <c:v>9.3962477606156867</c:v>
                </c:pt>
                <c:pt idx="70">
                  <c:v>9.5702523487752433</c:v>
                </c:pt>
                <c:pt idx="71">
                  <c:v>9.7442569369347822</c:v>
                </c:pt>
                <c:pt idx="72">
                  <c:v>9.8312592310145615</c:v>
                </c:pt>
                <c:pt idx="73">
                  <c:v>10.005263819174116</c:v>
                </c:pt>
                <c:pt idx="74">
                  <c:v>10.179268407333657</c:v>
                </c:pt>
                <c:pt idx="75">
                  <c:v>10.266270701413436</c:v>
                </c:pt>
                <c:pt idx="76">
                  <c:v>10.440275289572977</c:v>
                </c:pt>
                <c:pt idx="77">
                  <c:v>10.527277583652753</c:v>
                </c:pt>
                <c:pt idx="78">
                  <c:v>10.701282171812311</c:v>
                </c:pt>
                <c:pt idx="79">
                  <c:v>10.78828446589209</c:v>
                </c:pt>
                <c:pt idx="80">
                  <c:v>10.962289054051627</c:v>
                </c:pt>
                <c:pt idx="81">
                  <c:v>11.049291348131407</c:v>
                </c:pt>
                <c:pt idx="82">
                  <c:v>11.223295936290947</c:v>
                </c:pt>
                <c:pt idx="83">
                  <c:v>11.39730052445052</c:v>
                </c:pt>
                <c:pt idx="84">
                  <c:v>11.484302818530299</c:v>
                </c:pt>
                <c:pt idx="85">
                  <c:v>11.658307406689836</c:v>
                </c:pt>
                <c:pt idx="86">
                  <c:v>11.832311994849377</c:v>
                </c:pt>
                <c:pt idx="87">
                  <c:v>11.919314288929156</c:v>
                </c:pt>
                <c:pt idx="88">
                  <c:v>12.093318877088713</c:v>
                </c:pt>
                <c:pt idx="89">
                  <c:v>12.267323465248269</c:v>
                </c:pt>
                <c:pt idx="90">
                  <c:v>12.441328053407808</c:v>
                </c:pt>
                <c:pt idx="91">
                  <c:v>12.528330347487588</c:v>
                </c:pt>
                <c:pt idx="92">
                  <c:v>12.702334935647128</c:v>
                </c:pt>
                <c:pt idx="93">
                  <c:v>12.876339523806683</c:v>
                </c:pt>
                <c:pt idx="94">
                  <c:v>13.05034411196624</c:v>
                </c:pt>
                <c:pt idx="95">
                  <c:v>13.224348700125779</c:v>
                </c:pt>
                <c:pt idx="96">
                  <c:v>13.398353288285319</c:v>
                </c:pt>
                <c:pt idx="97">
                  <c:v>13.572357876444892</c:v>
                </c:pt>
                <c:pt idx="98">
                  <c:v>13.746362464604433</c:v>
                </c:pt>
                <c:pt idx="99">
                  <c:v>13.920367052763988</c:v>
                </c:pt>
                <c:pt idx="100">
                  <c:v>14.094371640923528</c:v>
                </c:pt>
                <c:pt idx="101">
                  <c:v>14.268376229083087</c:v>
                </c:pt>
                <c:pt idx="102">
                  <c:v>14.442380817242642</c:v>
                </c:pt>
                <c:pt idx="103">
                  <c:v>14.616385405402182</c:v>
                </c:pt>
                <c:pt idx="104">
                  <c:v>14.790389993561723</c:v>
                </c:pt>
                <c:pt idx="105">
                  <c:v>14.964394581721278</c:v>
                </c:pt>
                <c:pt idx="106">
                  <c:v>15.225401463960614</c:v>
                </c:pt>
                <c:pt idx="107">
                  <c:v>15.399406052120154</c:v>
                </c:pt>
                <c:pt idx="108">
                  <c:v>15.573410640279695</c:v>
                </c:pt>
                <c:pt idx="109">
                  <c:v>15.747415228439266</c:v>
                </c:pt>
                <c:pt idx="110">
                  <c:v>16.008422110678584</c:v>
                </c:pt>
                <c:pt idx="111">
                  <c:v>16.182426698838125</c:v>
                </c:pt>
                <c:pt idx="112">
                  <c:v>16.35643128699768</c:v>
                </c:pt>
                <c:pt idx="113">
                  <c:v>16.617438169237015</c:v>
                </c:pt>
                <c:pt idx="114">
                  <c:v>16.791442757396556</c:v>
                </c:pt>
                <c:pt idx="115">
                  <c:v>17.052449639635874</c:v>
                </c:pt>
                <c:pt idx="116">
                  <c:v>17.226454227795429</c:v>
                </c:pt>
                <c:pt idx="117">
                  <c:v>17.487461110034751</c:v>
                </c:pt>
                <c:pt idx="118">
                  <c:v>17.661465698194306</c:v>
                </c:pt>
                <c:pt idx="119">
                  <c:v>17.922472580433638</c:v>
                </c:pt>
                <c:pt idx="120">
                  <c:v>18.096477168593179</c:v>
                </c:pt>
                <c:pt idx="121">
                  <c:v>18.357484050832497</c:v>
                </c:pt>
                <c:pt idx="122">
                  <c:v>18.618490933071833</c:v>
                </c:pt>
                <c:pt idx="123">
                  <c:v>18.792495521231388</c:v>
                </c:pt>
                <c:pt idx="124">
                  <c:v>19.053502403470706</c:v>
                </c:pt>
                <c:pt idx="125">
                  <c:v>19.314509285710024</c:v>
                </c:pt>
                <c:pt idx="126">
                  <c:v>19.57551616794936</c:v>
                </c:pt>
                <c:pt idx="127">
                  <c:v>19.836523050188678</c:v>
                </c:pt>
                <c:pt idx="128">
                  <c:v>20.010527638348218</c:v>
                </c:pt>
                <c:pt idx="129">
                  <c:v>20.271534520587551</c:v>
                </c:pt>
                <c:pt idx="130">
                  <c:v>20.532541402826872</c:v>
                </c:pt>
                <c:pt idx="131">
                  <c:v>20.793548285066208</c:v>
                </c:pt>
                <c:pt idx="132">
                  <c:v>21.054555167305523</c:v>
                </c:pt>
                <c:pt idx="133">
                  <c:v>21.315562049544841</c:v>
                </c:pt>
                <c:pt idx="134">
                  <c:v>21.57656893178418</c:v>
                </c:pt>
                <c:pt idx="135">
                  <c:v>21.837575814023495</c:v>
                </c:pt>
                <c:pt idx="136">
                  <c:v>22.185584990342591</c:v>
                </c:pt>
                <c:pt idx="137">
                  <c:v>22.446591872581923</c:v>
                </c:pt>
                <c:pt idx="138">
                  <c:v>22.707598754821245</c:v>
                </c:pt>
                <c:pt idx="139">
                  <c:v>22.96860563706058</c:v>
                </c:pt>
                <c:pt idx="140">
                  <c:v>23.316614813379672</c:v>
                </c:pt>
                <c:pt idx="141">
                  <c:v>23.577621695618994</c:v>
                </c:pt>
                <c:pt idx="142">
                  <c:v>23.83862857785833</c:v>
                </c:pt>
                <c:pt idx="143">
                  <c:v>24.186637754177426</c:v>
                </c:pt>
                <c:pt idx="144">
                  <c:v>24.447644636416761</c:v>
                </c:pt>
                <c:pt idx="145">
                  <c:v>24.795653812735853</c:v>
                </c:pt>
                <c:pt idx="146">
                  <c:v>25.056660694975175</c:v>
                </c:pt>
                <c:pt idx="147">
                  <c:v>25.404669871294271</c:v>
                </c:pt>
                <c:pt idx="148">
                  <c:v>25.665676753533589</c:v>
                </c:pt>
                <c:pt idx="149">
                  <c:v>26.013685929852702</c:v>
                </c:pt>
                <c:pt idx="150">
                  <c:v>26.361695106171798</c:v>
                </c:pt>
                <c:pt idx="151">
                  <c:v>26.622701988411134</c:v>
                </c:pt>
                <c:pt idx="152">
                  <c:v>26.970711164730233</c:v>
                </c:pt>
                <c:pt idx="153">
                  <c:v>27.318720341049325</c:v>
                </c:pt>
                <c:pt idx="154">
                  <c:v>27.666729517368424</c:v>
                </c:pt>
                <c:pt idx="155">
                  <c:v>28.014738693687516</c:v>
                </c:pt>
                <c:pt idx="156">
                  <c:v>28.362747870006615</c:v>
                </c:pt>
                <c:pt idx="157">
                  <c:v>28.710757046325714</c:v>
                </c:pt>
                <c:pt idx="158">
                  <c:v>29.058766222644824</c:v>
                </c:pt>
                <c:pt idx="159">
                  <c:v>29.406775398963923</c:v>
                </c:pt>
                <c:pt idx="160">
                  <c:v>29.754784575283018</c:v>
                </c:pt>
                <c:pt idx="161">
                  <c:v>30.102793751602114</c:v>
                </c:pt>
                <c:pt idx="162">
                  <c:v>30.450802927921227</c:v>
                </c:pt>
                <c:pt idx="163">
                  <c:v>30.885814398320086</c:v>
                </c:pt>
                <c:pt idx="164">
                  <c:v>31.233823574639196</c:v>
                </c:pt>
                <c:pt idx="165">
                  <c:v>31.581832750958295</c:v>
                </c:pt>
                <c:pt idx="166">
                  <c:v>32.016844221357168</c:v>
                </c:pt>
                <c:pt idx="167">
                  <c:v>32.364853397676264</c:v>
                </c:pt>
                <c:pt idx="168">
                  <c:v>32.79986486807514</c:v>
                </c:pt>
                <c:pt idx="169">
                  <c:v>33.147874044394257</c:v>
                </c:pt>
                <c:pt idx="170">
                  <c:v>33.582885514793112</c:v>
                </c:pt>
                <c:pt idx="171">
                  <c:v>33.930894691112222</c:v>
                </c:pt>
                <c:pt idx="172">
                  <c:v>34.365906161511084</c:v>
                </c:pt>
                <c:pt idx="173">
                  <c:v>34.800917631909975</c:v>
                </c:pt>
                <c:pt idx="174">
                  <c:v>35.23592910230883</c:v>
                </c:pt>
                <c:pt idx="175">
                  <c:v>35.583938278627947</c:v>
                </c:pt>
                <c:pt idx="176">
                  <c:v>36.018949749026817</c:v>
                </c:pt>
                <c:pt idx="177">
                  <c:v>36.453961219425693</c:v>
                </c:pt>
                <c:pt idx="178">
                  <c:v>36.88897268982457</c:v>
                </c:pt>
                <c:pt idx="179">
                  <c:v>37.323984160223425</c:v>
                </c:pt>
                <c:pt idx="180">
                  <c:v>37.845997924702097</c:v>
                </c:pt>
                <c:pt idx="181">
                  <c:v>38.281009395100973</c:v>
                </c:pt>
                <c:pt idx="182">
                  <c:v>38.716020865499829</c:v>
                </c:pt>
                <c:pt idx="183">
                  <c:v>39.151032335898719</c:v>
                </c:pt>
                <c:pt idx="184">
                  <c:v>39.673046100377377</c:v>
                </c:pt>
                <c:pt idx="185">
                  <c:v>40.108057570776232</c:v>
                </c:pt>
                <c:pt idx="186">
                  <c:v>40.543069041175123</c:v>
                </c:pt>
                <c:pt idx="187">
                  <c:v>41.065082805653759</c:v>
                </c:pt>
                <c:pt idx="188">
                  <c:v>41.587096570132417</c:v>
                </c:pt>
                <c:pt idx="189">
                  <c:v>42.022108040531286</c:v>
                </c:pt>
                <c:pt idx="190">
                  <c:v>42.544121805009937</c:v>
                </c:pt>
                <c:pt idx="191">
                  <c:v>43.066135569488573</c:v>
                </c:pt>
                <c:pt idx="192">
                  <c:v>43.501147039887464</c:v>
                </c:pt>
                <c:pt idx="193">
                  <c:v>44.023160804366121</c:v>
                </c:pt>
                <c:pt idx="194">
                  <c:v>44.545174568844757</c:v>
                </c:pt>
                <c:pt idx="195">
                  <c:v>45.067188333323408</c:v>
                </c:pt>
                <c:pt idx="196">
                  <c:v>45.589202097802065</c:v>
                </c:pt>
                <c:pt idx="197">
                  <c:v>46.19821815636049</c:v>
                </c:pt>
                <c:pt idx="198">
                  <c:v>46.720231920839133</c:v>
                </c:pt>
                <c:pt idx="199">
                  <c:v>47.242245685317776</c:v>
                </c:pt>
                <c:pt idx="200">
                  <c:v>47.764259449796434</c:v>
                </c:pt>
                <c:pt idx="201">
                  <c:v>48.373275508354865</c:v>
                </c:pt>
                <c:pt idx="202">
                  <c:v>48.895289272833502</c:v>
                </c:pt>
                <c:pt idx="203">
                  <c:v>49.504305331391933</c:v>
                </c:pt>
                <c:pt idx="204">
                  <c:v>50.026319095870591</c:v>
                </c:pt>
                <c:pt idx="205">
                  <c:v>50.635335154429022</c:v>
                </c:pt>
                <c:pt idx="206">
                  <c:v>51.244351212987432</c:v>
                </c:pt>
                <c:pt idx="207">
                  <c:v>51.853367271545849</c:v>
                </c:pt>
                <c:pt idx="208">
                  <c:v>52.3753810360245</c:v>
                </c:pt>
                <c:pt idx="209">
                  <c:v>52.984397094582931</c:v>
                </c:pt>
                <c:pt idx="210">
                  <c:v>53.593413153141363</c:v>
                </c:pt>
                <c:pt idx="211">
                  <c:v>54.289431505779554</c:v>
                </c:pt>
                <c:pt idx="212">
                  <c:v>54.898447564337985</c:v>
                </c:pt>
                <c:pt idx="213">
                  <c:v>55.507463622896402</c:v>
                </c:pt>
                <c:pt idx="214">
                  <c:v>56.11647968145482</c:v>
                </c:pt>
                <c:pt idx="215">
                  <c:v>56.812498034093025</c:v>
                </c:pt>
                <c:pt idx="216">
                  <c:v>57.421514092651449</c:v>
                </c:pt>
                <c:pt idx="217">
                  <c:v>58.117532445289648</c:v>
                </c:pt>
                <c:pt idx="218">
                  <c:v>58.726548503848079</c:v>
                </c:pt>
                <c:pt idx="219">
                  <c:v>59.422566856486277</c:v>
                </c:pt>
                <c:pt idx="220">
                  <c:v>60.118585209124483</c:v>
                </c:pt>
                <c:pt idx="221">
                  <c:v>60.814603561762674</c:v>
                </c:pt>
                <c:pt idx="222">
                  <c:v>61.510621914400879</c:v>
                </c:pt>
                <c:pt idx="223">
                  <c:v>62.206640267039077</c:v>
                </c:pt>
                <c:pt idx="224">
                  <c:v>62.902658619677268</c:v>
                </c:pt>
                <c:pt idx="225">
                  <c:v>63.598676972315481</c:v>
                </c:pt>
                <c:pt idx="226">
                  <c:v>64.381697619033446</c:v>
                </c:pt>
                <c:pt idx="227">
                  <c:v>65.077715971671651</c:v>
                </c:pt>
                <c:pt idx="228">
                  <c:v>65.860736618389623</c:v>
                </c:pt>
                <c:pt idx="229">
                  <c:v>66.556754971027829</c:v>
                </c:pt>
                <c:pt idx="230">
                  <c:v>67.339775617745801</c:v>
                </c:pt>
                <c:pt idx="231">
                  <c:v>68.122796264463759</c:v>
                </c:pt>
                <c:pt idx="232">
                  <c:v>68.818814617101978</c:v>
                </c:pt>
                <c:pt idx="233">
                  <c:v>69.60183526381995</c:v>
                </c:pt>
                <c:pt idx="234">
                  <c:v>70.384855910537922</c:v>
                </c:pt>
                <c:pt idx="235">
                  <c:v>71.25487885133569</c:v>
                </c:pt>
                <c:pt idx="236">
                  <c:v>72.037899498053648</c:v>
                </c:pt>
                <c:pt idx="237">
                  <c:v>72.82092014477162</c:v>
                </c:pt>
                <c:pt idx="238">
                  <c:v>73.690943085569359</c:v>
                </c:pt>
                <c:pt idx="239">
                  <c:v>74.473963732287331</c:v>
                </c:pt>
                <c:pt idx="240">
                  <c:v>75.343986673085098</c:v>
                </c:pt>
                <c:pt idx="241">
                  <c:v>76.12700731980307</c:v>
                </c:pt>
                <c:pt idx="242">
                  <c:v>76.997030260600823</c:v>
                </c:pt>
                <c:pt idx="243">
                  <c:v>77.867053201398548</c:v>
                </c:pt>
                <c:pt idx="244">
                  <c:v>78.737076142196315</c:v>
                </c:pt>
                <c:pt idx="245">
                  <c:v>79.60709908299404</c:v>
                </c:pt>
                <c:pt idx="246">
                  <c:v>80.564124317871574</c:v>
                </c:pt>
                <c:pt idx="247">
                  <c:v>81.434147258669327</c:v>
                </c:pt>
                <c:pt idx="248">
                  <c:v>82.391172493546847</c:v>
                </c:pt>
                <c:pt idx="249">
                  <c:v>83.261195434344629</c:v>
                </c:pt>
                <c:pt idx="250">
                  <c:v>84.21822066922212</c:v>
                </c:pt>
                <c:pt idx="251">
                  <c:v>85.17524590409964</c:v>
                </c:pt>
                <c:pt idx="252">
                  <c:v>86.132271138977146</c:v>
                </c:pt>
                <c:pt idx="253">
                  <c:v>87.089296373854708</c:v>
                </c:pt>
                <c:pt idx="254">
                  <c:v>88.046321608732242</c:v>
                </c:pt>
                <c:pt idx="255">
                  <c:v>89.003346843609748</c:v>
                </c:pt>
                <c:pt idx="256">
                  <c:v>89.960372078487268</c:v>
                </c:pt>
                <c:pt idx="257">
                  <c:v>91.004399607444597</c:v>
                </c:pt>
                <c:pt idx="258">
                  <c:v>92.04842713640187</c:v>
                </c:pt>
                <c:pt idx="259">
                  <c:v>93.005452371279418</c:v>
                </c:pt>
                <c:pt idx="260">
                  <c:v>94.04947990023669</c:v>
                </c:pt>
                <c:pt idx="261">
                  <c:v>95.093507429193991</c:v>
                </c:pt>
                <c:pt idx="262">
                  <c:v>96.137534958151306</c:v>
                </c:pt>
                <c:pt idx="263">
                  <c:v>97.268564781188374</c:v>
                </c:pt>
                <c:pt idx="264">
                  <c:v>98.312592310145675</c:v>
                </c:pt>
                <c:pt idx="265">
                  <c:v>99.443622133182743</c:v>
                </c:pt>
                <c:pt idx="266">
                  <c:v>100.48764966214006</c:v>
                </c:pt>
                <c:pt idx="267">
                  <c:v>101.61867948517713</c:v>
                </c:pt>
                <c:pt idx="268">
                  <c:v>102.74970930821419</c:v>
                </c:pt>
                <c:pt idx="269">
                  <c:v>103.88073913125127</c:v>
                </c:pt>
                <c:pt idx="270">
                  <c:v>105.01176895428834</c:v>
                </c:pt>
                <c:pt idx="271">
                  <c:v>106.22980107140521</c:v>
                </c:pt>
                <c:pt idx="272">
                  <c:v>107.36083089444224</c:v>
                </c:pt>
                <c:pt idx="273">
                  <c:v>108.57886301155911</c:v>
                </c:pt>
                <c:pt idx="274">
                  <c:v>109.79689512867597</c:v>
                </c:pt>
                <c:pt idx="275">
                  <c:v>111.0149272457928</c:v>
                </c:pt>
                <c:pt idx="276">
                  <c:v>112.23295936290964</c:v>
                </c:pt>
                <c:pt idx="277">
                  <c:v>113.4509914800265</c:v>
                </c:pt>
                <c:pt idx="278">
                  <c:v>114.66902359714335</c:v>
                </c:pt>
                <c:pt idx="279">
                  <c:v>115.97405800833998</c:v>
                </c:pt>
                <c:pt idx="280">
                  <c:v>117.27909241953661</c:v>
                </c:pt>
                <c:pt idx="281">
                  <c:v>118.49712453665347</c:v>
                </c:pt>
                <c:pt idx="282">
                  <c:v>119.80215894785009</c:v>
                </c:pt>
                <c:pt idx="283">
                  <c:v>121.19419565312649</c:v>
                </c:pt>
                <c:pt idx="284">
                  <c:v>122.4992300643231</c:v>
                </c:pt>
                <c:pt idx="285">
                  <c:v>123.8912667695995</c:v>
                </c:pt>
                <c:pt idx="286">
                  <c:v>125.19630118079614</c:v>
                </c:pt>
                <c:pt idx="287">
                  <c:v>126.58833788607252</c:v>
                </c:pt>
                <c:pt idx="288">
                  <c:v>127.98037459134895</c:v>
                </c:pt>
                <c:pt idx="289">
                  <c:v>129.37241129662533</c:v>
                </c:pt>
                <c:pt idx="290">
                  <c:v>130.85145029598146</c:v>
                </c:pt>
                <c:pt idx="291">
                  <c:v>132.2434870012579</c:v>
                </c:pt>
                <c:pt idx="292">
                  <c:v>133.7225260006141</c:v>
                </c:pt>
                <c:pt idx="293">
                  <c:v>135.20156499997023</c:v>
                </c:pt>
                <c:pt idx="294">
                  <c:v>136.68060399932645</c:v>
                </c:pt>
                <c:pt idx="295">
                  <c:v>138.24664529276237</c:v>
                </c:pt>
                <c:pt idx="296">
                  <c:v>139.72568429211853</c:v>
                </c:pt>
                <c:pt idx="297">
                  <c:v>141.29172558555447</c:v>
                </c:pt>
                <c:pt idx="298">
                  <c:v>142.85776687899042</c:v>
                </c:pt>
                <c:pt idx="299">
                  <c:v>144.42380817242639</c:v>
                </c:pt>
                <c:pt idx="300">
                  <c:v>145.98984946586233</c:v>
                </c:pt>
                <c:pt idx="301">
                  <c:v>147.64289305337803</c:v>
                </c:pt>
                <c:pt idx="302">
                  <c:v>149.20893434681398</c:v>
                </c:pt>
                <c:pt idx="303">
                  <c:v>150.8619779343297</c:v>
                </c:pt>
                <c:pt idx="304">
                  <c:v>152.51502152184545</c:v>
                </c:pt>
                <c:pt idx="305">
                  <c:v>154.25506740344096</c:v>
                </c:pt>
                <c:pt idx="306">
                  <c:v>155.90811099095666</c:v>
                </c:pt>
                <c:pt idx="307">
                  <c:v>157.64815687255216</c:v>
                </c:pt>
                <c:pt idx="308">
                  <c:v>159.3882027541477</c:v>
                </c:pt>
                <c:pt idx="309">
                  <c:v>161.12824863574318</c:v>
                </c:pt>
                <c:pt idx="310">
                  <c:v>162.95529681141844</c:v>
                </c:pt>
                <c:pt idx="311">
                  <c:v>164.69534269301394</c:v>
                </c:pt>
                <c:pt idx="312">
                  <c:v>166.52239086868926</c:v>
                </c:pt>
                <c:pt idx="313">
                  <c:v>168.34943904436449</c:v>
                </c:pt>
                <c:pt idx="314">
                  <c:v>170.26348951411953</c:v>
                </c:pt>
                <c:pt idx="315">
                  <c:v>172.09053768979481</c:v>
                </c:pt>
                <c:pt idx="316">
                  <c:v>174.00458815954985</c:v>
                </c:pt>
                <c:pt idx="317">
                  <c:v>175.95343954693683</c:v>
                </c:pt>
                <c:pt idx="318">
                  <c:v>177.89359070491579</c:v>
                </c:pt>
                <c:pt idx="319">
                  <c:v>179.86854278052667</c:v>
                </c:pt>
                <c:pt idx="320">
                  <c:v>181.86089531495352</c:v>
                </c:pt>
                <c:pt idx="321">
                  <c:v>183.87064830819634</c:v>
                </c:pt>
                <c:pt idx="322">
                  <c:v>185.90650198966307</c:v>
                </c:pt>
                <c:pt idx="323">
                  <c:v>187.96845635935375</c:v>
                </c:pt>
                <c:pt idx="324">
                  <c:v>190.0565114172683</c:v>
                </c:pt>
                <c:pt idx="325">
                  <c:v>192.16196693399888</c:v>
                </c:pt>
                <c:pt idx="326">
                  <c:v>194.29352313895339</c:v>
                </c:pt>
                <c:pt idx="327">
                  <c:v>196.45118003213179</c:v>
                </c:pt>
                <c:pt idx="328">
                  <c:v>198.63493761353413</c:v>
                </c:pt>
                <c:pt idx="329">
                  <c:v>200.84479588316046</c:v>
                </c:pt>
                <c:pt idx="330">
                  <c:v>203.08075484101067</c:v>
                </c:pt>
                <c:pt idx="331">
                  <c:v>205.34281448708481</c:v>
                </c:pt>
                <c:pt idx="332">
                  <c:v>207.6222745919749</c:v>
                </c:pt>
                <c:pt idx="333">
                  <c:v>209.9365356144969</c:v>
                </c:pt>
                <c:pt idx="334">
                  <c:v>212.27689732524286</c:v>
                </c:pt>
                <c:pt idx="335">
                  <c:v>214.64335972421273</c:v>
                </c:pt>
                <c:pt idx="336">
                  <c:v>217.04462304081454</c:v>
                </c:pt>
                <c:pt idx="337">
                  <c:v>219.46328681623228</c:v>
                </c:pt>
                <c:pt idx="338">
                  <c:v>221.91675150928188</c:v>
                </c:pt>
                <c:pt idx="339">
                  <c:v>224.39631689055551</c:v>
                </c:pt>
                <c:pt idx="340">
                  <c:v>226.91068318946103</c:v>
                </c:pt>
                <c:pt idx="341">
                  <c:v>229.4511501765904</c:v>
                </c:pt>
                <c:pt idx="342">
                  <c:v>232.01771785194373</c:v>
                </c:pt>
                <c:pt idx="343">
                  <c:v>234.61908644492902</c:v>
                </c:pt>
                <c:pt idx="344">
                  <c:v>237.25525595554626</c:v>
                </c:pt>
                <c:pt idx="345">
                  <c:v>239.91752615438739</c:v>
                </c:pt>
                <c:pt idx="346">
                  <c:v>242.61459727086037</c:v>
                </c:pt>
                <c:pt idx="347">
                  <c:v>245.3377690755573</c:v>
                </c:pt>
                <c:pt idx="348">
                  <c:v>248.09574179788618</c:v>
                </c:pt>
                <c:pt idx="349">
                  <c:v>250.88851543784691</c:v>
                </c:pt>
                <c:pt idx="350">
                  <c:v>253.71608999543966</c:v>
                </c:pt>
                <c:pt idx="351">
                  <c:v>256.57846547066424</c:v>
                </c:pt>
                <c:pt idx="352">
                  <c:v>259.47564186352076</c:v>
                </c:pt>
                <c:pt idx="353">
                  <c:v>262.4076191740092</c:v>
                </c:pt>
                <c:pt idx="354">
                  <c:v>265.37439740212949</c:v>
                </c:pt>
                <c:pt idx="355">
                  <c:v>268.38467677728971</c:v>
                </c:pt>
                <c:pt idx="356">
                  <c:v>271.42105684067383</c:v>
                </c:pt>
                <c:pt idx="357">
                  <c:v>274.50093805109793</c:v>
                </c:pt>
                <c:pt idx="358">
                  <c:v>277.61562017915384</c:v>
                </c:pt>
                <c:pt idx="359">
                  <c:v>280.76510322484171</c:v>
                </c:pt>
                <c:pt idx="360">
                  <c:v>283.95808741756946</c:v>
                </c:pt>
                <c:pt idx="361">
                  <c:v>287.19457275733703</c:v>
                </c:pt>
                <c:pt idx="362">
                  <c:v>290.46585901473662</c:v>
                </c:pt>
                <c:pt idx="363">
                  <c:v>293.78064641917604</c:v>
                </c:pt>
                <c:pt idx="364">
                  <c:v>297.13023474124736</c:v>
                </c:pt>
                <c:pt idx="365">
                  <c:v>300.53202443976653</c:v>
                </c:pt>
                <c:pt idx="366">
                  <c:v>303.96861505591761</c:v>
                </c:pt>
                <c:pt idx="367">
                  <c:v>307.44870681910862</c:v>
                </c:pt>
                <c:pt idx="368">
                  <c:v>310.97229972933957</c:v>
                </c:pt>
                <c:pt idx="369">
                  <c:v>314.53939378661039</c:v>
                </c:pt>
                <c:pt idx="370">
                  <c:v>318.15868922032905</c:v>
                </c:pt>
                <c:pt idx="371">
                  <c:v>321.81278557167951</c:v>
                </c:pt>
                <c:pt idx="372">
                  <c:v>325.51908329947787</c:v>
                </c:pt>
                <c:pt idx="373">
                  <c:v>329.27758240372418</c:v>
                </c:pt>
              </c:numCache>
            </c:numRef>
          </c:xVal>
          <c:yVal>
            <c:numRef>
              <c:f>Лист1!$M$472:$M$845</c:f>
              <c:numCache>
                <c:formatCode>0.00E+00</c:formatCode>
                <c:ptCount val="374"/>
                <c:pt idx="0">
                  <c:v>1.5833305279531411E-2</c:v>
                </c:pt>
                <c:pt idx="1">
                  <c:v>1.2209574326397897E-2</c:v>
                </c:pt>
                <c:pt idx="2">
                  <c:v>4.095952338658658E-2</c:v>
                </c:pt>
                <c:pt idx="3">
                  <c:v>2.9242372430130371E-2</c:v>
                </c:pt>
                <c:pt idx="4">
                  <c:v>7.2474619062593296E-2</c:v>
                </c:pt>
                <c:pt idx="5">
                  <c:v>3.9659020640345231E-2</c:v>
                </c:pt>
                <c:pt idx="6">
                  <c:v>7.7247337878903588E-2</c:v>
                </c:pt>
                <c:pt idx="7">
                  <c:v>3.4709534460460337E-2</c:v>
                </c:pt>
                <c:pt idx="8">
                  <c:v>6.0833225547661886E-2</c:v>
                </c:pt>
                <c:pt idx="9">
                  <c:v>2.7285305190639191E-2</c:v>
                </c:pt>
                <c:pt idx="10">
                  <c:v>7.3964515412648604E-2</c:v>
                </c:pt>
                <c:pt idx="11">
                  <c:v>2.275248493916103E-2</c:v>
                </c:pt>
                <c:pt idx="12">
                  <c:v>4.40655784892727E-2</c:v>
                </c:pt>
                <c:pt idx="13">
                  <c:v>2.1830769400560217E-2</c:v>
                </c:pt>
                <c:pt idx="14">
                  <c:v>4.2777701983279931E-2</c:v>
                </c:pt>
                <c:pt idx="15">
                  <c:v>2.0555519134824771E-2</c:v>
                </c:pt>
                <c:pt idx="16">
                  <c:v>3.909083982887402E-2</c:v>
                </c:pt>
                <c:pt idx="17">
                  <c:v>1.8825724219918641E-2</c:v>
                </c:pt>
                <c:pt idx="18">
                  <c:v>3.7247408751675218E-2</c:v>
                </c:pt>
                <c:pt idx="19">
                  <c:v>1.8510068213547094E-2</c:v>
                </c:pt>
                <c:pt idx="20">
                  <c:v>3.6212057050778255E-2</c:v>
                </c:pt>
                <c:pt idx="21">
                  <c:v>1.738633283086841E-2</c:v>
                </c:pt>
                <c:pt idx="22">
                  <c:v>3.0681763819175117E-2</c:v>
                </c:pt>
                <c:pt idx="23">
                  <c:v>1.549239679264751E-2</c:v>
                </c:pt>
                <c:pt idx="24">
                  <c:v>3.174236800058166E-2</c:v>
                </c:pt>
                <c:pt idx="25">
                  <c:v>1.6300476168953301E-2</c:v>
                </c:pt>
                <c:pt idx="26">
                  <c:v>3.3131254428611562E-2</c:v>
                </c:pt>
                <c:pt idx="27">
                  <c:v>1.6590879694817214E-2</c:v>
                </c:pt>
                <c:pt idx="28">
                  <c:v>3.270196225994499E-2</c:v>
                </c:pt>
                <c:pt idx="29">
                  <c:v>1.592168896131204E-2</c:v>
                </c:pt>
                <c:pt idx="30">
                  <c:v>1.5378760630353247E-2</c:v>
                </c:pt>
                <c:pt idx="31">
                  <c:v>2.9797927001333734E-2</c:v>
                </c:pt>
                <c:pt idx="32">
                  <c:v>1.4532802533282332E-2</c:v>
                </c:pt>
                <c:pt idx="33">
                  <c:v>2.8661565378416298E-2</c:v>
                </c:pt>
                <c:pt idx="34">
                  <c:v>1.4292903968438294E-2</c:v>
                </c:pt>
                <c:pt idx="35">
                  <c:v>2.8636312897907558E-2</c:v>
                </c:pt>
                <c:pt idx="36">
                  <c:v>1.4431792611241631E-2</c:v>
                </c:pt>
                <c:pt idx="37">
                  <c:v>2.9015100105544159E-2</c:v>
                </c:pt>
                <c:pt idx="38">
                  <c:v>1.4520176293026913E-2</c:v>
                </c:pt>
                <c:pt idx="39">
                  <c:v>2.8939342664019773E-2</c:v>
                </c:pt>
                <c:pt idx="40">
                  <c:v>1.4330782689203269E-2</c:v>
                </c:pt>
                <c:pt idx="41">
                  <c:v>1.417926780614804E-2</c:v>
                </c:pt>
                <c:pt idx="42">
                  <c:v>2.808075832668688E-2</c:v>
                </c:pt>
                <c:pt idx="43">
                  <c:v>1.3939369241307356E-2</c:v>
                </c:pt>
                <c:pt idx="44">
                  <c:v>2.7802981041077108E-2</c:v>
                </c:pt>
                <c:pt idx="45">
                  <c:v>1.3888864280288158E-2</c:v>
                </c:pt>
                <c:pt idx="46">
                  <c:v>2.7777728560574401E-2</c:v>
                </c:pt>
                <c:pt idx="47">
                  <c:v>1.388886428028736E-2</c:v>
                </c:pt>
                <c:pt idx="48">
                  <c:v>1.3850985559521254E-2</c:v>
                </c:pt>
                <c:pt idx="49">
                  <c:v>2.7550456235992612E-2</c:v>
                </c:pt>
                <c:pt idx="50">
                  <c:v>1.3648965715443254E-2</c:v>
                </c:pt>
                <c:pt idx="51">
                  <c:v>2.6919144223252291E-2</c:v>
                </c:pt>
                <c:pt idx="52">
                  <c:v>1.3270178507800044E-2</c:v>
                </c:pt>
                <c:pt idx="53">
                  <c:v>1.3068158663724761E-2</c:v>
                </c:pt>
                <c:pt idx="54">
                  <c:v>2.5883792522351689E-2</c:v>
                </c:pt>
                <c:pt idx="55">
                  <c:v>1.2878765059901036E-2</c:v>
                </c:pt>
                <c:pt idx="56">
                  <c:v>2.5732277639296551E-2</c:v>
                </c:pt>
                <c:pt idx="57">
                  <c:v>1.2878765059902658E-2</c:v>
                </c:pt>
                <c:pt idx="58">
                  <c:v>1.2853512579391661E-2</c:v>
                </c:pt>
                <c:pt idx="59">
                  <c:v>2.560601523674743E-2</c:v>
                </c:pt>
                <c:pt idx="60">
                  <c:v>1.2701997696335565E-2</c:v>
                </c:pt>
                <c:pt idx="61">
                  <c:v>2.5100965626556154E-2</c:v>
                </c:pt>
                <c:pt idx="62">
                  <c:v>1.2424220410730545E-2</c:v>
                </c:pt>
                <c:pt idx="63">
                  <c:v>1.2297958008180185E-2</c:v>
                </c:pt>
                <c:pt idx="64">
                  <c:v>2.4469653613810236E-2</c:v>
                </c:pt>
                <c:pt idx="65">
                  <c:v>1.2196948086144618E-2</c:v>
                </c:pt>
                <c:pt idx="66">
                  <c:v>1.2159069365377835E-2</c:v>
                </c:pt>
                <c:pt idx="67">
                  <c:v>2.426763376973743E-2</c:v>
                </c:pt>
                <c:pt idx="68">
                  <c:v>1.2095938164104173E-2</c:v>
                </c:pt>
                <c:pt idx="69">
                  <c:v>2.4090866406170124E-2</c:v>
                </c:pt>
                <c:pt idx="70">
                  <c:v>1.1969675761557318E-2</c:v>
                </c:pt>
                <c:pt idx="71">
                  <c:v>1.189391832002825E-2</c:v>
                </c:pt>
                <c:pt idx="72">
                  <c:v>2.3636321756991676E-2</c:v>
                </c:pt>
                <c:pt idx="73">
                  <c:v>1.1755029677225285E-2</c:v>
                </c:pt>
                <c:pt idx="74">
                  <c:v>1.1818160878499597E-2</c:v>
                </c:pt>
                <c:pt idx="75">
                  <c:v>2.060602409583983E-2</c:v>
                </c:pt>
                <c:pt idx="76">
                  <c:v>1.0517658132253936E-2</c:v>
                </c:pt>
                <c:pt idx="77">
                  <c:v>2.1237336108585955E-2</c:v>
                </c:pt>
                <c:pt idx="78">
                  <c:v>1.0732304216585014E-2</c:v>
                </c:pt>
                <c:pt idx="79">
                  <c:v>2.1641375796735203E-2</c:v>
                </c:pt>
                <c:pt idx="80">
                  <c:v>1.089644533989762E-2</c:v>
                </c:pt>
                <c:pt idx="81">
                  <c:v>2.1994910523874485E-2</c:v>
                </c:pt>
                <c:pt idx="82">
                  <c:v>1.1098465183973751E-2</c:v>
                </c:pt>
                <c:pt idx="83">
                  <c:v>1.1224727586519668E-2</c:v>
                </c:pt>
                <c:pt idx="84">
                  <c:v>2.2701979978147633E-2</c:v>
                </c:pt>
                <c:pt idx="85">
                  <c:v>1.1439373670852222E-2</c:v>
                </c:pt>
                <c:pt idx="86">
                  <c:v>1.1502504872130923E-2</c:v>
                </c:pt>
                <c:pt idx="87">
                  <c:v>2.3257534549349371E-2</c:v>
                </c:pt>
                <c:pt idx="88">
                  <c:v>1.1729777196714487E-2</c:v>
                </c:pt>
                <c:pt idx="89">
                  <c:v>1.1843413359006637E-2</c:v>
                </c:pt>
                <c:pt idx="90">
                  <c:v>1.1957049521301603E-2</c:v>
                </c:pt>
                <c:pt idx="91">
                  <c:v>2.4015108964641957E-2</c:v>
                </c:pt>
                <c:pt idx="92">
                  <c:v>1.2083311923849142E-2</c:v>
                </c:pt>
                <c:pt idx="93">
                  <c:v>1.2146443125124055E-2</c:v>
                </c:pt>
                <c:pt idx="94">
                  <c:v>1.2222200566652776E-2</c:v>
                </c:pt>
                <c:pt idx="95">
                  <c:v>1.2285331767924505E-2</c:v>
                </c:pt>
                <c:pt idx="96">
                  <c:v>1.2323210488693431E-2</c:v>
                </c:pt>
                <c:pt idx="97">
                  <c:v>1.2335836728944111E-2</c:v>
                </c:pt>
                <c:pt idx="98">
                  <c:v>1.2348462969200284E-2</c:v>
                </c:pt>
                <c:pt idx="99">
                  <c:v>1.2361089209454773E-2</c:v>
                </c:pt>
                <c:pt idx="100">
                  <c:v>1.2411594170476187E-2</c:v>
                </c:pt>
                <c:pt idx="101">
                  <c:v>1.2462099131492767E-2</c:v>
                </c:pt>
                <c:pt idx="102">
                  <c:v>1.2537856573020272E-2</c:v>
                </c:pt>
                <c:pt idx="103">
                  <c:v>1.2676745215827328E-2</c:v>
                </c:pt>
                <c:pt idx="104">
                  <c:v>1.2853512579394117E-2</c:v>
                </c:pt>
                <c:pt idx="105">
                  <c:v>1.3017653702704343E-2</c:v>
                </c:pt>
                <c:pt idx="106">
                  <c:v>8.8046982043503193E-3</c:v>
                </c:pt>
                <c:pt idx="107">
                  <c:v>1.3371188429838027E-2</c:v>
                </c:pt>
                <c:pt idx="108">
                  <c:v>1.3484824592135611E-2</c:v>
                </c:pt>
                <c:pt idx="109">
                  <c:v>1.3560582033659558E-2</c:v>
                </c:pt>
                <c:pt idx="110">
                  <c:v>9.0572230094489985E-3</c:v>
                </c:pt>
                <c:pt idx="111">
                  <c:v>1.3674218195954073E-2</c:v>
                </c:pt>
                <c:pt idx="112">
                  <c:v>1.3749975637483078E-2</c:v>
                </c:pt>
                <c:pt idx="113">
                  <c:v>9.2255728795121276E-3</c:v>
                </c:pt>
                <c:pt idx="114">
                  <c:v>1.3926743001053541E-2</c:v>
                </c:pt>
                <c:pt idx="115">
                  <c:v>9.326582801549306E-3</c:v>
                </c:pt>
                <c:pt idx="116">
                  <c:v>1.4065631643853001E-2</c:v>
                </c:pt>
                <c:pt idx="117">
                  <c:v>9.4360102170908851E-3</c:v>
                </c:pt>
                <c:pt idx="118">
                  <c:v>1.4229772767168743E-2</c:v>
                </c:pt>
                <c:pt idx="119">
                  <c:v>9.5286026456240184E-3</c:v>
                </c:pt>
                <c:pt idx="120">
                  <c:v>1.4343408929463661E-2</c:v>
                </c:pt>
                <c:pt idx="121">
                  <c:v>9.6043600871566839E-3</c:v>
                </c:pt>
                <c:pt idx="122">
                  <c:v>9.6380300611668655E-3</c:v>
                </c:pt>
                <c:pt idx="123">
                  <c:v>1.4520176293027669E-2</c:v>
                </c:pt>
                <c:pt idx="124">
                  <c:v>9.7053700091938745E-3</c:v>
                </c:pt>
                <c:pt idx="125">
                  <c:v>9.7474574767102921E-3</c:v>
                </c:pt>
                <c:pt idx="126">
                  <c:v>9.7727099572206249E-3</c:v>
                </c:pt>
                <c:pt idx="127">
                  <c:v>9.7558749702120438E-3</c:v>
                </c:pt>
                <c:pt idx="128">
                  <c:v>1.4671691176087517E-2</c:v>
                </c:pt>
                <c:pt idx="129">
                  <c:v>9.8568848922516751E-3</c:v>
                </c:pt>
                <c:pt idx="130">
                  <c:v>9.8905548662646149E-3</c:v>
                </c:pt>
                <c:pt idx="131">
                  <c:v>9.8989723597673173E-3</c:v>
                </c:pt>
                <c:pt idx="132">
                  <c:v>9.8905548662657355E-3</c:v>
                </c:pt>
                <c:pt idx="133">
                  <c:v>9.8905548662639002E-3</c:v>
                </c:pt>
                <c:pt idx="134">
                  <c:v>9.8905548662650052E-3</c:v>
                </c:pt>
                <c:pt idx="135">
                  <c:v>9.8737198792588285E-3</c:v>
                </c:pt>
                <c:pt idx="136">
                  <c:v>7.3989767893153724E-3</c:v>
                </c:pt>
                <c:pt idx="137">
                  <c:v>9.84846739874971E-3</c:v>
                </c:pt>
                <c:pt idx="138">
                  <c:v>9.848467398748199E-3</c:v>
                </c:pt>
                <c:pt idx="139">
                  <c:v>9.8316324117424577E-3</c:v>
                </c:pt>
                <c:pt idx="140">
                  <c:v>7.3674111886787731E-3</c:v>
                </c:pt>
                <c:pt idx="141">
                  <c:v>9.8316324117429937E-3</c:v>
                </c:pt>
                <c:pt idx="142">
                  <c:v>9.8400499052450595E-3</c:v>
                </c:pt>
                <c:pt idx="143">
                  <c:v>7.3737243088072444E-3</c:v>
                </c:pt>
                <c:pt idx="144">
                  <c:v>9.8147974247340623E-3</c:v>
                </c:pt>
                <c:pt idx="145">
                  <c:v>7.3421587081706451E-3</c:v>
                </c:pt>
                <c:pt idx="146">
                  <c:v>9.8063799312330582E-3</c:v>
                </c:pt>
                <c:pt idx="147">
                  <c:v>7.3610980685517458E-3</c:v>
                </c:pt>
                <c:pt idx="148">
                  <c:v>9.8063799312338301E-3</c:v>
                </c:pt>
                <c:pt idx="149">
                  <c:v>7.361098068551529E-3</c:v>
                </c:pt>
                <c:pt idx="150">
                  <c:v>7.3610980685515862E-3</c:v>
                </c:pt>
                <c:pt idx="151">
                  <c:v>9.8232149182379408E-3</c:v>
                </c:pt>
                <c:pt idx="152">
                  <c:v>7.3800374289361955E-3</c:v>
                </c:pt>
                <c:pt idx="153">
                  <c:v>7.3863505490599484E-3</c:v>
                </c:pt>
                <c:pt idx="154">
                  <c:v>7.3989767893167325E-3</c:v>
                </c:pt>
                <c:pt idx="155">
                  <c:v>7.4242292698264468E-3</c:v>
                </c:pt>
                <c:pt idx="156">
                  <c:v>7.4242292698254971E-3</c:v>
                </c:pt>
                <c:pt idx="157">
                  <c:v>7.4305423899532468E-3</c:v>
                </c:pt>
                <c:pt idx="158">
                  <c:v>7.4368555100814068E-3</c:v>
                </c:pt>
                <c:pt idx="159">
                  <c:v>7.4305423899526093E-3</c:v>
                </c:pt>
                <c:pt idx="160">
                  <c:v>7.4557948704635241E-3</c:v>
                </c:pt>
                <c:pt idx="161">
                  <c:v>7.4368555100802749E-3</c:v>
                </c:pt>
                <c:pt idx="162">
                  <c:v>7.4305423899535816E-3</c:v>
                </c:pt>
                <c:pt idx="163">
                  <c:v>5.9545349041673313E-3</c:v>
                </c:pt>
                <c:pt idx="164">
                  <c:v>7.4116030295710471E-3</c:v>
                </c:pt>
                <c:pt idx="165">
                  <c:v>7.4052899094424083E-3</c:v>
                </c:pt>
                <c:pt idx="166">
                  <c:v>5.9242319275555977E-3</c:v>
                </c:pt>
                <c:pt idx="167">
                  <c:v>7.3863505490611488E-3</c:v>
                </c:pt>
                <c:pt idx="168">
                  <c:v>5.9090804392494603E-3</c:v>
                </c:pt>
                <c:pt idx="169">
                  <c:v>7.3674111886784062E-3</c:v>
                </c:pt>
                <c:pt idx="170">
                  <c:v>5.8838279587398994E-3</c:v>
                </c:pt>
                <c:pt idx="171">
                  <c:v>7.3800374289346932E-3</c:v>
                </c:pt>
                <c:pt idx="172">
                  <c:v>5.8939289509442024E-3</c:v>
                </c:pt>
                <c:pt idx="173">
                  <c:v>5.8888784548405976E-3</c:v>
                </c:pt>
                <c:pt idx="174">
                  <c:v>5.8939289509436612E-3</c:v>
                </c:pt>
                <c:pt idx="175">
                  <c:v>7.3295324679147813E-3</c:v>
                </c:pt>
                <c:pt idx="176">
                  <c:v>5.8989794470446473E-3</c:v>
                </c:pt>
                <c:pt idx="177">
                  <c:v>5.898979447046082E-3</c:v>
                </c:pt>
                <c:pt idx="178">
                  <c:v>5.8787774626375385E-3</c:v>
                </c:pt>
                <c:pt idx="179">
                  <c:v>5.8838279587398994E-3</c:v>
                </c:pt>
                <c:pt idx="180">
                  <c:v>4.8863549786102066E-3</c:v>
                </c:pt>
                <c:pt idx="181">
                  <c:v>5.843423989923417E-3</c:v>
                </c:pt>
                <c:pt idx="182">
                  <c:v>5.8535249821284868E-3</c:v>
                </c:pt>
                <c:pt idx="183">
                  <c:v>5.8383734938230692E-3</c:v>
                </c:pt>
                <c:pt idx="184">
                  <c:v>4.8484762578447993E-3</c:v>
                </c:pt>
                <c:pt idx="185">
                  <c:v>5.8333229977204524E-3</c:v>
                </c:pt>
                <c:pt idx="186">
                  <c:v>5.8232220055169804E-3</c:v>
                </c:pt>
                <c:pt idx="187">
                  <c:v>4.8358500175905619E-3</c:v>
                </c:pt>
                <c:pt idx="188">
                  <c:v>4.8316412708390623E-3</c:v>
                </c:pt>
                <c:pt idx="189">
                  <c:v>5.7878685328031443E-3</c:v>
                </c:pt>
                <c:pt idx="190">
                  <c:v>4.7979712968266976E-3</c:v>
                </c:pt>
                <c:pt idx="191">
                  <c:v>4.8105975370807321E-3</c:v>
                </c:pt>
                <c:pt idx="192">
                  <c:v>5.7626160522930119E-3</c:v>
                </c:pt>
                <c:pt idx="193">
                  <c:v>4.7769275630685304E-3</c:v>
                </c:pt>
                <c:pt idx="194">
                  <c:v>4.7727188163167863E-3</c:v>
                </c:pt>
                <c:pt idx="195">
                  <c:v>4.7600925760619009E-3</c:v>
                </c:pt>
                <c:pt idx="196">
                  <c:v>4.7474663358070815E-3</c:v>
                </c:pt>
                <c:pt idx="197">
                  <c:v>4.062041864831745E-3</c:v>
                </c:pt>
                <c:pt idx="198">
                  <c:v>4.7348400955522438E-3</c:v>
                </c:pt>
                <c:pt idx="199">
                  <c:v>4.7137963617946733E-3</c:v>
                </c:pt>
                <c:pt idx="200">
                  <c:v>4.7053788682906664E-3</c:v>
                </c:pt>
                <c:pt idx="201">
                  <c:v>4.0295743898910823E-3</c:v>
                </c:pt>
                <c:pt idx="202">
                  <c:v>4.6969613747876171E-3</c:v>
                </c:pt>
                <c:pt idx="203">
                  <c:v>4.0440043787535983E-3</c:v>
                </c:pt>
                <c:pt idx="204">
                  <c:v>4.684335134533096E-3</c:v>
                </c:pt>
                <c:pt idx="205">
                  <c:v>3.9898919205189351E-3</c:v>
                </c:pt>
                <c:pt idx="206">
                  <c:v>3.9826769260875436E-3</c:v>
                </c:pt>
                <c:pt idx="207">
                  <c:v>3.9718544344405637E-3</c:v>
                </c:pt>
                <c:pt idx="208">
                  <c:v>4.6169951865065962E-3</c:v>
                </c:pt>
                <c:pt idx="209">
                  <c:v>3.9393869594996737E-3</c:v>
                </c:pt>
                <c:pt idx="210">
                  <c:v>3.9321719650685068E-3</c:v>
                </c:pt>
                <c:pt idx="211">
                  <c:v>3.4280242291795243E-3</c:v>
                </c:pt>
                <c:pt idx="212">
                  <c:v>3.9033119873431101E-3</c:v>
                </c:pt>
                <c:pt idx="213">
                  <c:v>3.903311987343019E-3</c:v>
                </c:pt>
                <c:pt idx="214">
                  <c:v>3.8997044901272534E-3</c:v>
                </c:pt>
                <c:pt idx="215">
                  <c:v>3.393302068479145E-3</c:v>
                </c:pt>
                <c:pt idx="216">
                  <c:v>3.8672370151860451E-3</c:v>
                </c:pt>
                <c:pt idx="217">
                  <c:v>3.3648930279061408E-3</c:v>
                </c:pt>
                <c:pt idx="218">
                  <c:v>3.8311620430294367E-3</c:v>
                </c:pt>
                <c:pt idx="219">
                  <c:v>3.339640547396259E-3</c:v>
                </c:pt>
                <c:pt idx="220">
                  <c:v>3.3459536675233361E-3</c:v>
                </c:pt>
                <c:pt idx="221">
                  <c:v>3.3301708672053864E-3</c:v>
                </c:pt>
                <c:pt idx="222">
                  <c:v>3.2954487065043709E-3</c:v>
                </c:pt>
                <c:pt idx="223">
                  <c:v>3.2986052665680398E-3</c:v>
                </c:pt>
                <c:pt idx="224">
                  <c:v>3.2922921464408027E-3</c:v>
                </c:pt>
                <c:pt idx="225">
                  <c:v>3.2859790263131115E-3</c:v>
                </c:pt>
                <c:pt idx="226">
                  <c:v>2.8956177651020924E-3</c:v>
                </c:pt>
                <c:pt idx="227">
                  <c:v>3.2607265458039019E-3</c:v>
                </c:pt>
                <c:pt idx="228">
                  <c:v>2.892811933934532E-3</c:v>
                </c:pt>
                <c:pt idx="229">
                  <c:v>3.2291609451665895E-3</c:v>
                </c:pt>
                <c:pt idx="230">
                  <c:v>2.8563361287537513E-3</c:v>
                </c:pt>
                <c:pt idx="231">
                  <c:v>2.8535302975864103E-3</c:v>
                </c:pt>
                <c:pt idx="232">
                  <c:v>3.1881256643383061E-3</c:v>
                </c:pt>
                <c:pt idx="233">
                  <c:v>2.81424866123776E-3</c:v>
                </c:pt>
                <c:pt idx="234">
                  <c:v>2.8114428300705092E-3</c:v>
                </c:pt>
                <c:pt idx="235">
                  <c:v>2.5075713146042026E-3</c:v>
                </c:pt>
                <c:pt idx="236">
                  <c:v>2.7777728560575967E-3</c:v>
                </c:pt>
                <c:pt idx="237">
                  <c:v>2.7525203755473277E-3</c:v>
                </c:pt>
                <c:pt idx="238">
                  <c:v>2.4747430899422192E-3</c:v>
                </c:pt>
                <c:pt idx="239">
                  <c:v>2.7412970508770488E-3</c:v>
                </c:pt>
                <c:pt idx="240">
                  <c:v>2.4520158574830699E-3</c:v>
                </c:pt>
                <c:pt idx="241">
                  <c:v>2.6935979210252802E-3</c:v>
                </c:pt>
                <c:pt idx="242">
                  <c:v>2.4292886250245516E-3</c:v>
                </c:pt>
                <c:pt idx="243">
                  <c:v>2.40908664061698E-3</c:v>
                </c:pt>
                <c:pt idx="244">
                  <c:v>2.3989856484132287E-3</c:v>
                </c:pt>
                <c:pt idx="245">
                  <c:v>2.3914099042606205E-3</c:v>
                </c:pt>
                <c:pt idx="246">
                  <c:v>2.1579392435484329E-3</c:v>
                </c:pt>
                <c:pt idx="247">
                  <c:v>2.3636321756996567E-3</c:v>
                </c:pt>
                <c:pt idx="248">
                  <c:v>2.1349824430855449E-3</c:v>
                </c:pt>
                <c:pt idx="249">
                  <c:v>2.3282787029858419E-3</c:v>
                </c:pt>
                <c:pt idx="250">
                  <c:v>2.1257997229003705E-3</c:v>
                </c:pt>
                <c:pt idx="251">
                  <c:v>2.1005472423902953E-3</c:v>
                </c:pt>
                <c:pt idx="252">
                  <c:v>2.0867731621126437E-3</c:v>
                </c:pt>
                <c:pt idx="253">
                  <c:v>2.0707034017880938E-3</c:v>
                </c:pt>
                <c:pt idx="254">
                  <c:v>2.0638163616493142E-3</c:v>
                </c:pt>
                <c:pt idx="255">
                  <c:v>2.0546336414639056E-3</c:v>
                </c:pt>
                <c:pt idx="256">
                  <c:v>2.047746601324802E-3</c:v>
                </c:pt>
                <c:pt idx="257">
                  <c:v>1.8455354505775593E-3</c:v>
                </c:pt>
                <c:pt idx="258">
                  <c:v>1.858161690832415E-3</c:v>
                </c:pt>
                <c:pt idx="259">
                  <c:v>2.0224941208149614E-3</c:v>
                </c:pt>
                <c:pt idx="260">
                  <c:v>1.8329092103227984E-3</c:v>
                </c:pt>
                <c:pt idx="261">
                  <c:v>1.81396984994051E-3</c:v>
                </c:pt>
                <c:pt idx="262">
                  <c:v>1.8160742233162422E-3</c:v>
                </c:pt>
                <c:pt idx="263">
                  <c:v>1.6647212151338138E-3</c:v>
                </c:pt>
                <c:pt idx="264">
                  <c:v>1.795030489558165E-3</c:v>
                </c:pt>
                <c:pt idx="265">
                  <c:v>1.6530662241292285E-3</c:v>
                </c:pt>
                <c:pt idx="266">
                  <c:v>1.7676736356728746E-3</c:v>
                </c:pt>
                <c:pt idx="267">
                  <c:v>1.6316987406209528E-3</c:v>
                </c:pt>
                <c:pt idx="268">
                  <c:v>1.625871245119151E-3</c:v>
                </c:pt>
                <c:pt idx="269">
                  <c:v>1.6142162541141526E-3</c:v>
                </c:pt>
                <c:pt idx="270">
                  <c:v>1.6006187646092813E-3</c:v>
                </c:pt>
                <c:pt idx="271">
                  <c:v>1.4898963500672158E-3</c:v>
                </c:pt>
                <c:pt idx="272">
                  <c:v>1.5947912691069304E-3</c:v>
                </c:pt>
                <c:pt idx="273">
                  <c:v>1.4700551153810513E-3</c:v>
                </c:pt>
                <c:pt idx="274">
                  <c:v>1.4664476181651944E-3</c:v>
                </c:pt>
                <c:pt idx="275">
                  <c:v>1.4429988862636623E-3</c:v>
                </c:pt>
                <c:pt idx="276">
                  <c:v>1.4411951376558706E-3</c:v>
                </c:pt>
                <c:pt idx="277">
                  <c:v>1.4556251265182619E-3</c:v>
                </c:pt>
                <c:pt idx="278">
                  <c:v>1.4357838918322052E-3</c:v>
                </c:pt>
                <c:pt idx="279">
                  <c:v>1.3350144696081501E-3</c:v>
                </c:pt>
                <c:pt idx="280">
                  <c:v>1.3097619890985554E-3</c:v>
                </c:pt>
                <c:pt idx="281">
                  <c:v>1.4105314113225576E-3</c:v>
                </c:pt>
                <c:pt idx="282">
                  <c:v>1.3080784903980493E-3</c:v>
                </c:pt>
                <c:pt idx="283">
                  <c:v>1.2168539045568599E-3</c:v>
                </c:pt>
                <c:pt idx="284">
                  <c:v>1.2912435033915677E-3</c:v>
                </c:pt>
                <c:pt idx="285">
                  <c:v>1.1900231440154794E-3</c:v>
                </c:pt>
                <c:pt idx="286">
                  <c:v>1.279459012486875E-3</c:v>
                </c:pt>
                <c:pt idx="287">
                  <c:v>1.1963362641429223E-3</c:v>
                </c:pt>
                <c:pt idx="288">
                  <c:v>1.1821317438562866E-3</c:v>
                </c:pt>
                <c:pt idx="289">
                  <c:v>1.1663489435375868E-3</c:v>
                </c:pt>
                <c:pt idx="290">
                  <c:v>1.091798422033329E-3</c:v>
                </c:pt>
                <c:pt idx="291">
                  <c:v>1.1584575433784506E-3</c:v>
                </c:pt>
                <c:pt idx="292">
                  <c:v>1.0858566619132023E-3</c:v>
                </c:pt>
                <c:pt idx="293">
                  <c:v>1.0799149017934593E-3</c:v>
                </c:pt>
                <c:pt idx="294">
                  <c:v>1.0724877016434415E-3</c:v>
                </c:pt>
                <c:pt idx="295">
                  <c:v>1.003084642465326E-3</c:v>
                </c:pt>
                <c:pt idx="296">
                  <c:v>1.0472352211337978E-3</c:v>
                </c:pt>
                <c:pt idx="297">
                  <c:v>1.0016817268813278E-3</c:v>
                </c:pt>
                <c:pt idx="298">
                  <c:v>9.9045840221041108E-4</c:v>
                </c:pt>
                <c:pt idx="299">
                  <c:v>9.8344382429091967E-4</c:v>
                </c:pt>
                <c:pt idx="300">
                  <c:v>9.7362341520400048E-4</c:v>
                </c:pt>
                <c:pt idx="301">
                  <c:v>9.2105099964009908E-4</c:v>
                </c:pt>
                <c:pt idx="302">
                  <c:v>9.62400090532871E-4</c:v>
                </c:pt>
                <c:pt idx="303">
                  <c:v>9.0643114250290918E-4</c:v>
                </c:pt>
                <c:pt idx="304">
                  <c:v>9.064311425030279E-4</c:v>
                </c:pt>
                <c:pt idx="305">
                  <c:v>8.5732171330133431E-4</c:v>
                </c:pt>
                <c:pt idx="306">
                  <c:v>8.8915312952268896E-4</c:v>
                </c:pt>
                <c:pt idx="307">
                  <c:v>8.3206923279154836E-4</c:v>
                </c:pt>
                <c:pt idx="308">
                  <c:v>8.3711972889379818E-4</c:v>
                </c:pt>
                <c:pt idx="309">
                  <c:v>8.308066087661716E-4</c:v>
                </c:pt>
                <c:pt idx="310">
                  <c:v>7.8402939486988494E-4</c:v>
                </c:pt>
                <c:pt idx="311">
                  <c:v>8.1818036851142456E-4</c:v>
                </c:pt>
                <c:pt idx="312">
                  <c:v>7.7921939858223378E-4</c:v>
                </c:pt>
                <c:pt idx="313">
                  <c:v>7.6959940600738064E-4</c:v>
                </c:pt>
                <c:pt idx="314">
                  <c:v>7.2199137457020683E-4</c:v>
                </c:pt>
                <c:pt idx="315">
                  <c:v>7.6358691064774722E-4</c:v>
                </c:pt>
                <c:pt idx="316">
                  <c:v>7.2658273466294162E-4</c:v>
                </c:pt>
                <c:pt idx="317">
                  <c:v>7.0458929993344813E-4</c:v>
                </c:pt>
                <c:pt idx="318">
                  <c:v>7.0321930029005133E-4</c:v>
                </c:pt>
                <c:pt idx="319">
                  <c:v>6.8415310631761179E-4</c:v>
                </c:pt>
                <c:pt idx="320">
                  <c:v>6.7156159957887894E-4</c:v>
                </c:pt>
                <c:pt idx="321">
                  <c:v>6.5700176563965329E-4</c:v>
                </c:pt>
                <c:pt idx="322">
                  <c:v>6.4965783191389605E-4</c:v>
                </c:pt>
                <c:pt idx="323">
                  <c:v>6.3717229302737188E-4</c:v>
                </c:pt>
                <c:pt idx="324">
                  <c:v>6.2815545267667211E-4</c:v>
                </c:pt>
                <c:pt idx="325">
                  <c:v>6.1461615785787013E-4</c:v>
                </c:pt>
                <c:pt idx="326">
                  <c:v>5.9987525128956764E-4</c:v>
                </c:pt>
                <c:pt idx="327">
                  <c:v>5.854909795574996E-4</c:v>
                </c:pt>
                <c:pt idx="328">
                  <c:v>5.7748700448269016E-4</c:v>
                </c:pt>
                <c:pt idx="329">
                  <c:v>5.6967209968538182E-4</c:v>
                </c:pt>
                <c:pt idx="330">
                  <c:v>5.5516153649537697E-4</c:v>
                </c:pt>
                <c:pt idx="331">
                  <c:v>5.4487082945744818E-4</c:v>
                </c:pt>
                <c:pt idx="332">
                  <c:v>5.4263918041648138E-4</c:v>
                </c:pt>
                <c:pt idx="333">
                  <c:v>5.2118841352544968E-4</c:v>
                </c:pt>
                <c:pt idx="334">
                  <c:v>5.1443714941511165E-4</c:v>
                </c:pt>
                <c:pt idx="335">
                  <c:v>4.9669401002365356E-4</c:v>
                </c:pt>
                <c:pt idx="336">
                  <c:v>4.9498521578624128E-4</c:v>
                </c:pt>
                <c:pt idx="337">
                  <c:v>4.8324890759396676E-4</c:v>
                </c:pt>
                <c:pt idx="338">
                  <c:v>4.7102144496655277E-4</c:v>
                </c:pt>
                <c:pt idx="339">
                  <c:v>4.6694937644097819E-4</c:v>
                </c:pt>
                <c:pt idx="340">
                  <c:v>4.5349610326942611E-4</c:v>
                </c:pt>
                <c:pt idx="341">
                  <c:v>4.4797208575270424E-4</c:v>
                </c:pt>
                <c:pt idx="342">
                  <c:v>4.3143220938467348E-4</c:v>
                </c:pt>
                <c:pt idx="343">
                  <c:v>4.3072792842469069E-4</c:v>
                </c:pt>
                <c:pt idx="344">
                  <c:v>4.20041259961835E-4</c:v>
                </c:pt>
                <c:pt idx="345">
                  <c:v>4.0024356363275386E-4</c:v>
                </c:pt>
                <c:pt idx="346">
                  <c:v>4.040396881538743E-4</c:v>
                </c:pt>
                <c:pt idx="347">
                  <c:v>3.8806527556305278E-4</c:v>
                </c:pt>
                <c:pt idx="348">
                  <c:v>3.8794820215080352E-4</c:v>
                </c:pt>
                <c:pt idx="349">
                  <c:v>3.7446045864721734E-4</c:v>
                </c:pt>
                <c:pt idx="350">
                  <c:v>3.6363571933838179E-4</c:v>
                </c:pt>
                <c:pt idx="351">
                  <c:v>3.6996035275478997E-4</c:v>
                </c:pt>
                <c:pt idx="352">
                  <c:v>3.5338306058500704E-4</c:v>
                </c:pt>
                <c:pt idx="353">
                  <c:v>3.4169528523389405E-4</c:v>
                </c:pt>
                <c:pt idx="354">
                  <c:v>3.4361146499883345E-4</c:v>
                </c:pt>
                <c:pt idx="355">
                  <c:v>3.2842821472045547E-4</c:v>
                </c:pt>
                <c:pt idx="356">
                  <c:v>3.2488148277395906E-4</c:v>
                </c:pt>
                <c:pt idx="357">
                  <c:v>3.2671288342949237E-4</c:v>
                </c:pt>
                <c:pt idx="358">
                  <c:v>3.1318718844332072E-4</c:v>
                </c:pt>
                <c:pt idx="359">
                  <c:v>3.0763380952312255E-4</c:v>
                </c:pt>
                <c:pt idx="360">
                  <c:v>3.0550684867208734E-4</c:v>
                </c:pt>
                <c:pt idx="361">
                  <c:v>2.9393344249098479E-4</c:v>
                </c:pt>
                <c:pt idx="362">
                  <c:v>2.7804592901539606E-4</c:v>
                </c:pt>
                <c:pt idx="363">
                  <c:v>3.0157161763450223E-4</c:v>
                </c:pt>
                <c:pt idx="364">
                  <c:v>2.925352287606522E-4</c:v>
                </c:pt>
                <c:pt idx="365">
                  <c:v>2.615666139742932E-4</c:v>
                </c:pt>
                <c:pt idx="366">
                  <c:v>2.633929612648031E-4</c:v>
                </c:pt>
                <c:pt idx="367">
                  <c:v>2.8598434177137507E-4</c:v>
                </c:pt>
                <c:pt idx="368">
                  <c:v>2.9118292340708969E-4</c:v>
                </c:pt>
                <c:pt idx="369">
                  <c:v>2.2912006706276005E-4</c:v>
                </c:pt>
                <c:pt idx="370">
                  <c:v>2.1792405055171411E-4</c:v>
                </c:pt>
                <c:pt idx="371">
                  <c:v>2.0863358897229013E-4</c:v>
                </c:pt>
                <c:pt idx="372">
                  <c:v>2.1517958744108904E-4</c:v>
                </c:pt>
                <c:pt idx="373">
                  <c:v>2.4492567901685712E-4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7A-584C-B481-5057966200AE}"/>
            </c:ext>
          </c:extLst>
        </c:ser>
        <c:ser>
          <c:idx val="2"/>
          <c:order val="2"/>
          <c:tx>
            <c:v>эксп сглаж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Лист1!$K$472:$K$845</c:f>
              <c:numCache>
                <c:formatCode>0.00E+00</c:formatCode>
                <c:ptCount val="374"/>
                <c:pt idx="0">
                  <c:v>8.700229407976999E-2</c:v>
                </c:pt>
                <c:pt idx="1">
                  <c:v>0.26100688223931817</c:v>
                </c:pt>
                <c:pt idx="2">
                  <c:v>0.34800917631909645</c:v>
                </c:pt>
                <c:pt idx="3">
                  <c:v>0.52201376447864467</c:v>
                </c:pt>
                <c:pt idx="4">
                  <c:v>0.60901605855841456</c:v>
                </c:pt>
                <c:pt idx="5">
                  <c:v>0.78302064671797111</c:v>
                </c:pt>
                <c:pt idx="6">
                  <c:v>0.87002294079774101</c:v>
                </c:pt>
                <c:pt idx="7">
                  <c:v>1.0440275289572976</c:v>
                </c:pt>
                <c:pt idx="8">
                  <c:v>1.1310298230370674</c:v>
                </c:pt>
                <c:pt idx="9">
                  <c:v>1.3050344111966157</c:v>
                </c:pt>
                <c:pt idx="10">
                  <c:v>1.392036705276394</c:v>
                </c:pt>
                <c:pt idx="11">
                  <c:v>1.5660412934359422</c:v>
                </c:pt>
                <c:pt idx="12">
                  <c:v>1.6530435875157123</c:v>
                </c:pt>
                <c:pt idx="13">
                  <c:v>1.8270481756752603</c:v>
                </c:pt>
                <c:pt idx="14">
                  <c:v>1.9140504697550387</c:v>
                </c:pt>
                <c:pt idx="15">
                  <c:v>2.0880550579145951</c:v>
                </c:pt>
                <c:pt idx="16">
                  <c:v>2.1750573519943734</c:v>
                </c:pt>
                <c:pt idx="17">
                  <c:v>2.3490619401539132</c:v>
                </c:pt>
                <c:pt idx="18">
                  <c:v>2.4360642342336916</c:v>
                </c:pt>
                <c:pt idx="19">
                  <c:v>2.6100688223932313</c:v>
                </c:pt>
                <c:pt idx="20">
                  <c:v>2.6970711164730261</c:v>
                </c:pt>
                <c:pt idx="21">
                  <c:v>2.8710757046325663</c:v>
                </c:pt>
                <c:pt idx="22">
                  <c:v>2.9580779987123442</c:v>
                </c:pt>
                <c:pt idx="23">
                  <c:v>3.1320825868718845</c:v>
                </c:pt>
                <c:pt idx="24">
                  <c:v>3.2190848809516628</c:v>
                </c:pt>
                <c:pt idx="25">
                  <c:v>3.3930894691112194</c:v>
                </c:pt>
                <c:pt idx="26">
                  <c:v>3.4800917631909969</c:v>
                </c:pt>
                <c:pt idx="27">
                  <c:v>3.6540963513505456</c:v>
                </c:pt>
                <c:pt idx="28">
                  <c:v>3.7410986454303155</c:v>
                </c:pt>
                <c:pt idx="29">
                  <c:v>3.9151032335898641</c:v>
                </c:pt>
                <c:pt idx="30">
                  <c:v>4.0891078217494119</c:v>
                </c:pt>
                <c:pt idx="31">
                  <c:v>4.1761101158291982</c:v>
                </c:pt>
                <c:pt idx="32">
                  <c:v>4.3501147039887469</c:v>
                </c:pt>
                <c:pt idx="33">
                  <c:v>4.4371169980685163</c:v>
                </c:pt>
                <c:pt idx="34">
                  <c:v>4.611121586228065</c:v>
                </c:pt>
                <c:pt idx="35">
                  <c:v>4.6981238803078353</c:v>
                </c:pt>
                <c:pt idx="36">
                  <c:v>4.8721284684673991</c:v>
                </c:pt>
                <c:pt idx="37">
                  <c:v>4.9591307625471694</c:v>
                </c:pt>
                <c:pt idx="38">
                  <c:v>5.1331353507067181</c:v>
                </c:pt>
                <c:pt idx="39">
                  <c:v>5.2201376447864885</c:v>
                </c:pt>
                <c:pt idx="40">
                  <c:v>5.3941422329460362</c:v>
                </c:pt>
                <c:pt idx="41">
                  <c:v>5.5681468211055929</c:v>
                </c:pt>
                <c:pt idx="42">
                  <c:v>5.6551491151853703</c:v>
                </c:pt>
                <c:pt idx="43">
                  <c:v>5.8291537033449181</c:v>
                </c:pt>
                <c:pt idx="44">
                  <c:v>5.9161559974246885</c:v>
                </c:pt>
                <c:pt idx="45">
                  <c:v>6.0901605855842371</c:v>
                </c:pt>
                <c:pt idx="46">
                  <c:v>6.1771628796640075</c:v>
                </c:pt>
                <c:pt idx="47">
                  <c:v>6.3511674678235641</c:v>
                </c:pt>
                <c:pt idx="48">
                  <c:v>6.5251720559831199</c:v>
                </c:pt>
                <c:pt idx="49">
                  <c:v>6.6121743500628822</c:v>
                </c:pt>
                <c:pt idx="50">
                  <c:v>6.7861789382224389</c:v>
                </c:pt>
                <c:pt idx="51">
                  <c:v>6.8731812323022003</c:v>
                </c:pt>
                <c:pt idx="52">
                  <c:v>7.047185820461773</c:v>
                </c:pt>
                <c:pt idx="53">
                  <c:v>7.2211904086213128</c:v>
                </c:pt>
                <c:pt idx="54">
                  <c:v>7.3081927027010911</c:v>
                </c:pt>
                <c:pt idx="55">
                  <c:v>7.4821972908606309</c:v>
                </c:pt>
                <c:pt idx="56">
                  <c:v>7.5691995849404092</c:v>
                </c:pt>
                <c:pt idx="57">
                  <c:v>7.7432041730999659</c:v>
                </c:pt>
                <c:pt idx="58">
                  <c:v>7.9172087612595226</c:v>
                </c:pt>
                <c:pt idx="59">
                  <c:v>8.0042110553392831</c:v>
                </c:pt>
                <c:pt idx="60">
                  <c:v>8.1782156434988398</c:v>
                </c:pt>
                <c:pt idx="61">
                  <c:v>8.2652179375786012</c:v>
                </c:pt>
                <c:pt idx="62">
                  <c:v>8.4392225257381579</c:v>
                </c:pt>
                <c:pt idx="63">
                  <c:v>8.6132271138977146</c:v>
                </c:pt>
                <c:pt idx="64">
                  <c:v>8.7002294079774938</c:v>
                </c:pt>
                <c:pt idx="65">
                  <c:v>8.8742339961370327</c:v>
                </c:pt>
                <c:pt idx="66">
                  <c:v>9.0482385842965734</c:v>
                </c:pt>
                <c:pt idx="67">
                  <c:v>9.1352408783763508</c:v>
                </c:pt>
                <c:pt idx="68">
                  <c:v>9.3092454665359234</c:v>
                </c:pt>
                <c:pt idx="69">
                  <c:v>9.3962477606156867</c:v>
                </c:pt>
                <c:pt idx="70">
                  <c:v>9.5702523487752433</c:v>
                </c:pt>
                <c:pt idx="71">
                  <c:v>9.7442569369347822</c:v>
                </c:pt>
                <c:pt idx="72">
                  <c:v>9.8312592310145615</c:v>
                </c:pt>
                <c:pt idx="73">
                  <c:v>10.005263819174116</c:v>
                </c:pt>
                <c:pt idx="74">
                  <c:v>10.179268407333657</c:v>
                </c:pt>
                <c:pt idx="75">
                  <c:v>10.266270701413436</c:v>
                </c:pt>
                <c:pt idx="76">
                  <c:v>10.440275289572977</c:v>
                </c:pt>
                <c:pt idx="77">
                  <c:v>10.527277583652753</c:v>
                </c:pt>
                <c:pt idx="78">
                  <c:v>10.701282171812311</c:v>
                </c:pt>
                <c:pt idx="79">
                  <c:v>10.78828446589209</c:v>
                </c:pt>
                <c:pt idx="80">
                  <c:v>10.962289054051627</c:v>
                </c:pt>
                <c:pt idx="81">
                  <c:v>11.049291348131407</c:v>
                </c:pt>
                <c:pt idx="82">
                  <c:v>11.223295936290947</c:v>
                </c:pt>
                <c:pt idx="83">
                  <c:v>11.39730052445052</c:v>
                </c:pt>
                <c:pt idx="84">
                  <c:v>11.484302818530299</c:v>
                </c:pt>
                <c:pt idx="85">
                  <c:v>11.658307406689836</c:v>
                </c:pt>
                <c:pt idx="86">
                  <c:v>11.832311994849377</c:v>
                </c:pt>
                <c:pt idx="87">
                  <c:v>11.919314288929156</c:v>
                </c:pt>
                <c:pt idx="88">
                  <c:v>12.093318877088713</c:v>
                </c:pt>
                <c:pt idx="89">
                  <c:v>12.267323465248269</c:v>
                </c:pt>
                <c:pt idx="90">
                  <c:v>12.441328053407808</c:v>
                </c:pt>
                <c:pt idx="91">
                  <c:v>12.528330347487588</c:v>
                </c:pt>
                <c:pt idx="92">
                  <c:v>12.702334935647128</c:v>
                </c:pt>
                <c:pt idx="93">
                  <c:v>12.876339523806683</c:v>
                </c:pt>
                <c:pt idx="94">
                  <c:v>13.05034411196624</c:v>
                </c:pt>
                <c:pt idx="95">
                  <c:v>13.224348700125779</c:v>
                </c:pt>
                <c:pt idx="96">
                  <c:v>13.398353288285319</c:v>
                </c:pt>
                <c:pt idx="97">
                  <c:v>13.572357876444892</c:v>
                </c:pt>
                <c:pt idx="98">
                  <c:v>13.746362464604433</c:v>
                </c:pt>
                <c:pt idx="99">
                  <c:v>13.920367052763988</c:v>
                </c:pt>
                <c:pt idx="100">
                  <c:v>14.094371640923528</c:v>
                </c:pt>
                <c:pt idx="101">
                  <c:v>14.268376229083087</c:v>
                </c:pt>
                <c:pt idx="102">
                  <c:v>14.442380817242642</c:v>
                </c:pt>
                <c:pt idx="103">
                  <c:v>14.616385405402182</c:v>
                </c:pt>
                <c:pt idx="104">
                  <c:v>14.790389993561723</c:v>
                </c:pt>
                <c:pt idx="105">
                  <c:v>14.964394581721278</c:v>
                </c:pt>
                <c:pt idx="106">
                  <c:v>15.225401463960614</c:v>
                </c:pt>
                <c:pt idx="107">
                  <c:v>15.399406052120154</c:v>
                </c:pt>
                <c:pt idx="108">
                  <c:v>15.573410640279695</c:v>
                </c:pt>
                <c:pt idx="109">
                  <c:v>15.747415228439266</c:v>
                </c:pt>
                <c:pt idx="110">
                  <c:v>16.008422110678584</c:v>
                </c:pt>
                <c:pt idx="111">
                  <c:v>16.182426698838125</c:v>
                </c:pt>
                <c:pt idx="112">
                  <c:v>16.35643128699768</c:v>
                </c:pt>
                <c:pt idx="113">
                  <c:v>16.617438169237015</c:v>
                </c:pt>
                <c:pt idx="114">
                  <c:v>16.791442757396556</c:v>
                </c:pt>
                <c:pt idx="115">
                  <c:v>17.052449639635874</c:v>
                </c:pt>
                <c:pt idx="116">
                  <c:v>17.226454227795429</c:v>
                </c:pt>
                <c:pt idx="117">
                  <c:v>17.487461110034751</c:v>
                </c:pt>
                <c:pt idx="118">
                  <c:v>17.661465698194306</c:v>
                </c:pt>
                <c:pt idx="119">
                  <c:v>17.922472580433638</c:v>
                </c:pt>
                <c:pt idx="120">
                  <c:v>18.096477168593179</c:v>
                </c:pt>
                <c:pt idx="121">
                  <c:v>18.357484050832497</c:v>
                </c:pt>
                <c:pt idx="122">
                  <c:v>18.618490933071833</c:v>
                </c:pt>
                <c:pt idx="123">
                  <c:v>18.792495521231388</c:v>
                </c:pt>
                <c:pt idx="124">
                  <c:v>19.053502403470706</c:v>
                </c:pt>
                <c:pt idx="125">
                  <c:v>19.314509285710024</c:v>
                </c:pt>
                <c:pt idx="126">
                  <c:v>19.57551616794936</c:v>
                </c:pt>
                <c:pt idx="127">
                  <c:v>19.836523050188678</c:v>
                </c:pt>
                <c:pt idx="128">
                  <c:v>20.010527638348218</c:v>
                </c:pt>
                <c:pt idx="129">
                  <c:v>20.271534520587551</c:v>
                </c:pt>
                <c:pt idx="130">
                  <c:v>20.532541402826872</c:v>
                </c:pt>
                <c:pt idx="131">
                  <c:v>20.793548285066208</c:v>
                </c:pt>
                <c:pt idx="132">
                  <c:v>21.054555167305523</c:v>
                </c:pt>
                <c:pt idx="133">
                  <c:v>21.315562049544841</c:v>
                </c:pt>
                <c:pt idx="134">
                  <c:v>21.57656893178418</c:v>
                </c:pt>
                <c:pt idx="135">
                  <c:v>21.837575814023495</c:v>
                </c:pt>
                <c:pt idx="136">
                  <c:v>22.185584990342591</c:v>
                </c:pt>
                <c:pt idx="137">
                  <c:v>22.446591872581923</c:v>
                </c:pt>
                <c:pt idx="138">
                  <c:v>22.707598754821245</c:v>
                </c:pt>
                <c:pt idx="139">
                  <c:v>22.96860563706058</c:v>
                </c:pt>
                <c:pt idx="140">
                  <c:v>23.316614813379672</c:v>
                </c:pt>
                <c:pt idx="141">
                  <c:v>23.577621695618994</c:v>
                </c:pt>
                <c:pt idx="142">
                  <c:v>23.83862857785833</c:v>
                </c:pt>
                <c:pt idx="143">
                  <c:v>24.186637754177426</c:v>
                </c:pt>
                <c:pt idx="144">
                  <c:v>24.447644636416761</c:v>
                </c:pt>
                <c:pt idx="145">
                  <c:v>24.795653812735853</c:v>
                </c:pt>
                <c:pt idx="146">
                  <c:v>25.056660694975175</c:v>
                </c:pt>
                <c:pt idx="147">
                  <c:v>25.404669871294271</c:v>
                </c:pt>
                <c:pt idx="148">
                  <c:v>25.665676753533589</c:v>
                </c:pt>
                <c:pt idx="149">
                  <c:v>26.013685929852702</c:v>
                </c:pt>
                <c:pt idx="150">
                  <c:v>26.361695106171798</c:v>
                </c:pt>
                <c:pt idx="151">
                  <c:v>26.622701988411134</c:v>
                </c:pt>
                <c:pt idx="152">
                  <c:v>26.970711164730233</c:v>
                </c:pt>
                <c:pt idx="153">
                  <c:v>27.318720341049325</c:v>
                </c:pt>
                <c:pt idx="154">
                  <c:v>27.666729517368424</c:v>
                </c:pt>
                <c:pt idx="155">
                  <c:v>28.014738693687516</c:v>
                </c:pt>
                <c:pt idx="156">
                  <c:v>28.362747870006615</c:v>
                </c:pt>
                <c:pt idx="157">
                  <c:v>28.710757046325714</c:v>
                </c:pt>
                <c:pt idx="158">
                  <c:v>29.058766222644824</c:v>
                </c:pt>
                <c:pt idx="159">
                  <c:v>29.406775398963923</c:v>
                </c:pt>
                <c:pt idx="160">
                  <c:v>29.754784575283018</c:v>
                </c:pt>
                <c:pt idx="161">
                  <c:v>30.102793751602114</c:v>
                </c:pt>
                <c:pt idx="162">
                  <c:v>30.450802927921227</c:v>
                </c:pt>
                <c:pt idx="163">
                  <c:v>30.885814398320086</c:v>
                </c:pt>
                <c:pt idx="164">
                  <c:v>31.233823574639196</c:v>
                </c:pt>
                <c:pt idx="165">
                  <c:v>31.581832750958295</c:v>
                </c:pt>
                <c:pt idx="166">
                  <c:v>32.016844221357168</c:v>
                </c:pt>
                <c:pt idx="167">
                  <c:v>32.364853397676264</c:v>
                </c:pt>
                <c:pt idx="168">
                  <c:v>32.79986486807514</c:v>
                </c:pt>
                <c:pt idx="169">
                  <c:v>33.147874044394257</c:v>
                </c:pt>
                <c:pt idx="170">
                  <c:v>33.582885514793112</c:v>
                </c:pt>
                <c:pt idx="171">
                  <c:v>33.930894691112222</c:v>
                </c:pt>
                <c:pt idx="172">
                  <c:v>34.365906161511084</c:v>
                </c:pt>
                <c:pt idx="173">
                  <c:v>34.800917631909975</c:v>
                </c:pt>
                <c:pt idx="174">
                  <c:v>35.23592910230883</c:v>
                </c:pt>
                <c:pt idx="175">
                  <c:v>35.583938278627947</c:v>
                </c:pt>
                <c:pt idx="176">
                  <c:v>36.018949749026817</c:v>
                </c:pt>
                <c:pt idx="177">
                  <c:v>36.453961219425693</c:v>
                </c:pt>
                <c:pt idx="178">
                  <c:v>36.88897268982457</c:v>
                </c:pt>
                <c:pt idx="179">
                  <c:v>37.323984160223425</c:v>
                </c:pt>
                <c:pt idx="180">
                  <c:v>37.845997924702097</c:v>
                </c:pt>
                <c:pt idx="181">
                  <c:v>38.281009395100973</c:v>
                </c:pt>
                <c:pt idx="182">
                  <c:v>38.716020865499829</c:v>
                </c:pt>
                <c:pt idx="183">
                  <c:v>39.151032335898719</c:v>
                </c:pt>
                <c:pt idx="184">
                  <c:v>39.673046100377377</c:v>
                </c:pt>
                <c:pt idx="185">
                  <c:v>40.108057570776232</c:v>
                </c:pt>
                <c:pt idx="186">
                  <c:v>40.543069041175123</c:v>
                </c:pt>
                <c:pt idx="187">
                  <c:v>41.065082805653759</c:v>
                </c:pt>
                <c:pt idx="188">
                  <c:v>41.587096570132417</c:v>
                </c:pt>
                <c:pt idx="189">
                  <c:v>42.022108040531286</c:v>
                </c:pt>
                <c:pt idx="190">
                  <c:v>42.544121805009937</c:v>
                </c:pt>
                <c:pt idx="191">
                  <c:v>43.066135569488573</c:v>
                </c:pt>
                <c:pt idx="192">
                  <c:v>43.501147039887464</c:v>
                </c:pt>
                <c:pt idx="193">
                  <c:v>44.023160804366121</c:v>
                </c:pt>
                <c:pt idx="194">
                  <c:v>44.545174568844757</c:v>
                </c:pt>
                <c:pt idx="195">
                  <c:v>45.067188333323408</c:v>
                </c:pt>
                <c:pt idx="196">
                  <c:v>45.589202097802065</c:v>
                </c:pt>
                <c:pt idx="197">
                  <c:v>46.19821815636049</c:v>
                </c:pt>
                <c:pt idx="198">
                  <c:v>46.720231920839133</c:v>
                </c:pt>
                <c:pt idx="199">
                  <c:v>47.242245685317776</c:v>
                </c:pt>
                <c:pt idx="200">
                  <c:v>47.764259449796434</c:v>
                </c:pt>
                <c:pt idx="201">
                  <c:v>48.373275508354865</c:v>
                </c:pt>
                <c:pt idx="202">
                  <c:v>48.895289272833502</c:v>
                </c:pt>
                <c:pt idx="203">
                  <c:v>49.504305331391933</c:v>
                </c:pt>
                <c:pt idx="204">
                  <c:v>50.026319095870591</c:v>
                </c:pt>
                <c:pt idx="205">
                  <c:v>50.635335154429022</c:v>
                </c:pt>
                <c:pt idx="206">
                  <c:v>51.244351212987432</c:v>
                </c:pt>
                <c:pt idx="207">
                  <c:v>51.853367271545849</c:v>
                </c:pt>
                <c:pt idx="208">
                  <c:v>52.3753810360245</c:v>
                </c:pt>
                <c:pt idx="209">
                  <c:v>52.984397094582931</c:v>
                </c:pt>
                <c:pt idx="210">
                  <c:v>53.593413153141363</c:v>
                </c:pt>
                <c:pt idx="211">
                  <c:v>54.289431505779554</c:v>
                </c:pt>
                <c:pt idx="212">
                  <c:v>54.898447564337985</c:v>
                </c:pt>
                <c:pt idx="213">
                  <c:v>55.507463622896402</c:v>
                </c:pt>
                <c:pt idx="214">
                  <c:v>56.11647968145482</c:v>
                </c:pt>
                <c:pt idx="215">
                  <c:v>56.812498034093025</c:v>
                </c:pt>
                <c:pt idx="216">
                  <c:v>57.421514092651449</c:v>
                </c:pt>
                <c:pt idx="217">
                  <c:v>58.117532445289648</c:v>
                </c:pt>
                <c:pt idx="218">
                  <c:v>58.726548503848079</c:v>
                </c:pt>
                <c:pt idx="219">
                  <c:v>59.422566856486277</c:v>
                </c:pt>
                <c:pt idx="220">
                  <c:v>60.118585209124483</c:v>
                </c:pt>
                <c:pt idx="221">
                  <c:v>60.814603561762674</c:v>
                </c:pt>
                <c:pt idx="222">
                  <c:v>61.510621914400879</c:v>
                </c:pt>
                <c:pt idx="223">
                  <c:v>62.206640267039077</c:v>
                </c:pt>
                <c:pt idx="224">
                  <c:v>62.902658619677268</c:v>
                </c:pt>
                <c:pt idx="225">
                  <c:v>63.598676972315481</c:v>
                </c:pt>
                <c:pt idx="226">
                  <c:v>64.381697619033446</c:v>
                </c:pt>
                <c:pt idx="227">
                  <c:v>65.077715971671651</c:v>
                </c:pt>
                <c:pt idx="228">
                  <c:v>65.860736618389623</c:v>
                </c:pt>
                <c:pt idx="229">
                  <c:v>66.556754971027829</c:v>
                </c:pt>
                <c:pt idx="230">
                  <c:v>67.339775617745801</c:v>
                </c:pt>
                <c:pt idx="231">
                  <c:v>68.122796264463759</c:v>
                </c:pt>
                <c:pt idx="232">
                  <c:v>68.818814617101978</c:v>
                </c:pt>
                <c:pt idx="233">
                  <c:v>69.60183526381995</c:v>
                </c:pt>
                <c:pt idx="234">
                  <c:v>70.384855910537922</c:v>
                </c:pt>
                <c:pt idx="235">
                  <c:v>71.25487885133569</c:v>
                </c:pt>
                <c:pt idx="236">
                  <c:v>72.037899498053648</c:v>
                </c:pt>
                <c:pt idx="237">
                  <c:v>72.82092014477162</c:v>
                </c:pt>
                <c:pt idx="238">
                  <c:v>73.690943085569359</c:v>
                </c:pt>
                <c:pt idx="239">
                  <c:v>74.473963732287331</c:v>
                </c:pt>
                <c:pt idx="240">
                  <c:v>75.343986673085098</c:v>
                </c:pt>
                <c:pt idx="241">
                  <c:v>76.12700731980307</c:v>
                </c:pt>
                <c:pt idx="242">
                  <c:v>76.997030260600823</c:v>
                </c:pt>
                <c:pt idx="243">
                  <c:v>77.867053201398548</c:v>
                </c:pt>
                <c:pt idx="244">
                  <c:v>78.737076142196315</c:v>
                </c:pt>
                <c:pt idx="245">
                  <c:v>79.60709908299404</c:v>
                </c:pt>
                <c:pt idx="246">
                  <c:v>80.564124317871574</c:v>
                </c:pt>
                <c:pt idx="247">
                  <c:v>81.434147258669327</c:v>
                </c:pt>
                <c:pt idx="248">
                  <c:v>82.391172493546847</c:v>
                </c:pt>
                <c:pt idx="249">
                  <c:v>83.261195434344629</c:v>
                </c:pt>
                <c:pt idx="250">
                  <c:v>84.21822066922212</c:v>
                </c:pt>
                <c:pt idx="251">
                  <c:v>85.17524590409964</c:v>
                </c:pt>
                <c:pt idx="252">
                  <c:v>86.132271138977146</c:v>
                </c:pt>
                <c:pt idx="253">
                  <c:v>87.089296373854708</c:v>
                </c:pt>
                <c:pt idx="254">
                  <c:v>88.046321608732242</c:v>
                </c:pt>
                <c:pt idx="255">
                  <c:v>89.003346843609748</c:v>
                </c:pt>
                <c:pt idx="256">
                  <c:v>89.960372078487268</c:v>
                </c:pt>
                <c:pt idx="257">
                  <c:v>91.004399607444597</c:v>
                </c:pt>
                <c:pt idx="258">
                  <c:v>92.04842713640187</c:v>
                </c:pt>
                <c:pt idx="259">
                  <c:v>93.005452371279418</c:v>
                </c:pt>
                <c:pt idx="260">
                  <c:v>94.04947990023669</c:v>
                </c:pt>
                <c:pt idx="261">
                  <c:v>95.093507429193991</c:v>
                </c:pt>
                <c:pt idx="262">
                  <c:v>96.137534958151306</c:v>
                </c:pt>
                <c:pt idx="263">
                  <c:v>97.268564781188374</c:v>
                </c:pt>
                <c:pt idx="264">
                  <c:v>98.312592310145675</c:v>
                </c:pt>
                <c:pt idx="265">
                  <c:v>99.443622133182743</c:v>
                </c:pt>
                <c:pt idx="266">
                  <c:v>100.48764966214006</c:v>
                </c:pt>
                <c:pt idx="267">
                  <c:v>101.61867948517713</c:v>
                </c:pt>
                <c:pt idx="268">
                  <c:v>102.74970930821419</c:v>
                </c:pt>
                <c:pt idx="269">
                  <c:v>103.88073913125127</c:v>
                </c:pt>
                <c:pt idx="270">
                  <c:v>105.01176895428834</c:v>
                </c:pt>
                <c:pt idx="271">
                  <c:v>106.22980107140521</c:v>
                </c:pt>
                <c:pt idx="272">
                  <c:v>107.36083089444224</c:v>
                </c:pt>
                <c:pt idx="273">
                  <c:v>108.57886301155911</c:v>
                </c:pt>
                <c:pt idx="274">
                  <c:v>109.79689512867597</c:v>
                </c:pt>
                <c:pt idx="275">
                  <c:v>111.0149272457928</c:v>
                </c:pt>
                <c:pt idx="276">
                  <c:v>112.23295936290964</c:v>
                </c:pt>
                <c:pt idx="277">
                  <c:v>113.4509914800265</c:v>
                </c:pt>
                <c:pt idx="278">
                  <c:v>114.66902359714335</c:v>
                </c:pt>
                <c:pt idx="279">
                  <c:v>115.97405800833998</c:v>
                </c:pt>
                <c:pt idx="280">
                  <c:v>117.27909241953661</c:v>
                </c:pt>
                <c:pt idx="281">
                  <c:v>118.49712453665347</c:v>
                </c:pt>
                <c:pt idx="282">
                  <c:v>119.80215894785009</c:v>
                </c:pt>
                <c:pt idx="283">
                  <c:v>121.19419565312649</c:v>
                </c:pt>
                <c:pt idx="284">
                  <c:v>122.4992300643231</c:v>
                </c:pt>
                <c:pt idx="285">
                  <c:v>123.8912667695995</c:v>
                </c:pt>
                <c:pt idx="286">
                  <c:v>125.19630118079614</c:v>
                </c:pt>
                <c:pt idx="287">
                  <c:v>126.58833788607252</c:v>
                </c:pt>
                <c:pt idx="288">
                  <c:v>127.98037459134895</c:v>
                </c:pt>
                <c:pt idx="289">
                  <c:v>129.37241129662533</c:v>
                </c:pt>
                <c:pt idx="290">
                  <c:v>130.85145029598146</c:v>
                </c:pt>
                <c:pt idx="291">
                  <c:v>132.2434870012579</c:v>
                </c:pt>
                <c:pt idx="292">
                  <c:v>133.7225260006141</c:v>
                </c:pt>
                <c:pt idx="293">
                  <c:v>135.20156499997023</c:v>
                </c:pt>
                <c:pt idx="294">
                  <c:v>136.68060399932645</c:v>
                </c:pt>
                <c:pt idx="295">
                  <c:v>138.24664529276237</c:v>
                </c:pt>
                <c:pt idx="296">
                  <c:v>139.72568429211853</c:v>
                </c:pt>
                <c:pt idx="297">
                  <c:v>141.29172558555447</c:v>
                </c:pt>
                <c:pt idx="298">
                  <c:v>142.85776687899042</c:v>
                </c:pt>
                <c:pt idx="299">
                  <c:v>144.42380817242639</c:v>
                </c:pt>
                <c:pt idx="300">
                  <c:v>145.98984946586233</c:v>
                </c:pt>
                <c:pt idx="301">
                  <c:v>147.64289305337803</c:v>
                </c:pt>
                <c:pt idx="302">
                  <c:v>149.20893434681398</c:v>
                </c:pt>
                <c:pt idx="303">
                  <c:v>150.8619779343297</c:v>
                </c:pt>
                <c:pt idx="304">
                  <c:v>152.51502152184545</c:v>
                </c:pt>
                <c:pt idx="305">
                  <c:v>154.25506740344096</c:v>
                </c:pt>
                <c:pt idx="306">
                  <c:v>155.90811099095666</c:v>
                </c:pt>
                <c:pt idx="307">
                  <c:v>157.64815687255216</c:v>
                </c:pt>
                <c:pt idx="308">
                  <c:v>159.3882027541477</c:v>
                </c:pt>
                <c:pt idx="309">
                  <c:v>161.12824863574318</c:v>
                </c:pt>
                <c:pt idx="310">
                  <c:v>162.95529681141844</c:v>
                </c:pt>
                <c:pt idx="311">
                  <c:v>164.69534269301394</c:v>
                </c:pt>
                <c:pt idx="312">
                  <c:v>166.52239086868926</c:v>
                </c:pt>
                <c:pt idx="313">
                  <c:v>168.34943904436449</c:v>
                </c:pt>
                <c:pt idx="314">
                  <c:v>170.26348951411953</c:v>
                </c:pt>
                <c:pt idx="315">
                  <c:v>172.09053768979481</c:v>
                </c:pt>
                <c:pt idx="316">
                  <c:v>174.00458815954985</c:v>
                </c:pt>
                <c:pt idx="317">
                  <c:v>175.95343954693683</c:v>
                </c:pt>
                <c:pt idx="318">
                  <c:v>177.89359070491579</c:v>
                </c:pt>
                <c:pt idx="319">
                  <c:v>179.86854278052667</c:v>
                </c:pt>
                <c:pt idx="320">
                  <c:v>181.86089531495352</c:v>
                </c:pt>
                <c:pt idx="321">
                  <c:v>183.87064830819634</c:v>
                </c:pt>
                <c:pt idx="322">
                  <c:v>185.90650198966307</c:v>
                </c:pt>
                <c:pt idx="323">
                  <c:v>187.96845635935375</c:v>
                </c:pt>
                <c:pt idx="324">
                  <c:v>190.0565114172683</c:v>
                </c:pt>
                <c:pt idx="325">
                  <c:v>192.16196693399888</c:v>
                </c:pt>
                <c:pt idx="326">
                  <c:v>194.29352313895339</c:v>
                </c:pt>
                <c:pt idx="327">
                  <c:v>196.45118003213179</c:v>
                </c:pt>
                <c:pt idx="328">
                  <c:v>198.63493761353413</c:v>
                </c:pt>
                <c:pt idx="329">
                  <c:v>200.84479588316046</c:v>
                </c:pt>
                <c:pt idx="330">
                  <c:v>203.08075484101067</c:v>
                </c:pt>
                <c:pt idx="331">
                  <c:v>205.34281448708481</c:v>
                </c:pt>
                <c:pt idx="332">
                  <c:v>207.6222745919749</c:v>
                </c:pt>
                <c:pt idx="333">
                  <c:v>209.9365356144969</c:v>
                </c:pt>
                <c:pt idx="334">
                  <c:v>212.27689732524286</c:v>
                </c:pt>
                <c:pt idx="335">
                  <c:v>214.64335972421273</c:v>
                </c:pt>
                <c:pt idx="336">
                  <c:v>217.04462304081454</c:v>
                </c:pt>
                <c:pt idx="337">
                  <c:v>219.46328681623228</c:v>
                </c:pt>
                <c:pt idx="338">
                  <c:v>221.91675150928188</c:v>
                </c:pt>
                <c:pt idx="339">
                  <c:v>224.39631689055551</c:v>
                </c:pt>
                <c:pt idx="340">
                  <c:v>226.91068318946103</c:v>
                </c:pt>
                <c:pt idx="341">
                  <c:v>229.4511501765904</c:v>
                </c:pt>
                <c:pt idx="342">
                  <c:v>232.01771785194373</c:v>
                </c:pt>
                <c:pt idx="343">
                  <c:v>234.61908644492902</c:v>
                </c:pt>
                <c:pt idx="344">
                  <c:v>237.25525595554626</c:v>
                </c:pt>
                <c:pt idx="345">
                  <c:v>239.91752615438739</c:v>
                </c:pt>
                <c:pt idx="346">
                  <c:v>242.61459727086037</c:v>
                </c:pt>
                <c:pt idx="347">
                  <c:v>245.3377690755573</c:v>
                </c:pt>
                <c:pt idx="348">
                  <c:v>248.09574179788618</c:v>
                </c:pt>
                <c:pt idx="349">
                  <c:v>250.88851543784691</c:v>
                </c:pt>
                <c:pt idx="350">
                  <c:v>253.71608999543966</c:v>
                </c:pt>
                <c:pt idx="351">
                  <c:v>256.57846547066424</c:v>
                </c:pt>
                <c:pt idx="352">
                  <c:v>259.47564186352076</c:v>
                </c:pt>
                <c:pt idx="353">
                  <c:v>262.4076191740092</c:v>
                </c:pt>
                <c:pt idx="354">
                  <c:v>265.37439740212949</c:v>
                </c:pt>
                <c:pt idx="355">
                  <c:v>268.38467677728971</c:v>
                </c:pt>
                <c:pt idx="356">
                  <c:v>271.42105684067383</c:v>
                </c:pt>
                <c:pt idx="357">
                  <c:v>274.50093805109793</c:v>
                </c:pt>
                <c:pt idx="358">
                  <c:v>277.61562017915384</c:v>
                </c:pt>
                <c:pt idx="359">
                  <c:v>280.76510322484171</c:v>
                </c:pt>
                <c:pt idx="360">
                  <c:v>283.95808741756946</c:v>
                </c:pt>
                <c:pt idx="361">
                  <c:v>287.19457275733703</c:v>
                </c:pt>
                <c:pt idx="362">
                  <c:v>290.46585901473662</c:v>
                </c:pt>
                <c:pt idx="363">
                  <c:v>293.78064641917604</c:v>
                </c:pt>
                <c:pt idx="364">
                  <c:v>297.13023474124736</c:v>
                </c:pt>
                <c:pt idx="365">
                  <c:v>300.53202443976653</c:v>
                </c:pt>
                <c:pt idx="366">
                  <c:v>303.96861505591761</c:v>
                </c:pt>
                <c:pt idx="367">
                  <c:v>307.44870681910862</c:v>
                </c:pt>
                <c:pt idx="368">
                  <c:v>310.97229972933957</c:v>
                </c:pt>
                <c:pt idx="369">
                  <c:v>314.53939378661039</c:v>
                </c:pt>
                <c:pt idx="370">
                  <c:v>318.15868922032905</c:v>
                </c:pt>
                <c:pt idx="371">
                  <c:v>321.81278557167951</c:v>
                </c:pt>
                <c:pt idx="372">
                  <c:v>325.51908329947787</c:v>
                </c:pt>
                <c:pt idx="373">
                  <c:v>329.27758240372418</c:v>
                </c:pt>
              </c:numCache>
            </c:numRef>
          </c:xVal>
          <c:yVal>
            <c:numRef>
              <c:f>Лист1!$N$472:$N$845</c:f>
              <c:numCache>
                <c:formatCode>0.00E+00</c:formatCode>
                <c:ptCount val="374"/>
                <c:pt idx="1">
                  <c:v>2.4419148652795796E-3</c:v>
                </c:pt>
                <c:pt idx="2">
                  <c:v>1.0145436569540981E-2</c:v>
                </c:pt>
                <c:pt idx="3">
                  <c:v>1.3964823741658861E-2</c:v>
                </c:pt>
                <c:pt idx="4">
                  <c:v>2.566678280584575E-2</c:v>
                </c:pt>
                <c:pt idx="5">
                  <c:v>2.8465230372745648E-2</c:v>
                </c:pt>
                <c:pt idx="6">
                  <c:v>3.822165187397724E-2</c:v>
                </c:pt>
                <c:pt idx="7">
                  <c:v>3.7519228391273862E-2</c:v>
                </c:pt>
                <c:pt idx="8">
                  <c:v>4.2182027822551468E-2</c:v>
                </c:pt>
                <c:pt idx="9">
                  <c:v>3.9202683296169015E-2</c:v>
                </c:pt>
                <c:pt idx="10">
                  <c:v>4.6155049719464936E-2</c:v>
                </c:pt>
                <c:pt idx="11">
                  <c:v>4.1474536763404159E-2</c:v>
                </c:pt>
                <c:pt idx="12">
                  <c:v>4.1992745108577867E-2</c:v>
                </c:pt>
                <c:pt idx="13">
                  <c:v>3.7960349966974338E-2</c:v>
                </c:pt>
                <c:pt idx="14">
                  <c:v>3.8923820370235458E-2</c:v>
                </c:pt>
                <c:pt idx="15">
                  <c:v>3.5250160123153323E-2</c:v>
                </c:pt>
                <c:pt idx="16">
                  <c:v>3.6018296064297461E-2</c:v>
                </c:pt>
                <c:pt idx="17">
                  <c:v>3.2579781695421695E-2</c:v>
                </c:pt>
                <c:pt idx="18">
                  <c:v>3.3513307106672399E-2</c:v>
                </c:pt>
                <c:pt idx="19">
                  <c:v>3.0512659328047337E-2</c:v>
                </c:pt>
                <c:pt idx="20">
                  <c:v>3.1652538872593519E-2</c:v>
                </c:pt>
                <c:pt idx="21">
                  <c:v>2.8799297664248498E-2</c:v>
                </c:pt>
                <c:pt idx="22">
                  <c:v>2.9175790895233825E-2</c:v>
                </c:pt>
                <c:pt idx="23">
                  <c:v>2.6439112074716564E-2</c:v>
                </c:pt>
                <c:pt idx="24">
                  <c:v>2.7499763259889586E-2</c:v>
                </c:pt>
                <c:pt idx="25">
                  <c:v>2.5259905841702332E-2</c:v>
                </c:pt>
                <c:pt idx="26">
                  <c:v>2.683417555908418E-2</c:v>
                </c:pt>
                <c:pt idx="27">
                  <c:v>2.4785516386230791E-2</c:v>
                </c:pt>
                <c:pt idx="28">
                  <c:v>2.6368805560973631E-2</c:v>
                </c:pt>
                <c:pt idx="29">
                  <c:v>2.4279382241041314E-2</c:v>
                </c:pt>
                <c:pt idx="30">
                  <c:v>2.2499257918903705E-2</c:v>
                </c:pt>
                <c:pt idx="31">
                  <c:v>2.395899173538971E-2</c:v>
                </c:pt>
                <c:pt idx="32">
                  <c:v>2.2073753894968236E-2</c:v>
                </c:pt>
                <c:pt idx="33">
                  <c:v>2.3391316191657852E-2</c:v>
                </c:pt>
                <c:pt idx="34">
                  <c:v>2.1571633747013944E-2</c:v>
                </c:pt>
                <c:pt idx="35">
                  <c:v>2.2984569577192668E-2</c:v>
                </c:pt>
                <c:pt idx="36">
                  <c:v>2.1274014184002463E-2</c:v>
                </c:pt>
                <c:pt idx="37">
                  <c:v>2.2822231368310804E-2</c:v>
                </c:pt>
                <c:pt idx="38">
                  <c:v>2.1161820353254028E-2</c:v>
                </c:pt>
                <c:pt idx="39">
                  <c:v>2.271732481540718E-2</c:v>
                </c:pt>
                <c:pt idx="40">
                  <c:v>2.1040016390166401E-2</c:v>
                </c:pt>
                <c:pt idx="41">
                  <c:v>1.9667866673362729E-2</c:v>
                </c:pt>
                <c:pt idx="42">
                  <c:v>2.1350445004027559E-2</c:v>
                </c:pt>
                <c:pt idx="43">
                  <c:v>1.986822985148352E-2</c:v>
                </c:pt>
                <c:pt idx="44">
                  <c:v>2.145518008940224E-2</c:v>
                </c:pt>
                <c:pt idx="45">
                  <c:v>1.9941916927579423E-2</c:v>
                </c:pt>
                <c:pt idx="46">
                  <c:v>2.1509079254178418E-2</c:v>
                </c:pt>
                <c:pt idx="47">
                  <c:v>1.9985036259400207E-2</c:v>
                </c:pt>
                <c:pt idx="48">
                  <c:v>1.8758226119424418E-2</c:v>
                </c:pt>
                <c:pt idx="49">
                  <c:v>2.0516672142738057E-2</c:v>
                </c:pt>
                <c:pt idx="50">
                  <c:v>1.9143130857279096E-2</c:v>
                </c:pt>
                <c:pt idx="51">
                  <c:v>2.0698333530473737E-2</c:v>
                </c:pt>
                <c:pt idx="52">
                  <c:v>1.9212702525938999E-2</c:v>
                </c:pt>
                <c:pt idx="53">
                  <c:v>1.7983793753496152E-2</c:v>
                </c:pt>
                <c:pt idx="54">
                  <c:v>1.9563793507267259E-2</c:v>
                </c:pt>
                <c:pt idx="55">
                  <c:v>1.8226787817794018E-2</c:v>
                </c:pt>
                <c:pt idx="56">
                  <c:v>1.9727885782094525E-2</c:v>
                </c:pt>
                <c:pt idx="57">
                  <c:v>1.8358061637656152E-2</c:v>
                </c:pt>
                <c:pt idx="58">
                  <c:v>1.7257151826003257E-2</c:v>
                </c:pt>
                <c:pt idx="59">
                  <c:v>1.8926924508152095E-2</c:v>
                </c:pt>
                <c:pt idx="60">
                  <c:v>1.7681939145788788E-2</c:v>
                </c:pt>
                <c:pt idx="61">
                  <c:v>1.9165744441942262E-2</c:v>
                </c:pt>
                <c:pt idx="62">
                  <c:v>1.7817439635699921E-2</c:v>
                </c:pt>
                <c:pt idx="63">
                  <c:v>1.6713543310195974E-2</c:v>
                </c:pt>
                <c:pt idx="64">
                  <c:v>1.8264765370918826E-2</c:v>
                </c:pt>
                <c:pt idx="65">
                  <c:v>1.7051201913963986E-2</c:v>
                </c:pt>
                <c:pt idx="66">
                  <c:v>1.6072775404246759E-2</c:v>
                </c:pt>
                <c:pt idx="67">
                  <c:v>1.7711747077344894E-2</c:v>
                </c:pt>
                <c:pt idx="68">
                  <c:v>1.6588585294696749E-2</c:v>
                </c:pt>
                <c:pt idx="69">
                  <c:v>1.8089041516991426E-2</c:v>
                </c:pt>
                <c:pt idx="70">
                  <c:v>1.6865168365904605E-2</c:v>
                </c:pt>
                <c:pt idx="71">
                  <c:v>1.5870918356729335E-2</c:v>
                </c:pt>
                <c:pt idx="72">
                  <c:v>1.7423999036781802E-2</c:v>
                </c:pt>
                <c:pt idx="73">
                  <c:v>1.6290205164870501E-2</c:v>
                </c:pt>
                <c:pt idx="74">
                  <c:v>1.5395796307596321E-2</c:v>
                </c:pt>
                <c:pt idx="75">
                  <c:v>1.6437841865245023E-2</c:v>
                </c:pt>
                <c:pt idx="76">
                  <c:v>1.5253805118646806E-2</c:v>
                </c:pt>
                <c:pt idx="77">
                  <c:v>1.6450511316634636E-2</c:v>
                </c:pt>
                <c:pt idx="78">
                  <c:v>1.5306869896624713E-2</c:v>
                </c:pt>
                <c:pt idx="79">
                  <c:v>1.6573771076646811E-2</c:v>
                </c:pt>
                <c:pt idx="80">
                  <c:v>1.5438305929296974E-2</c:v>
                </c:pt>
                <c:pt idx="81">
                  <c:v>1.6749626848212476E-2</c:v>
                </c:pt>
                <c:pt idx="82">
                  <c:v>1.5619394515364732E-2</c:v>
                </c:pt>
                <c:pt idx="83">
                  <c:v>1.4740461129595719E-2</c:v>
                </c:pt>
                <c:pt idx="84">
                  <c:v>1.6332764899306101E-2</c:v>
                </c:pt>
                <c:pt idx="85">
                  <c:v>1.5354086653615328E-2</c:v>
                </c:pt>
                <c:pt idx="86">
                  <c:v>1.4583770297318447E-2</c:v>
                </c:pt>
                <c:pt idx="87">
                  <c:v>1.6318523147724633E-2</c:v>
                </c:pt>
                <c:pt idx="88">
                  <c:v>1.5400773957522604E-2</c:v>
                </c:pt>
                <c:pt idx="89">
                  <c:v>1.4689301837819413E-2</c:v>
                </c:pt>
                <c:pt idx="90">
                  <c:v>1.414285137451585E-2</c:v>
                </c:pt>
                <c:pt idx="91">
                  <c:v>1.6117302892541072E-2</c:v>
                </c:pt>
                <c:pt idx="92">
                  <c:v>1.5310504698802687E-2</c:v>
                </c:pt>
                <c:pt idx="93">
                  <c:v>1.4677692384066961E-2</c:v>
                </c:pt>
                <c:pt idx="94">
                  <c:v>1.4186594020584125E-2</c:v>
                </c:pt>
                <c:pt idx="95">
                  <c:v>1.3806341570052203E-2</c:v>
                </c:pt>
                <c:pt idx="96">
                  <c:v>1.350971535378045E-2</c:v>
                </c:pt>
                <c:pt idx="97">
                  <c:v>1.3274939628813183E-2</c:v>
                </c:pt>
                <c:pt idx="98">
                  <c:v>1.3089644296890603E-2</c:v>
                </c:pt>
                <c:pt idx="99">
                  <c:v>1.2943933279403439E-2</c:v>
                </c:pt>
                <c:pt idx="100">
                  <c:v>1.283746545761799E-2</c:v>
                </c:pt>
                <c:pt idx="101">
                  <c:v>1.2762392192392946E-2</c:v>
                </c:pt>
                <c:pt idx="102">
                  <c:v>1.2717485068518412E-2</c:v>
                </c:pt>
                <c:pt idx="103">
                  <c:v>1.2709337097980196E-2</c:v>
                </c:pt>
                <c:pt idx="104">
                  <c:v>1.2738172194262981E-2</c:v>
                </c:pt>
                <c:pt idx="105">
                  <c:v>1.2794068495951254E-2</c:v>
                </c:pt>
                <c:pt idx="106">
                  <c:v>1.1996194437631068E-2</c:v>
                </c:pt>
                <c:pt idx="107">
                  <c:v>1.227119323607246E-2</c:v>
                </c:pt>
                <c:pt idx="108">
                  <c:v>1.2513919507285091E-2</c:v>
                </c:pt>
                <c:pt idx="109">
                  <c:v>1.2723252012559985E-2</c:v>
                </c:pt>
                <c:pt idx="110">
                  <c:v>1.1990046211937787E-2</c:v>
                </c:pt>
                <c:pt idx="111">
                  <c:v>1.2326880608741046E-2</c:v>
                </c:pt>
                <c:pt idx="112">
                  <c:v>1.2611499614489452E-2</c:v>
                </c:pt>
                <c:pt idx="113">
                  <c:v>1.1934314267493987E-2</c:v>
                </c:pt>
                <c:pt idx="114">
                  <c:v>1.2332800014205898E-2</c:v>
                </c:pt>
                <c:pt idx="115">
                  <c:v>1.1731556571674582E-2</c:v>
                </c:pt>
                <c:pt idx="116">
                  <c:v>1.2198371586110266E-2</c:v>
                </c:pt>
                <c:pt idx="117">
                  <c:v>1.164589931230639E-2</c:v>
                </c:pt>
                <c:pt idx="118">
                  <c:v>1.2162674003278862E-2</c:v>
                </c:pt>
                <c:pt idx="119">
                  <c:v>1.1635859731747895E-2</c:v>
                </c:pt>
                <c:pt idx="120">
                  <c:v>1.217736957129105E-2</c:v>
                </c:pt>
                <c:pt idx="121">
                  <c:v>1.1662767674464176E-2</c:v>
                </c:pt>
                <c:pt idx="122">
                  <c:v>1.1257820151804716E-2</c:v>
                </c:pt>
                <c:pt idx="123">
                  <c:v>1.1910291380049308E-2</c:v>
                </c:pt>
                <c:pt idx="124">
                  <c:v>1.1469307105878223E-2</c:v>
                </c:pt>
                <c:pt idx="125">
                  <c:v>1.1124937180044637E-2</c:v>
                </c:pt>
                <c:pt idx="126">
                  <c:v>1.0854491735479836E-2</c:v>
                </c:pt>
                <c:pt idx="127">
                  <c:v>1.0634768382426277E-2</c:v>
                </c:pt>
                <c:pt idx="128">
                  <c:v>1.1442152941158525E-2</c:v>
                </c:pt>
                <c:pt idx="129">
                  <c:v>1.1125099331377156E-2</c:v>
                </c:pt>
                <c:pt idx="130">
                  <c:v>1.0878190438354647E-2</c:v>
                </c:pt>
                <c:pt idx="131">
                  <c:v>1.0682346822637183E-2</c:v>
                </c:pt>
                <c:pt idx="132">
                  <c:v>1.0523988431362895E-2</c:v>
                </c:pt>
                <c:pt idx="133">
                  <c:v>1.0397301718343096E-2</c:v>
                </c:pt>
                <c:pt idx="134">
                  <c:v>1.0295952347927477E-2</c:v>
                </c:pt>
                <c:pt idx="135">
                  <c:v>1.021150585419375E-2</c:v>
                </c:pt>
                <c:pt idx="136">
                  <c:v>9.6490000412180754E-3</c:v>
                </c:pt>
                <c:pt idx="137">
                  <c:v>9.6888935127244034E-3</c:v>
                </c:pt>
                <c:pt idx="138">
                  <c:v>9.7208082899291632E-3</c:v>
                </c:pt>
                <c:pt idx="139">
                  <c:v>9.7429731142918228E-3</c:v>
                </c:pt>
                <c:pt idx="140">
                  <c:v>9.2678607291692139E-3</c:v>
                </c:pt>
                <c:pt idx="141">
                  <c:v>9.3806150656839705E-3</c:v>
                </c:pt>
                <c:pt idx="142">
                  <c:v>9.472502033596189E-3</c:v>
                </c:pt>
                <c:pt idx="143">
                  <c:v>9.052746488638401E-3</c:v>
                </c:pt>
                <c:pt idx="144">
                  <c:v>9.2051566758575339E-3</c:v>
                </c:pt>
                <c:pt idx="145">
                  <c:v>8.8325570823201555E-3</c:v>
                </c:pt>
                <c:pt idx="146">
                  <c:v>9.027321652102736E-3</c:v>
                </c:pt>
                <c:pt idx="147">
                  <c:v>8.6940769353925397E-3</c:v>
                </c:pt>
                <c:pt idx="148">
                  <c:v>8.9165375345607988E-3</c:v>
                </c:pt>
                <c:pt idx="149">
                  <c:v>8.6054496413589462E-3</c:v>
                </c:pt>
                <c:pt idx="150">
                  <c:v>8.3565793267974739E-3</c:v>
                </c:pt>
                <c:pt idx="151">
                  <c:v>8.649906445085568E-3</c:v>
                </c:pt>
                <c:pt idx="152">
                  <c:v>8.3959326418556936E-3</c:v>
                </c:pt>
                <c:pt idx="153">
                  <c:v>8.1940162232965446E-3</c:v>
                </c:pt>
                <c:pt idx="154">
                  <c:v>8.0350083365005823E-3</c:v>
                </c:pt>
                <c:pt idx="155">
                  <c:v>7.9128525231657552E-3</c:v>
                </c:pt>
                <c:pt idx="156">
                  <c:v>7.8151278724977041E-3</c:v>
                </c:pt>
                <c:pt idx="157">
                  <c:v>7.7382107759888128E-3</c:v>
                </c:pt>
                <c:pt idx="158">
                  <c:v>7.6779397228073322E-3</c:v>
                </c:pt>
                <c:pt idx="159">
                  <c:v>7.6284602562363881E-3</c:v>
                </c:pt>
                <c:pt idx="160">
                  <c:v>7.5939271790818157E-3</c:v>
                </c:pt>
                <c:pt idx="161">
                  <c:v>7.5625128452815075E-3</c:v>
                </c:pt>
                <c:pt idx="162">
                  <c:v>7.5361187542159229E-3</c:v>
                </c:pt>
                <c:pt idx="163">
                  <c:v>7.2198019842062058E-3</c:v>
                </c:pt>
                <c:pt idx="164">
                  <c:v>7.2581621932791742E-3</c:v>
                </c:pt>
                <c:pt idx="165">
                  <c:v>7.2875877365118219E-3</c:v>
                </c:pt>
                <c:pt idx="166">
                  <c:v>7.0149165747205771E-3</c:v>
                </c:pt>
                <c:pt idx="167">
                  <c:v>7.0892033695886918E-3</c:v>
                </c:pt>
                <c:pt idx="168">
                  <c:v>6.853178783520846E-3</c:v>
                </c:pt>
                <c:pt idx="169">
                  <c:v>6.9560252645523585E-3</c:v>
                </c:pt>
                <c:pt idx="170">
                  <c:v>6.7415858033898672E-3</c:v>
                </c:pt>
                <c:pt idx="171">
                  <c:v>6.8692761284988328E-3</c:v>
                </c:pt>
                <c:pt idx="172">
                  <c:v>6.6742066929879069E-3</c:v>
                </c:pt>
                <c:pt idx="173">
                  <c:v>6.517141045358445E-3</c:v>
                </c:pt>
                <c:pt idx="174">
                  <c:v>6.3924986264754886E-3</c:v>
                </c:pt>
                <c:pt idx="175">
                  <c:v>6.5799053947633475E-3</c:v>
                </c:pt>
                <c:pt idx="176">
                  <c:v>6.4437202052196078E-3</c:v>
                </c:pt>
                <c:pt idx="177">
                  <c:v>6.3347720535849028E-3</c:v>
                </c:pt>
                <c:pt idx="178">
                  <c:v>6.2435731353954306E-3</c:v>
                </c:pt>
                <c:pt idx="179">
                  <c:v>6.1716241000643254E-3</c:v>
                </c:pt>
                <c:pt idx="180">
                  <c:v>5.9145702757735022E-3</c:v>
                </c:pt>
                <c:pt idx="181">
                  <c:v>5.900341018603485E-3</c:v>
                </c:pt>
                <c:pt idx="182">
                  <c:v>5.890977811308486E-3</c:v>
                </c:pt>
                <c:pt idx="183">
                  <c:v>5.8804569478114032E-3</c:v>
                </c:pt>
                <c:pt idx="184">
                  <c:v>5.6740608098180823E-3</c:v>
                </c:pt>
                <c:pt idx="185">
                  <c:v>5.7059132473985565E-3</c:v>
                </c:pt>
                <c:pt idx="186">
                  <c:v>5.7293749990222414E-3</c:v>
                </c:pt>
                <c:pt idx="187">
                  <c:v>5.5506700027359059E-3</c:v>
                </c:pt>
                <c:pt idx="188">
                  <c:v>5.4068642563565375E-3</c:v>
                </c:pt>
                <c:pt idx="189">
                  <c:v>5.4830651116458589E-3</c:v>
                </c:pt>
                <c:pt idx="190">
                  <c:v>5.346046348682027E-3</c:v>
                </c:pt>
                <c:pt idx="191">
                  <c:v>5.2389565863617685E-3</c:v>
                </c:pt>
                <c:pt idx="192">
                  <c:v>5.3436884795480177E-3</c:v>
                </c:pt>
                <c:pt idx="193">
                  <c:v>5.2303362962521204E-3</c:v>
                </c:pt>
                <c:pt idx="194">
                  <c:v>5.1388128002650543E-3</c:v>
                </c:pt>
                <c:pt idx="195">
                  <c:v>5.063068755424424E-3</c:v>
                </c:pt>
                <c:pt idx="196">
                  <c:v>4.999948271500956E-3</c:v>
                </c:pt>
                <c:pt idx="197">
                  <c:v>4.8123669901671143E-3</c:v>
                </c:pt>
                <c:pt idx="198">
                  <c:v>4.7968616112441399E-3</c:v>
                </c:pt>
                <c:pt idx="199">
                  <c:v>4.7802485613542469E-3</c:v>
                </c:pt>
                <c:pt idx="200">
                  <c:v>4.765274622741531E-3</c:v>
                </c:pt>
                <c:pt idx="201">
                  <c:v>4.6181345761714416E-3</c:v>
                </c:pt>
                <c:pt idx="202">
                  <c:v>4.6338999358946772E-3</c:v>
                </c:pt>
                <c:pt idx="203">
                  <c:v>4.5159208244664618E-3</c:v>
                </c:pt>
                <c:pt idx="204">
                  <c:v>4.549603686479789E-3</c:v>
                </c:pt>
                <c:pt idx="205">
                  <c:v>4.4376613332876187E-3</c:v>
                </c:pt>
                <c:pt idx="206">
                  <c:v>4.3466644518476037E-3</c:v>
                </c:pt>
                <c:pt idx="207">
                  <c:v>4.2717024483661954E-3</c:v>
                </c:pt>
                <c:pt idx="208">
                  <c:v>4.3407609959942757E-3</c:v>
                </c:pt>
                <c:pt idx="209">
                  <c:v>4.2604861886953553E-3</c:v>
                </c:pt>
                <c:pt idx="210">
                  <c:v>4.1948233439699856E-3</c:v>
                </c:pt>
                <c:pt idx="211">
                  <c:v>4.0414635210118937E-3</c:v>
                </c:pt>
                <c:pt idx="212">
                  <c:v>4.0138332142781374E-3</c:v>
                </c:pt>
                <c:pt idx="213">
                  <c:v>3.991728968891114E-3</c:v>
                </c:pt>
                <c:pt idx="214">
                  <c:v>3.973324073138342E-3</c:v>
                </c:pt>
                <c:pt idx="215">
                  <c:v>3.8573196722065028E-3</c:v>
                </c:pt>
                <c:pt idx="216">
                  <c:v>3.8593031408024115E-3</c:v>
                </c:pt>
                <c:pt idx="217">
                  <c:v>3.7604211182231577E-3</c:v>
                </c:pt>
                <c:pt idx="218">
                  <c:v>3.7745693031844135E-3</c:v>
                </c:pt>
                <c:pt idx="219">
                  <c:v>3.6875835520267831E-3</c:v>
                </c:pt>
                <c:pt idx="220">
                  <c:v>3.6192575751260937E-3</c:v>
                </c:pt>
                <c:pt idx="221">
                  <c:v>3.5614402335419526E-3</c:v>
                </c:pt>
                <c:pt idx="222">
                  <c:v>3.5082419281344365E-3</c:v>
                </c:pt>
                <c:pt idx="223">
                  <c:v>3.4663145958211575E-3</c:v>
                </c:pt>
                <c:pt idx="224">
                  <c:v>3.4315101059450865E-3</c:v>
                </c:pt>
                <c:pt idx="225">
                  <c:v>3.4024038900186916E-3</c:v>
                </c:pt>
                <c:pt idx="226">
                  <c:v>3.301046665035372E-3</c:v>
                </c:pt>
                <c:pt idx="227">
                  <c:v>3.2929826411890782E-3</c:v>
                </c:pt>
                <c:pt idx="228">
                  <c:v>3.2129484997381694E-3</c:v>
                </c:pt>
                <c:pt idx="229">
                  <c:v>3.2161909888238538E-3</c:v>
                </c:pt>
                <c:pt idx="230">
                  <c:v>3.1442200168098336E-3</c:v>
                </c:pt>
                <c:pt idx="231">
                  <c:v>3.0860820729651491E-3</c:v>
                </c:pt>
                <c:pt idx="232">
                  <c:v>3.1064907912397811E-3</c:v>
                </c:pt>
                <c:pt idx="233">
                  <c:v>3.0480423652393769E-3</c:v>
                </c:pt>
                <c:pt idx="234">
                  <c:v>3.0007224582056036E-3</c:v>
                </c:pt>
                <c:pt idx="235">
                  <c:v>2.9020922294853238E-3</c:v>
                </c:pt>
                <c:pt idx="236">
                  <c:v>2.8772283547997784E-3</c:v>
                </c:pt>
                <c:pt idx="237">
                  <c:v>2.8522867589492887E-3</c:v>
                </c:pt>
                <c:pt idx="238">
                  <c:v>2.7767780251478748E-3</c:v>
                </c:pt>
                <c:pt idx="239">
                  <c:v>2.7696818302937096E-3</c:v>
                </c:pt>
                <c:pt idx="240">
                  <c:v>2.7061486357315818E-3</c:v>
                </c:pt>
                <c:pt idx="241">
                  <c:v>2.703638492790322E-3</c:v>
                </c:pt>
                <c:pt idx="242">
                  <c:v>2.6487685192371681E-3</c:v>
                </c:pt>
                <c:pt idx="243">
                  <c:v>2.6008321435131306E-3</c:v>
                </c:pt>
                <c:pt idx="244">
                  <c:v>2.5604628444931502E-3</c:v>
                </c:pt>
                <c:pt idx="245">
                  <c:v>2.5266522564466442E-3</c:v>
                </c:pt>
                <c:pt idx="246">
                  <c:v>2.4529096538670019E-3</c:v>
                </c:pt>
                <c:pt idx="247">
                  <c:v>2.4350541582335329E-3</c:v>
                </c:pt>
                <c:pt idx="248">
                  <c:v>2.3750398152039354E-3</c:v>
                </c:pt>
                <c:pt idx="249">
                  <c:v>2.3656875927603165E-3</c:v>
                </c:pt>
                <c:pt idx="250">
                  <c:v>2.3177100187883274E-3</c:v>
                </c:pt>
                <c:pt idx="251">
                  <c:v>2.2742774635087209E-3</c:v>
                </c:pt>
                <c:pt idx="252">
                  <c:v>2.2367766032295056E-3</c:v>
                </c:pt>
                <c:pt idx="253">
                  <c:v>2.2035619629412234E-3</c:v>
                </c:pt>
                <c:pt idx="254">
                  <c:v>2.1756128426828414E-3</c:v>
                </c:pt>
                <c:pt idx="255">
                  <c:v>2.1514170024390543E-3</c:v>
                </c:pt>
                <c:pt idx="256">
                  <c:v>2.1306829222162041E-3</c:v>
                </c:pt>
                <c:pt idx="257">
                  <c:v>2.0736534278884755E-3</c:v>
                </c:pt>
                <c:pt idx="258">
                  <c:v>2.0305550804772636E-3</c:v>
                </c:pt>
                <c:pt idx="259">
                  <c:v>2.0289428885448034E-3</c:v>
                </c:pt>
                <c:pt idx="260">
                  <c:v>1.9897361529004026E-3</c:v>
                </c:pt>
                <c:pt idx="261">
                  <c:v>1.954582892308424E-3</c:v>
                </c:pt>
                <c:pt idx="262">
                  <c:v>1.9268811585099878E-3</c:v>
                </c:pt>
                <c:pt idx="263">
                  <c:v>1.8744491698347531E-3</c:v>
                </c:pt>
                <c:pt idx="264">
                  <c:v>1.8585654337794355E-3</c:v>
                </c:pt>
                <c:pt idx="265">
                  <c:v>1.8174655918493942E-3</c:v>
                </c:pt>
                <c:pt idx="266">
                  <c:v>1.8075072006140905E-3</c:v>
                </c:pt>
                <c:pt idx="267">
                  <c:v>1.7723455086154632E-3</c:v>
                </c:pt>
                <c:pt idx="268">
                  <c:v>1.743050655916201E-3</c:v>
                </c:pt>
                <c:pt idx="269">
                  <c:v>1.7172837755557915E-3</c:v>
                </c:pt>
                <c:pt idx="270">
                  <c:v>1.6939507733664894E-3</c:v>
                </c:pt>
                <c:pt idx="271">
                  <c:v>1.6531398887066346E-3</c:v>
                </c:pt>
                <c:pt idx="272">
                  <c:v>1.6414701647866937E-3</c:v>
                </c:pt>
                <c:pt idx="273">
                  <c:v>1.6071871549055653E-3</c:v>
                </c:pt>
                <c:pt idx="274">
                  <c:v>1.5790392475574914E-3</c:v>
                </c:pt>
                <c:pt idx="275">
                  <c:v>1.5518311752987257E-3</c:v>
                </c:pt>
                <c:pt idx="276">
                  <c:v>1.5297039677701549E-3</c:v>
                </c:pt>
                <c:pt idx="277">
                  <c:v>1.5148881995197764E-3</c:v>
                </c:pt>
                <c:pt idx="278">
                  <c:v>1.4990673379822622E-3</c:v>
                </c:pt>
                <c:pt idx="279">
                  <c:v>1.4662567643074398E-3</c:v>
                </c:pt>
                <c:pt idx="280">
                  <c:v>1.4349578092656631E-3</c:v>
                </c:pt>
                <c:pt idx="281">
                  <c:v>1.4300725296770421E-3</c:v>
                </c:pt>
                <c:pt idx="282">
                  <c:v>1.4056737218212437E-3</c:v>
                </c:pt>
                <c:pt idx="283">
                  <c:v>1.3679097583683669E-3</c:v>
                </c:pt>
                <c:pt idx="284">
                  <c:v>1.352576507373007E-3</c:v>
                </c:pt>
                <c:pt idx="285">
                  <c:v>1.3200658347015015E-3</c:v>
                </c:pt>
                <c:pt idx="286">
                  <c:v>1.3119444702585762E-3</c:v>
                </c:pt>
                <c:pt idx="287">
                  <c:v>1.2888228290354456E-3</c:v>
                </c:pt>
                <c:pt idx="288">
                  <c:v>1.2674846119996139E-3</c:v>
                </c:pt>
                <c:pt idx="289">
                  <c:v>1.2472574783072086E-3</c:v>
                </c:pt>
                <c:pt idx="290">
                  <c:v>1.2161656670524328E-3</c:v>
                </c:pt>
                <c:pt idx="291">
                  <c:v>1.2046240423176364E-3</c:v>
                </c:pt>
                <c:pt idx="292">
                  <c:v>1.1808705662367496E-3</c:v>
                </c:pt>
                <c:pt idx="293">
                  <c:v>1.1606794333480917E-3</c:v>
                </c:pt>
                <c:pt idx="294">
                  <c:v>1.1430410870071617E-3</c:v>
                </c:pt>
                <c:pt idx="295">
                  <c:v>1.1150497980987946E-3</c:v>
                </c:pt>
                <c:pt idx="296">
                  <c:v>1.1014868827057952E-3</c:v>
                </c:pt>
                <c:pt idx="297">
                  <c:v>1.0815258515409019E-3</c:v>
                </c:pt>
                <c:pt idx="298">
                  <c:v>1.0633123616748039E-3</c:v>
                </c:pt>
                <c:pt idx="299">
                  <c:v>1.047338654198027E-3</c:v>
                </c:pt>
                <c:pt idx="300">
                  <c:v>1.0325956063992217E-3</c:v>
                </c:pt>
                <c:pt idx="301">
                  <c:v>1.0102866850473973E-3</c:v>
                </c:pt>
                <c:pt idx="302">
                  <c:v>1.0007093661444921E-3</c:v>
                </c:pt>
                <c:pt idx="303">
                  <c:v>9.8185372141617547E-4</c:v>
                </c:pt>
                <c:pt idx="304">
                  <c:v>9.6676920563354603E-4</c:v>
                </c:pt>
                <c:pt idx="305">
                  <c:v>9.4487970716710377E-4</c:v>
                </c:pt>
                <c:pt idx="306">
                  <c:v>9.3373439163822085E-4</c:v>
                </c:pt>
                <c:pt idx="307">
                  <c:v>9.1340135986888642E-4</c:v>
                </c:pt>
                <c:pt idx="308">
                  <c:v>8.9814503367386886E-4</c:v>
                </c:pt>
                <c:pt idx="309">
                  <c:v>8.8467734869232951E-4</c:v>
                </c:pt>
                <c:pt idx="310">
                  <c:v>8.6454775792784073E-4</c:v>
                </c:pt>
                <c:pt idx="311">
                  <c:v>8.5527428004455758E-4</c:v>
                </c:pt>
                <c:pt idx="312">
                  <c:v>8.4006330375209287E-4</c:v>
                </c:pt>
                <c:pt idx="313">
                  <c:v>8.2597052420315049E-4</c:v>
                </c:pt>
                <c:pt idx="314">
                  <c:v>8.0517469427656189E-4</c:v>
                </c:pt>
                <c:pt idx="315">
                  <c:v>7.9685713755079908E-4</c:v>
                </c:pt>
                <c:pt idx="316">
                  <c:v>7.8280225697322761E-4</c:v>
                </c:pt>
                <c:pt idx="317">
                  <c:v>7.6715966556527185E-4</c:v>
                </c:pt>
                <c:pt idx="318">
                  <c:v>7.5437159251022772E-4</c:v>
                </c:pt>
                <c:pt idx="319">
                  <c:v>7.4032789527170458E-4</c:v>
                </c:pt>
                <c:pt idx="320">
                  <c:v>7.2657463613313945E-4</c:v>
                </c:pt>
                <c:pt idx="321">
                  <c:v>7.126600620344423E-4</c:v>
                </c:pt>
                <c:pt idx="322">
                  <c:v>7.0005961601033308E-4</c:v>
                </c:pt>
                <c:pt idx="323">
                  <c:v>6.8748215141374092E-4</c:v>
                </c:pt>
                <c:pt idx="324">
                  <c:v>6.7561681166632712E-4</c:v>
                </c:pt>
                <c:pt idx="325">
                  <c:v>6.6341668090463574E-4</c:v>
                </c:pt>
                <c:pt idx="326">
                  <c:v>6.5070839498162212E-4</c:v>
                </c:pt>
                <c:pt idx="327">
                  <c:v>6.3766491189679768E-4</c:v>
                </c:pt>
                <c:pt idx="328">
                  <c:v>6.2562933041397629E-4</c:v>
                </c:pt>
                <c:pt idx="329">
                  <c:v>6.1443788426825737E-4</c:v>
                </c:pt>
                <c:pt idx="330">
                  <c:v>6.0258261471368138E-4</c:v>
                </c:pt>
                <c:pt idx="331">
                  <c:v>5.9104025766243472E-4</c:v>
                </c:pt>
                <c:pt idx="332">
                  <c:v>5.8136004221324413E-4</c:v>
                </c:pt>
                <c:pt idx="333">
                  <c:v>5.6932571647568529E-4</c:v>
                </c:pt>
                <c:pt idx="334">
                  <c:v>5.5834800306357063E-4</c:v>
                </c:pt>
                <c:pt idx="335">
                  <c:v>5.4601720445558721E-4</c:v>
                </c:pt>
                <c:pt idx="336">
                  <c:v>5.3581080672171803E-4</c:v>
                </c:pt>
                <c:pt idx="337">
                  <c:v>5.2529842689616783E-4</c:v>
                </c:pt>
                <c:pt idx="338">
                  <c:v>5.1444303051024489E-4</c:v>
                </c:pt>
                <c:pt idx="339">
                  <c:v>5.0494429969639163E-4</c:v>
                </c:pt>
                <c:pt idx="340">
                  <c:v>4.9465466041099854E-4</c:v>
                </c:pt>
                <c:pt idx="341">
                  <c:v>4.8531814547933972E-4</c:v>
                </c:pt>
                <c:pt idx="342">
                  <c:v>4.7454095826040648E-4</c:v>
                </c:pt>
                <c:pt idx="343">
                  <c:v>4.6577835229326333E-4</c:v>
                </c:pt>
                <c:pt idx="344">
                  <c:v>4.5663093382697768E-4</c:v>
                </c:pt>
                <c:pt idx="345">
                  <c:v>4.4535345978813297E-4</c:v>
                </c:pt>
                <c:pt idx="346">
                  <c:v>4.3709070546128125E-4</c:v>
                </c:pt>
                <c:pt idx="347">
                  <c:v>4.272856194816356E-4</c:v>
                </c:pt>
                <c:pt idx="348">
                  <c:v>4.1941813601546919E-4</c:v>
                </c:pt>
                <c:pt idx="349">
                  <c:v>4.1042660054181883E-4</c:v>
                </c:pt>
                <c:pt idx="350">
                  <c:v>4.0106842430113148E-4</c:v>
                </c:pt>
                <c:pt idx="351">
                  <c:v>3.9484680999186321E-4</c:v>
                </c:pt>
                <c:pt idx="352">
                  <c:v>3.86554060110492E-4</c:v>
                </c:pt>
                <c:pt idx="353">
                  <c:v>3.7758230513517245E-4</c:v>
                </c:pt>
                <c:pt idx="354">
                  <c:v>3.7078813710790472E-4</c:v>
                </c:pt>
                <c:pt idx="355">
                  <c:v>3.6231615263041488E-4</c:v>
                </c:pt>
                <c:pt idx="356">
                  <c:v>3.5482921865912371E-4</c:v>
                </c:pt>
                <c:pt idx="357">
                  <c:v>3.4920595161319748E-4</c:v>
                </c:pt>
                <c:pt idx="358">
                  <c:v>3.4200219897922215E-4</c:v>
                </c:pt>
                <c:pt idx="359">
                  <c:v>3.3512852108800225E-4</c:v>
                </c:pt>
                <c:pt idx="360">
                  <c:v>3.2920418660481931E-4</c:v>
                </c:pt>
                <c:pt idx="361">
                  <c:v>3.2215003778205239E-4</c:v>
                </c:pt>
                <c:pt idx="362">
                  <c:v>3.1332921602872117E-4</c:v>
                </c:pt>
                <c:pt idx="363">
                  <c:v>3.1097769634987743E-4</c:v>
                </c:pt>
                <c:pt idx="364">
                  <c:v>3.072892028320324E-4</c:v>
                </c:pt>
                <c:pt idx="365">
                  <c:v>2.9814468506048455E-4</c:v>
                </c:pt>
                <c:pt idx="366">
                  <c:v>2.9119434030134829E-4</c:v>
                </c:pt>
                <c:pt idx="367">
                  <c:v>2.9015234059535369E-4</c:v>
                </c:pt>
                <c:pt idx="368">
                  <c:v>2.9035845715770091E-4</c:v>
                </c:pt>
                <c:pt idx="369">
                  <c:v>2.7811077913871273E-4</c:v>
                </c:pt>
                <c:pt idx="370">
                  <c:v>2.6607343342131303E-4</c:v>
                </c:pt>
                <c:pt idx="371">
                  <c:v>2.5458546453150846E-4</c:v>
                </c:pt>
                <c:pt idx="372">
                  <c:v>2.467042891134246E-4</c:v>
                </c:pt>
                <c:pt idx="373">
                  <c:v>2.3724687861172391E-4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7A-584C-B481-505796620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78287"/>
        <c:axId val="2043728255"/>
      </c:scatterChart>
      <c:valAx>
        <c:axId val="20444782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728255"/>
        <c:crosses val="autoZero"/>
        <c:crossBetween val="midCat"/>
      </c:valAx>
      <c:valAx>
        <c:axId val="20437282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47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10138</xdr:colOff>
      <xdr:row>2</xdr:row>
      <xdr:rowOff>33866</xdr:rowOff>
    </xdr:from>
    <xdr:to>
      <xdr:col>25</xdr:col>
      <xdr:colOff>586010</xdr:colOff>
      <xdr:row>23</xdr:row>
      <xdr:rowOff>949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375920</xdr:colOff>
      <xdr:row>29</xdr:row>
      <xdr:rowOff>60974</xdr:rowOff>
    </xdr:from>
    <xdr:to>
      <xdr:col>26</xdr:col>
      <xdr:colOff>249101</xdr:colOff>
      <xdr:row>50</xdr:row>
      <xdr:rowOff>81929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43546</xdr:colOff>
      <xdr:row>52</xdr:row>
      <xdr:rowOff>43545</xdr:rowOff>
    </xdr:from>
    <xdr:to>
      <xdr:col>24</xdr:col>
      <xdr:colOff>110768</xdr:colOff>
      <xdr:row>55</xdr:row>
      <xdr:rowOff>34416</xdr:rowOff>
    </xdr:to>
    <xdr:pic>
      <xdr:nvPicPr>
        <xdr:cNvPr id="16" name="Рисунок 15" descr="Ответы Mail.ru: Как составить уравнение прямой, если дана только одна точка?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6689" y="9666516"/>
          <a:ext cx="1284514" cy="528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352543</xdr:colOff>
      <xdr:row>468</xdr:row>
      <xdr:rowOff>134926</xdr:rowOff>
    </xdr:from>
    <xdr:to>
      <xdr:col>34</xdr:col>
      <xdr:colOff>304437</xdr:colOff>
      <xdr:row>499</xdr:row>
      <xdr:rowOff>109524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22FC02-82B5-6D47-8510-069027ED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0.11481</cdr:x>
      <cdr:y>0</cdr:y>
    </cdr:from>
    <cdr:to>
      <cdr:x>0.39087</cdr:x>
      <cdr:y>0.38201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FF7767A6-660F-B848-DF77-E3567F11CBE4}"/>
            </a:ext>
          </a:extLst>
        </cdr:cNvPr>
        <cdr:cNvCxnSpPr/>
      </cdr:nvCxnSpPr>
      <cdr:spPr>
        <a:xfrm xmlns:a="http://schemas.openxmlformats.org/drawingml/2006/main" flipV="1">
          <a:off x="846667" y="0"/>
          <a:ext cx="2035867" cy="15022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6"/>
  <sheetViews>
    <sheetView tabSelected="1" topLeftCell="H1" zoomScale="85" zoomScaleNormal="85" workbookViewId="0">
      <pane ySplit="1" topLeftCell="A461" activePane="bottomLeft" state="frozen"/>
      <selection activeCell="D1" sqref="D1"/>
      <selection pane="bottomLeft" activeCell="Q486" sqref="Q486"/>
    </sheetView>
  </sheetViews>
  <sheetFormatPr defaultColWidth="8.85546875" defaultRowHeight="15" x14ac:dyDescent="0.25"/>
  <cols>
    <col min="1" max="3" width="8.85546875" customWidth="1"/>
    <col min="4" max="4" width="10.28515625" customWidth="1"/>
    <col min="5" max="5" width="12.28515625" bestFit="1" customWidth="1"/>
    <col min="6" max="10" width="8.85546875" customWidth="1"/>
    <col min="11" max="11" width="12.7109375" bestFit="1" customWidth="1"/>
    <col min="13" max="14" width="12.140625" customWidth="1"/>
    <col min="15" max="15" width="20.140625" customWidth="1"/>
    <col min="16" max="16" width="12.140625" customWidth="1"/>
    <col min="17" max="17" width="20" customWidth="1"/>
    <col min="18" max="18" width="12.7109375" bestFit="1" customWidth="1"/>
    <col min="19" max="19" width="27.140625" bestFit="1" customWidth="1"/>
    <col min="26" max="26" width="7.85546875" customWidth="1"/>
    <col min="29" max="29" width="11.85546875" customWidth="1"/>
  </cols>
  <sheetData>
    <row r="1" spans="1:17" x14ac:dyDescent="0.25">
      <c r="A1" t="s">
        <v>0</v>
      </c>
      <c r="B1" t="s">
        <v>3</v>
      </c>
      <c r="C1" t="s">
        <v>1</v>
      </c>
      <c r="D1" t="s">
        <v>5</v>
      </c>
      <c r="E1" t="s">
        <v>16</v>
      </c>
      <c r="F1" s="1" t="s">
        <v>29</v>
      </c>
      <c r="G1" t="s">
        <v>2</v>
      </c>
      <c r="H1" t="s">
        <v>4</v>
      </c>
      <c r="I1" t="s">
        <v>8</v>
      </c>
      <c r="J1" t="s">
        <v>30</v>
      </c>
      <c r="K1" t="s">
        <v>44</v>
      </c>
      <c r="L1" t="s">
        <v>45</v>
      </c>
      <c r="M1" t="s">
        <v>47</v>
      </c>
      <c r="N1" t="s">
        <v>48</v>
      </c>
    </row>
    <row r="2" spans="1:17" ht="18.75" x14ac:dyDescent="0.3">
      <c r="A2">
        <v>1E-3</v>
      </c>
      <c r="B2">
        <f>A2*60</f>
        <v>0.06</v>
      </c>
      <c r="C2">
        <v>418.86371763335802</v>
      </c>
      <c r="D2">
        <f>C2*101325</f>
        <v>42441366.189199999</v>
      </c>
      <c r="E2" t="e">
        <f t="shared" ref="E2:E65" si="0">LN(((B2-466.2)+$R$27)/(B2-466.2))</f>
        <v>#NUM!</v>
      </c>
      <c r="F2">
        <f t="shared" ref="F2:F65" si="1">B2-$R$27</f>
        <v>-466.14</v>
      </c>
      <c r="G2">
        <v>0.12083035104000001</v>
      </c>
      <c r="H2">
        <f t="shared" ref="H2:H65" si="2">G2/60</f>
        <v>2.013839184E-3</v>
      </c>
      <c r="I2">
        <f>H2*B2</f>
        <v>1.2083035104E-4</v>
      </c>
      <c r="J2" t="e">
        <f t="shared" ref="J2:J65" si="3">LN((F2+$R$27)/F2)</f>
        <v>#NUM!</v>
      </c>
      <c r="Q2" s="3" t="s">
        <v>6</v>
      </c>
    </row>
    <row r="3" spans="1:17" x14ac:dyDescent="0.25">
      <c r="A3">
        <v>0.02</v>
      </c>
      <c r="B3">
        <f t="shared" ref="B3:B66" si="4">A3*60</f>
        <v>1.2</v>
      </c>
      <c r="C3">
        <v>418.87188314867996</v>
      </c>
      <c r="D3">
        <f t="shared" ref="D3:D66" si="5">C3*101325</f>
        <v>42442193.560039997</v>
      </c>
      <c r="E3" t="e">
        <f t="shared" si="0"/>
        <v>#NUM!</v>
      </c>
      <c r="F3">
        <f t="shared" si="1"/>
        <v>-465</v>
      </c>
      <c r="G3">
        <v>0.16216705007999999</v>
      </c>
      <c r="H3">
        <f t="shared" si="2"/>
        <v>2.7027841679999999E-3</v>
      </c>
      <c r="I3">
        <f t="shared" ref="I3:I66" si="6">(B3-B2)*H3</f>
        <v>3.0811739515199995E-3</v>
      </c>
      <c r="J3" t="e">
        <f t="shared" si="3"/>
        <v>#NUM!</v>
      </c>
    </row>
    <row r="4" spans="1:17" x14ac:dyDescent="0.25">
      <c r="A4">
        <v>0.03</v>
      </c>
      <c r="B4">
        <f t="shared" si="4"/>
        <v>1.7999999999999998</v>
      </c>
      <c r="C4">
        <v>418.86371763335802</v>
      </c>
      <c r="D4">
        <f>C4*101325</f>
        <v>42441366.189199999</v>
      </c>
      <c r="E4" t="e">
        <f t="shared" si="0"/>
        <v>#NUM!</v>
      </c>
      <c r="F4">
        <f t="shared" si="1"/>
        <v>-464.4</v>
      </c>
      <c r="G4">
        <v>0.22894171776</v>
      </c>
      <c r="H4">
        <f t="shared" si="2"/>
        <v>3.8156952960000001E-3</v>
      </c>
      <c r="I4">
        <f t="shared" si="6"/>
        <v>2.2894171775999996E-3</v>
      </c>
      <c r="J4" t="e">
        <f t="shared" si="3"/>
        <v>#NUM!</v>
      </c>
    </row>
    <row r="5" spans="1:17" x14ac:dyDescent="0.25">
      <c r="A5">
        <v>0.05</v>
      </c>
      <c r="B5">
        <f t="shared" si="4"/>
        <v>3</v>
      </c>
      <c r="C5">
        <v>418.89637969464593</v>
      </c>
      <c r="D5">
        <f t="shared" si="5"/>
        <v>42444675.672559999</v>
      </c>
      <c r="E5" t="e">
        <f t="shared" si="0"/>
        <v>#NUM!</v>
      </c>
      <c r="F5">
        <f t="shared" si="1"/>
        <v>-463.2</v>
      </c>
      <c r="G5">
        <v>0.26709867071999999</v>
      </c>
      <c r="H5">
        <f t="shared" si="2"/>
        <v>4.4516445119999999E-3</v>
      </c>
      <c r="I5">
        <f t="shared" si="6"/>
        <v>5.3419734144000012E-3</v>
      </c>
      <c r="J5" t="e">
        <f t="shared" si="3"/>
        <v>#NUM!</v>
      </c>
    </row>
    <row r="6" spans="1:17" x14ac:dyDescent="0.25">
      <c r="A6">
        <v>7.0000000000000007E-2</v>
      </c>
      <c r="B6">
        <f t="shared" si="4"/>
        <v>4.2</v>
      </c>
      <c r="C6">
        <v>419.01069690915375</v>
      </c>
      <c r="D6">
        <f t="shared" si="5"/>
        <v>42456258.864320002</v>
      </c>
      <c r="E6" t="e">
        <f t="shared" si="0"/>
        <v>#NUM!</v>
      </c>
      <c r="F6">
        <f t="shared" si="1"/>
        <v>-462</v>
      </c>
      <c r="G6">
        <v>0.27027841679999998</v>
      </c>
      <c r="H6">
        <f t="shared" si="2"/>
        <v>4.5046402799999996E-3</v>
      </c>
      <c r="I6">
        <f t="shared" si="6"/>
        <v>5.4055683360000007E-3</v>
      </c>
      <c r="J6" t="e">
        <f t="shared" si="3"/>
        <v>#NUM!</v>
      </c>
    </row>
    <row r="7" spans="1:17" x14ac:dyDescent="0.25">
      <c r="A7">
        <v>0.08</v>
      </c>
      <c r="B7">
        <f t="shared" si="4"/>
        <v>4.8</v>
      </c>
      <c r="C7">
        <v>419.40128072538857</v>
      </c>
      <c r="D7">
        <f t="shared" si="5"/>
        <v>42495834.769499995</v>
      </c>
      <c r="E7" t="e">
        <f t="shared" si="0"/>
        <v>#NUM!</v>
      </c>
      <c r="F7">
        <f t="shared" si="1"/>
        <v>-461.4</v>
      </c>
      <c r="G7">
        <v>0.30525562367999998</v>
      </c>
      <c r="H7">
        <f t="shared" si="2"/>
        <v>5.0875937279999993E-3</v>
      </c>
      <c r="I7">
        <f t="shared" si="6"/>
        <v>3.0525562367999977E-3</v>
      </c>
      <c r="J7" t="e">
        <f t="shared" si="3"/>
        <v>#NUM!</v>
      </c>
    </row>
    <row r="8" spans="1:17" x14ac:dyDescent="0.25">
      <c r="A8">
        <v>0.1</v>
      </c>
      <c r="B8">
        <f t="shared" si="4"/>
        <v>6</v>
      </c>
      <c r="C8">
        <v>420.10895871996047</v>
      </c>
      <c r="D8">
        <f t="shared" si="5"/>
        <v>42567540.242299996</v>
      </c>
      <c r="E8" t="e">
        <f t="shared" si="0"/>
        <v>#NUM!</v>
      </c>
      <c r="F8">
        <f t="shared" si="1"/>
        <v>-460.2</v>
      </c>
      <c r="G8">
        <v>0.30843536976000002</v>
      </c>
      <c r="H8">
        <f t="shared" si="2"/>
        <v>5.1405894960000007E-3</v>
      </c>
      <c r="I8">
        <f t="shared" si="6"/>
        <v>6.1687073952000019E-3</v>
      </c>
      <c r="J8" t="e">
        <f t="shared" si="3"/>
        <v>#NUM!</v>
      </c>
    </row>
    <row r="9" spans="1:17" x14ac:dyDescent="0.25">
      <c r="A9">
        <v>0.12</v>
      </c>
      <c r="B9">
        <f t="shared" si="4"/>
        <v>7.1999999999999993</v>
      </c>
      <c r="C9">
        <v>421.1507423831236</v>
      </c>
      <c r="D9">
        <f t="shared" si="5"/>
        <v>42673098.971969999</v>
      </c>
      <c r="E9" t="e">
        <f t="shared" si="0"/>
        <v>#NUM!</v>
      </c>
      <c r="F9">
        <f t="shared" si="1"/>
        <v>-459</v>
      </c>
      <c r="G9">
        <v>0.32115435407999998</v>
      </c>
      <c r="H9">
        <f t="shared" si="2"/>
        <v>5.3525725679999994E-3</v>
      </c>
      <c r="I9">
        <f t="shared" si="6"/>
        <v>6.4230870815999951E-3</v>
      </c>
      <c r="J9" t="e">
        <f t="shared" si="3"/>
        <v>#NUM!</v>
      </c>
    </row>
    <row r="10" spans="1:17" x14ac:dyDescent="0.25">
      <c r="A10">
        <v>0.13</v>
      </c>
      <c r="B10">
        <f t="shared" si="4"/>
        <v>7.8000000000000007</v>
      </c>
      <c r="C10">
        <v>422.55861331655558</v>
      </c>
      <c r="D10">
        <f t="shared" si="5"/>
        <v>42815751.494299993</v>
      </c>
      <c r="E10" t="e">
        <f t="shared" si="0"/>
        <v>#NUM!</v>
      </c>
      <c r="F10">
        <f t="shared" si="1"/>
        <v>-458.4</v>
      </c>
      <c r="G10">
        <v>0.3338733384</v>
      </c>
      <c r="H10">
        <f t="shared" si="2"/>
        <v>5.5645556399999997E-3</v>
      </c>
      <c r="I10">
        <f t="shared" si="6"/>
        <v>3.3387333840000076E-3</v>
      </c>
      <c r="J10" t="e">
        <f t="shared" si="3"/>
        <v>#NUM!</v>
      </c>
    </row>
    <row r="11" spans="1:17" ht="15.95" customHeight="1" x14ac:dyDescent="0.25">
      <c r="A11">
        <v>0.15</v>
      </c>
      <c r="B11">
        <f t="shared" si="4"/>
        <v>9</v>
      </c>
      <c r="C11">
        <v>424.21893476535899</v>
      </c>
      <c r="D11">
        <f t="shared" si="5"/>
        <v>42983983.565099999</v>
      </c>
      <c r="E11" t="e">
        <f t="shared" si="0"/>
        <v>#NUM!</v>
      </c>
      <c r="F11">
        <f t="shared" si="1"/>
        <v>-457.2</v>
      </c>
      <c r="G11">
        <v>0.34500244967999999</v>
      </c>
      <c r="H11">
        <f t="shared" si="2"/>
        <v>5.7500408279999998E-3</v>
      </c>
      <c r="I11">
        <f t="shared" si="6"/>
        <v>6.9000489935999955E-3</v>
      </c>
      <c r="J11" t="e">
        <f t="shared" si="3"/>
        <v>#NUM!</v>
      </c>
    </row>
    <row r="12" spans="1:17" x14ac:dyDescent="0.25">
      <c r="A12">
        <v>0.17</v>
      </c>
      <c r="B12">
        <f t="shared" si="4"/>
        <v>10.200000000000001</v>
      </c>
      <c r="C12">
        <v>426.03372054566984</v>
      </c>
      <c r="D12">
        <f t="shared" si="5"/>
        <v>43167866.734289996</v>
      </c>
      <c r="E12" t="e">
        <f t="shared" si="0"/>
        <v>#NUM!</v>
      </c>
      <c r="F12">
        <f t="shared" si="1"/>
        <v>-456</v>
      </c>
      <c r="G12">
        <v>0.35136194183999997</v>
      </c>
      <c r="H12">
        <f t="shared" si="2"/>
        <v>5.8560323639999991E-3</v>
      </c>
      <c r="I12">
        <f t="shared" si="6"/>
        <v>7.027238836800005E-3</v>
      </c>
      <c r="J12" t="e">
        <f t="shared" si="3"/>
        <v>#NUM!</v>
      </c>
    </row>
    <row r="13" spans="1:17" x14ac:dyDescent="0.25">
      <c r="A13">
        <v>0.18</v>
      </c>
      <c r="B13">
        <f t="shared" si="4"/>
        <v>10.799999999999999</v>
      </c>
      <c r="C13">
        <v>428.02746720345425</v>
      </c>
      <c r="D13">
        <f t="shared" si="5"/>
        <v>43369883.114390001</v>
      </c>
      <c r="E13" t="e">
        <f t="shared" si="0"/>
        <v>#NUM!</v>
      </c>
      <c r="F13">
        <f t="shared" si="1"/>
        <v>-455.4</v>
      </c>
      <c r="G13">
        <v>0.35295181488000005</v>
      </c>
      <c r="H13">
        <f t="shared" si="2"/>
        <v>5.8825302480000011E-3</v>
      </c>
      <c r="I13">
        <f t="shared" si="6"/>
        <v>3.5295181487999881E-3</v>
      </c>
      <c r="J13" t="e">
        <f t="shared" si="3"/>
        <v>#NUM!</v>
      </c>
    </row>
    <row r="14" spans="1:17" x14ac:dyDescent="0.25">
      <c r="A14">
        <v>0.2</v>
      </c>
      <c r="B14">
        <f t="shared" si="4"/>
        <v>12</v>
      </c>
      <c r="C14">
        <v>430.10286901445846</v>
      </c>
      <c r="D14">
        <f t="shared" si="5"/>
        <v>43580173.202890001</v>
      </c>
      <c r="E14" t="e">
        <f t="shared" si="0"/>
        <v>#NUM!</v>
      </c>
      <c r="F14">
        <f t="shared" si="1"/>
        <v>-454.2</v>
      </c>
      <c r="G14">
        <v>0.35295181488000005</v>
      </c>
      <c r="H14">
        <f t="shared" si="2"/>
        <v>5.8825302480000011E-3</v>
      </c>
      <c r="I14">
        <f t="shared" si="6"/>
        <v>7.0590362976000074E-3</v>
      </c>
      <c r="J14" t="e">
        <f t="shared" si="3"/>
        <v>#NUM!</v>
      </c>
    </row>
    <row r="15" spans="1:17" x14ac:dyDescent="0.25">
      <c r="A15">
        <v>0.22</v>
      </c>
      <c r="B15">
        <f t="shared" si="4"/>
        <v>13.2</v>
      </c>
      <c r="C15">
        <v>432.44705237147787</v>
      </c>
      <c r="D15">
        <f t="shared" si="5"/>
        <v>43817697.581539996</v>
      </c>
      <c r="E15" t="e">
        <f t="shared" si="0"/>
        <v>#NUM!</v>
      </c>
      <c r="F15">
        <f t="shared" si="1"/>
        <v>-453</v>
      </c>
      <c r="G15">
        <v>0.35295181488000005</v>
      </c>
      <c r="H15">
        <f t="shared" si="2"/>
        <v>5.8825302480000011E-3</v>
      </c>
      <c r="I15">
        <f t="shared" si="6"/>
        <v>7.059036297599997E-3</v>
      </c>
      <c r="J15" t="e">
        <f t="shared" si="3"/>
        <v>#NUM!</v>
      </c>
    </row>
    <row r="16" spans="1:17" x14ac:dyDescent="0.25">
      <c r="A16">
        <v>0.23</v>
      </c>
      <c r="B16">
        <f t="shared" si="4"/>
        <v>13.8</v>
      </c>
      <c r="C16">
        <v>435.06750233022444</v>
      </c>
      <c r="D16">
        <f t="shared" si="5"/>
        <v>44083214.673609994</v>
      </c>
      <c r="E16" t="e">
        <f t="shared" si="0"/>
        <v>#NUM!</v>
      </c>
      <c r="F16">
        <f t="shared" si="1"/>
        <v>-452.4</v>
      </c>
      <c r="G16">
        <v>0.35295181488000005</v>
      </c>
      <c r="H16">
        <f t="shared" si="2"/>
        <v>5.8825302480000011E-3</v>
      </c>
      <c r="I16">
        <f t="shared" si="6"/>
        <v>3.5295181488000089E-3</v>
      </c>
      <c r="J16" t="e">
        <f t="shared" si="3"/>
        <v>#NUM!</v>
      </c>
    </row>
    <row r="17" spans="1:20" x14ac:dyDescent="0.25">
      <c r="A17">
        <v>0.25</v>
      </c>
      <c r="B17">
        <f t="shared" si="4"/>
        <v>15</v>
      </c>
      <c r="C17">
        <v>437.89140971241051</v>
      </c>
      <c r="D17">
        <f t="shared" si="5"/>
        <v>44369347.089109994</v>
      </c>
      <c r="E17" t="e">
        <f t="shared" si="0"/>
        <v>#NUM!</v>
      </c>
      <c r="F17">
        <f t="shared" si="1"/>
        <v>-451.2</v>
      </c>
      <c r="G17">
        <v>0.35295181488000005</v>
      </c>
      <c r="H17">
        <f t="shared" si="2"/>
        <v>5.8825302480000011E-3</v>
      </c>
      <c r="I17">
        <f t="shared" si="6"/>
        <v>7.059036297599997E-3</v>
      </c>
      <c r="J17" t="e">
        <f t="shared" si="3"/>
        <v>#NUM!</v>
      </c>
    </row>
    <row r="18" spans="1:20" x14ac:dyDescent="0.25">
      <c r="A18">
        <v>0.27</v>
      </c>
      <c r="B18">
        <f t="shared" si="4"/>
        <v>16.200000000000003</v>
      </c>
      <c r="C18">
        <v>440.69898606395259</v>
      </c>
      <c r="D18">
        <f t="shared" si="5"/>
        <v>44653824.762929998</v>
      </c>
      <c r="E18" t="e">
        <f t="shared" si="0"/>
        <v>#NUM!</v>
      </c>
      <c r="F18">
        <f t="shared" si="1"/>
        <v>-450</v>
      </c>
      <c r="G18">
        <v>0.35613156095999998</v>
      </c>
      <c r="H18">
        <f t="shared" si="2"/>
        <v>5.9355260159999999E-3</v>
      </c>
      <c r="I18">
        <f t="shared" si="6"/>
        <v>7.1226312192000166E-3</v>
      </c>
      <c r="J18" t="e">
        <f t="shared" si="3"/>
        <v>#NUM!</v>
      </c>
    </row>
    <row r="19" spans="1:20" x14ac:dyDescent="0.25">
      <c r="A19">
        <v>0.28000000000000003</v>
      </c>
      <c r="B19">
        <f t="shared" si="4"/>
        <v>16.8</v>
      </c>
      <c r="C19">
        <v>443.53922447678258</v>
      </c>
      <c r="D19">
        <f t="shared" si="5"/>
        <v>44941611.920109995</v>
      </c>
      <c r="E19" t="e">
        <f t="shared" si="0"/>
        <v>#NUM!</v>
      </c>
      <c r="F19">
        <f t="shared" si="1"/>
        <v>-449.4</v>
      </c>
      <c r="G19">
        <v>0.36408092615999998</v>
      </c>
      <c r="H19">
        <f t="shared" si="2"/>
        <v>6.0680154359999995E-3</v>
      </c>
      <c r="I19">
        <f t="shared" si="6"/>
        <v>3.640809261599987E-3</v>
      </c>
      <c r="J19" t="e">
        <f t="shared" si="3"/>
        <v>#NUM!</v>
      </c>
    </row>
    <row r="20" spans="1:20" x14ac:dyDescent="0.25">
      <c r="A20">
        <v>0.3</v>
      </c>
      <c r="B20">
        <f t="shared" si="4"/>
        <v>18</v>
      </c>
      <c r="C20">
        <v>446.20050201213917</v>
      </c>
      <c r="D20">
        <f t="shared" si="5"/>
        <v>45211265.866379999</v>
      </c>
      <c r="E20" t="e">
        <f t="shared" si="0"/>
        <v>#NUM!</v>
      </c>
      <c r="F20">
        <f t="shared" si="1"/>
        <v>-448.2</v>
      </c>
      <c r="G20">
        <v>0.37044041831999996</v>
      </c>
      <c r="H20">
        <f t="shared" si="2"/>
        <v>6.1740069719999997E-3</v>
      </c>
      <c r="I20">
        <f t="shared" si="6"/>
        <v>7.4088083663999956E-3</v>
      </c>
      <c r="J20" t="e">
        <f t="shared" si="3"/>
        <v>#NUM!</v>
      </c>
    </row>
    <row r="21" spans="1:20" x14ac:dyDescent="0.25">
      <c r="A21">
        <v>0.32</v>
      </c>
      <c r="B21">
        <f t="shared" si="4"/>
        <v>19.2</v>
      </c>
      <c r="C21">
        <v>448.72296578702191</v>
      </c>
      <c r="D21">
        <f t="shared" si="5"/>
        <v>45466854.508369997</v>
      </c>
      <c r="E21" t="e">
        <f t="shared" si="0"/>
        <v>#NUM!</v>
      </c>
      <c r="F21">
        <f t="shared" si="1"/>
        <v>-447</v>
      </c>
      <c r="G21">
        <v>0.37521003743999998</v>
      </c>
      <c r="H21">
        <f t="shared" si="2"/>
        <v>6.2535006239999996E-3</v>
      </c>
      <c r="I21">
        <f t="shared" si="6"/>
        <v>7.504200748799995E-3</v>
      </c>
      <c r="J21" t="e">
        <f t="shared" si="3"/>
        <v>#NUM!</v>
      </c>
    </row>
    <row r="22" spans="1:20" x14ac:dyDescent="0.25">
      <c r="A22">
        <v>0.33</v>
      </c>
      <c r="B22">
        <f t="shared" si="4"/>
        <v>19.8</v>
      </c>
      <c r="C22">
        <v>451.06714914404137</v>
      </c>
      <c r="D22">
        <f t="shared" si="5"/>
        <v>45704378.887019992</v>
      </c>
      <c r="E22" t="e">
        <f t="shared" si="0"/>
        <v>#NUM!</v>
      </c>
      <c r="F22">
        <f t="shared" si="1"/>
        <v>-446.4</v>
      </c>
      <c r="G22">
        <v>0.37521003743999998</v>
      </c>
      <c r="H22">
        <f t="shared" si="2"/>
        <v>6.2535006239999996E-3</v>
      </c>
      <c r="I22">
        <f t="shared" si="6"/>
        <v>3.7521003744000088E-3</v>
      </c>
      <c r="J22" t="e">
        <f t="shared" si="3"/>
        <v>#NUM!</v>
      </c>
    </row>
    <row r="23" spans="1:20" x14ac:dyDescent="0.25">
      <c r="A23">
        <v>0.35</v>
      </c>
      <c r="B23">
        <f t="shared" si="4"/>
        <v>21</v>
      </c>
      <c r="C23">
        <v>453.45147961806066</v>
      </c>
      <c r="D23">
        <f t="shared" si="5"/>
        <v>45945971.172299996</v>
      </c>
      <c r="E23" t="e">
        <f t="shared" si="0"/>
        <v>#NUM!</v>
      </c>
      <c r="F23">
        <f t="shared" si="1"/>
        <v>-445.2</v>
      </c>
      <c r="G23">
        <v>0.37362016440000001</v>
      </c>
      <c r="H23">
        <f t="shared" si="2"/>
        <v>6.2270027400000002E-3</v>
      </c>
      <c r="I23">
        <f t="shared" si="6"/>
        <v>7.4724032879999961E-3</v>
      </c>
      <c r="J23" t="e">
        <f t="shared" si="3"/>
        <v>#NUM!</v>
      </c>
    </row>
    <row r="24" spans="1:20" ht="18.75" x14ac:dyDescent="0.3">
      <c r="A24">
        <v>0.37</v>
      </c>
      <c r="B24">
        <f t="shared" si="4"/>
        <v>22.2</v>
      </c>
      <c r="C24">
        <v>455.89296869933378</v>
      </c>
      <c r="D24">
        <f t="shared" si="5"/>
        <v>46193355.053459994</v>
      </c>
      <c r="E24" t="e">
        <f t="shared" si="0"/>
        <v>#NUM!</v>
      </c>
      <c r="F24">
        <f t="shared" si="1"/>
        <v>-444</v>
      </c>
      <c r="G24">
        <v>0.37521003743999998</v>
      </c>
      <c r="H24">
        <f t="shared" si="2"/>
        <v>6.2535006239999996E-3</v>
      </c>
      <c r="I24">
        <f t="shared" si="6"/>
        <v>7.504200748799995E-3</v>
      </c>
      <c r="J24" t="e">
        <f t="shared" si="3"/>
        <v>#NUM!</v>
      </c>
      <c r="Q24" s="3" t="s">
        <v>7</v>
      </c>
    </row>
    <row r="25" spans="1:20" x14ac:dyDescent="0.25">
      <c r="A25">
        <v>0.38</v>
      </c>
      <c r="B25">
        <f t="shared" si="4"/>
        <v>22.8</v>
      </c>
      <c r="C25">
        <v>458.30179571931905</v>
      </c>
      <c r="D25">
        <f t="shared" si="5"/>
        <v>46437429.45126</v>
      </c>
      <c r="E25" t="e">
        <f t="shared" si="0"/>
        <v>#NUM!</v>
      </c>
      <c r="F25">
        <f t="shared" si="1"/>
        <v>-443.4</v>
      </c>
      <c r="G25">
        <v>0.37997965655999999</v>
      </c>
      <c r="H25">
        <f t="shared" si="2"/>
        <v>6.3329942759999995E-3</v>
      </c>
      <c r="I25">
        <f t="shared" si="6"/>
        <v>3.7997965656000089E-3</v>
      </c>
      <c r="J25" t="e">
        <f t="shared" si="3"/>
        <v>#NUM!</v>
      </c>
      <c r="Q25" t="s">
        <v>10</v>
      </c>
      <c r="R25">
        <f>SUM(I2:I483)</f>
        <v>5.4808392852057697</v>
      </c>
      <c r="T25" t="s">
        <v>11</v>
      </c>
    </row>
    <row r="26" spans="1:20" x14ac:dyDescent="0.25">
      <c r="A26">
        <v>0.4</v>
      </c>
      <c r="B26">
        <f t="shared" si="4"/>
        <v>24</v>
      </c>
      <c r="C26">
        <v>460.71946871423637</v>
      </c>
      <c r="D26">
        <f t="shared" si="5"/>
        <v>46682400.167470001</v>
      </c>
      <c r="E26" t="e">
        <f t="shared" si="0"/>
        <v>#NUM!</v>
      </c>
      <c r="F26">
        <f t="shared" si="1"/>
        <v>-442.2</v>
      </c>
      <c r="G26">
        <v>0.38156952960000001</v>
      </c>
      <c r="H26">
        <f t="shared" si="2"/>
        <v>6.3594921599999998E-3</v>
      </c>
      <c r="I26">
        <f t="shared" si="6"/>
        <v>7.6313905919999951E-3</v>
      </c>
      <c r="J26" t="e">
        <f t="shared" si="3"/>
        <v>#NUM!</v>
      </c>
      <c r="Q26" t="s">
        <v>9</v>
      </c>
      <c r="R26">
        <f>R25/B468</f>
        <v>1.1756412023178399E-2</v>
      </c>
      <c r="T26" t="s">
        <v>12</v>
      </c>
    </row>
    <row r="27" spans="1:20" x14ac:dyDescent="0.25">
      <c r="A27">
        <v>0.42</v>
      </c>
      <c r="B27">
        <f t="shared" si="4"/>
        <v>25.2</v>
      </c>
      <c r="C27">
        <v>463.19361985679734</v>
      </c>
      <c r="D27">
        <f t="shared" si="5"/>
        <v>46933093.531989992</v>
      </c>
      <c r="E27" t="e">
        <f t="shared" si="0"/>
        <v>#NUM!</v>
      </c>
      <c r="F27">
        <f t="shared" si="1"/>
        <v>-441</v>
      </c>
      <c r="G27">
        <v>0.38156952960000001</v>
      </c>
      <c r="H27">
        <f t="shared" si="2"/>
        <v>6.3594921599999998E-3</v>
      </c>
      <c r="I27">
        <f t="shared" si="6"/>
        <v>7.6313905919999951E-3</v>
      </c>
      <c r="J27" t="e">
        <f t="shared" si="3"/>
        <v>#NUM!</v>
      </c>
      <c r="Q27" t="s">
        <v>13</v>
      </c>
      <c r="R27">
        <f>B468</f>
        <v>466.2</v>
      </c>
      <c r="T27" t="s">
        <v>14</v>
      </c>
    </row>
    <row r="28" spans="1:20" x14ac:dyDescent="0.25">
      <c r="A28">
        <v>0.43</v>
      </c>
      <c r="B28">
        <f t="shared" si="4"/>
        <v>25.8</v>
      </c>
      <c r="C28">
        <v>465.68342157039228</v>
      </c>
      <c r="D28">
        <f t="shared" si="5"/>
        <v>47185372.690619998</v>
      </c>
      <c r="E28" t="e">
        <f t="shared" si="0"/>
        <v>#NUM!</v>
      </c>
      <c r="F28">
        <f t="shared" si="1"/>
        <v>-440.4</v>
      </c>
      <c r="G28">
        <v>0.38156952960000001</v>
      </c>
      <c r="H28">
        <f t="shared" si="2"/>
        <v>6.3594921599999998E-3</v>
      </c>
      <c r="I28">
        <f t="shared" si="6"/>
        <v>3.8156952960000088E-3</v>
      </c>
      <c r="J28" t="e">
        <f t="shared" si="3"/>
        <v>#NUM!</v>
      </c>
    </row>
    <row r="29" spans="1:20" ht="18.75" x14ac:dyDescent="0.3">
      <c r="A29">
        <v>0.45</v>
      </c>
      <c r="B29">
        <f t="shared" si="4"/>
        <v>27</v>
      </c>
      <c r="C29">
        <v>468.2065658048852</v>
      </c>
      <c r="D29">
        <f t="shared" si="5"/>
        <v>47441030.280179992</v>
      </c>
      <c r="E29" t="e">
        <f t="shared" si="0"/>
        <v>#NUM!</v>
      </c>
      <c r="F29">
        <f t="shared" si="1"/>
        <v>-439.2</v>
      </c>
      <c r="G29">
        <v>0.38156952960000001</v>
      </c>
      <c r="H29">
        <f t="shared" si="2"/>
        <v>6.3594921599999998E-3</v>
      </c>
      <c r="I29">
        <f t="shared" si="6"/>
        <v>7.6313905919999951E-3</v>
      </c>
      <c r="J29" t="e">
        <f t="shared" si="3"/>
        <v>#NUM!</v>
      </c>
      <c r="Q29" s="3" t="s">
        <v>15</v>
      </c>
    </row>
    <row r="30" spans="1:20" x14ac:dyDescent="0.25">
      <c r="A30">
        <v>0.47</v>
      </c>
      <c r="B30">
        <f t="shared" si="4"/>
        <v>28.2</v>
      </c>
      <c r="C30">
        <v>470.76169164105602</v>
      </c>
      <c r="D30">
        <f t="shared" si="5"/>
        <v>47699928.405529998</v>
      </c>
      <c r="E30" t="e">
        <f t="shared" si="0"/>
        <v>#NUM!</v>
      </c>
      <c r="F30">
        <f t="shared" si="1"/>
        <v>-438</v>
      </c>
      <c r="G30">
        <v>0.38156952960000001</v>
      </c>
      <c r="H30">
        <f t="shared" si="2"/>
        <v>6.3594921599999998E-3</v>
      </c>
      <c r="I30">
        <f t="shared" si="6"/>
        <v>7.6313905919999951E-3</v>
      </c>
      <c r="J30" t="e">
        <f t="shared" si="3"/>
        <v>#NUM!</v>
      </c>
    </row>
    <row r="31" spans="1:20" x14ac:dyDescent="0.25">
      <c r="A31">
        <v>0.48</v>
      </c>
      <c r="B31">
        <f t="shared" si="4"/>
        <v>28.799999999999997</v>
      </c>
      <c r="C31">
        <v>473.3331485078707</v>
      </c>
      <c r="D31">
        <f t="shared" si="5"/>
        <v>47960481.27256</v>
      </c>
      <c r="E31" t="e">
        <f t="shared" si="0"/>
        <v>#NUM!</v>
      </c>
      <c r="F31">
        <f t="shared" si="1"/>
        <v>-437.4</v>
      </c>
      <c r="G31">
        <v>0.38474927567999995</v>
      </c>
      <c r="H31">
        <f t="shared" si="2"/>
        <v>6.4124879279999995E-3</v>
      </c>
      <c r="I31">
        <f t="shared" si="6"/>
        <v>3.8474927567999861E-3</v>
      </c>
      <c r="J31" t="e">
        <f t="shared" si="3"/>
        <v>#NUM!</v>
      </c>
    </row>
    <row r="32" spans="1:20" x14ac:dyDescent="0.25">
      <c r="A32">
        <v>0.5</v>
      </c>
      <c r="B32">
        <f t="shared" si="4"/>
        <v>30</v>
      </c>
      <c r="C32">
        <v>475.91345134961756</v>
      </c>
      <c r="D32">
        <f t="shared" si="5"/>
        <v>48221930.457999997</v>
      </c>
      <c r="E32" t="e">
        <f t="shared" si="0"/>
        <v>#NUM!</v>
      </c>
      <c r="F32">
        <f t="shared" si="1"/>
        <v>-436.2</v>
      </c>
      <c r="G32">
        <v>0.39269864088000001</v>
      </c>
      <c r="H32">
        <f t="shared" si="2"/>
        <v>6.5449773479999999E-3</v>
      </c>
      <c r="I32">
        <f t="shared" si="6"/>
        <v>7.8539728176000179E-3</v>
      </c>
      <c r="J32" t="e">
        <f t="shared" si="3"/>
        <v>#NUM!</v>
      </c>
    </row>
    <row r="33" spans="1:10" x14ac:dyDescent="0.25">
      <c r="A33">
        <v>0.52</v>
      </c>
      <c r="B33">
        <f t="shared" si="4"/>
        <v>31.200000000000003</v>
      </c>
      <c r="C33">
        <v>478.46041167046627</v>
      </c>
      <c r="D33">
        <f t="shared" si="5"/>
        <v>48480001.212509997</v>
      </c>
      <c r="E33" t="e">
        <f t="shared" si="0"/>
        <v>#NUM!</v>
      </c>
      <c r="F33">
        <f t="shared" si="1"/>
        <v>-435</v>
      </c>
      <c r="G33">
        <v>0.39428851391999997</v>
      </c>
      <c r="H33">
        <f t="shared" si="2"/>
        <v>6.5714752319999993E-3</v>
      </c>
      <c r="I33">
        <f t="shared" si="6"/>
        <v>7.8857702784000186E-3</v>
      </c>
      <c r="J33" t="e">
        <f t="shared" si="3"/>
        <v>#NUM!</v>
      </c>
    </row>
    <row r="34" spans="1:10" x14ac:dyDescent="0.25">
      <c r="A34">
        <v>0.53</v>
      </c>
      <c r="B34">
        <f t="shared" si="4"/>
        <v>31.8</v>
      </c>
      <c r="C34">
        <v>480.99988693560323</v>
      </c>
      <c r="D34">
        <f t="shared" si="5"/>
        <v>48737313.543749996</v>
      </c>
      <c r="E34" t="e">
        <f t="shared" si="0"/>
        <v>#NUM!</v>
      </c>
      <c r="F34">
        <f t="shared" si="1"/>
        <v>-434.4</v>
      </c>
      <c r="G34">
        <v>0.39746826000000002</v>
      </c>
      <c r="H34">
        <f t="shared" si="2"/>
        <v>6.6244710000000007E-3</v>
      </c>
      <c r="I34">
        <f t="shared" si="6"/>
        <v>3.9746825999999865E-3</v>
      </c>
      <c r="J34" t="e">
        <f t="shared" si="3"/>
        <v>#NUM!</v>
      </c>
    </row>
    <row r="35" spans="1:10" x14ac:dyDescent="0.25">
      <c r="A35">
        <v>0.55000000000000004</v>
      </c>
      <c r="B35">
        <f t="shared" si="4"/>
        <v>33</v>
      </c>
      <c r="C35">
        <v>483.57950931773991</v>
      </c>
      <c r="D35">
        <f t="shared" si="5"/>
        <v>48998693.781619996</v>
      </c>
      <c r="E35" t="e">
        <f t="shared" si="0"/>
        <v>#NUM!</v>
      </c>
      <c r="F35">
        <f t="shared" si="1"/>
        <v>-433.2</v>
      </c>
      <c r="G35">
        <v>0.39905813303999998</v>
      </c>
      <c r="H35">
        <f t="shared" si="2"/>
        <v>6.6509688840000001E-3</v>
      </c>
      <c r="I35">
        <f t="shared" si="6"/>
        <v>7.9811626607999946E-3</v>
      </c>
      <c r="J35" t="e">
        <f t="shared" si="3"/>
        <v>#NUM!</v>
      </c>
    </row>
    <row r="36" spans="1:10" x14ac:dyDescent="0.25">
      <c r="A36">
        <v>0.56999999999999995</v>
      </c>
      <c r="B36">
        <f t="shared" si="4"/>
        <v>34.199999999999996</v>
      </c>
      <c r="C36">
        <v>486.14348112884278</v>
      </c>
      <c r="D36">
        <f t="shared" si="5"/>
        <v>49258488.225379996</v>
      </c>
      <c r="E36" t="e">
        <f t="shared" si="0"/>
        <v>#NUM!</v>
      </c>
      <c r="F36">
        <f t="shared" si="1"/>
        <v>-432</v>
      </c>
      <c r="G36">
        <v>0.40064800607999995</v>
      </c>
      <c r="H36">
        <f t="shared" si="2"/>
        <v>6.6774667679999995E-3</v>
      </c>
      <c r="I36">
        <f t="shared" si="6"/>
        <v>8.0129601215999709E-3</v>
      </c>
      <c r="J36" t="e">
        <f t="shared" si="3"/>
        <v>#NUM!</v>
      </c>
    </row>
    <row r="37" spans="1:10" x14ac:dyDescent="0.25">
      <c r="A37">
        <v>0.57999999999999996</v>
      </c>
      <c r="B37">
        <f t="shared" si="4"/>
        <v>34.799999999999997</v>
      </c>
      <c r="C37">
        <v>488.6904414496916</v>
      </c>
      <c r="D37">
        <f t="shared" si="5"/>
        <v>49516558.979890004</v>
      </c>
      <c r="E37" t="e">
        <f t="shared" si="0"/>
        <v>#NUM!</v>
      </c>
      <c r="F37">
        <f t="shared" si="1"/>
        <v>-431.4</v>
      </c>
      <c r="G37">
        <v>0.39746826000000002</v>
      </c>
      <c r="H37">
        <f t="shared" si="2"/>
        <v>6.6244710000000007E-3</v>
      </c>
      <c r="I37">
        <f t="shared" si="6"/>
        <v>3.97468260000001E-3</v>
      </c>
      <c r="J37" t="e">
        <f t="shared" si="3"/>
        <v>#NUM!</v>
      </c>
    </row>
    <row r="38" spans="1:10" x14ac:dyDescent="0.25">
      <c r="A38">
        <v>0.6</v>
      </c>
      <c r="B38">
        <f t="shared" si="4"/>
        <v>36</v>
      </c>
      <c r="C38">
        <v>491.28639486247226</v>
      </c>
      <c r="D38">
        <f t="shared" si="5"/>
        <v>49779593.95944</v>
      </c>
      <c r="E38" t="e">
        <f t="shared" si="0"/>
        <v>#NUM!</v>
      </c>
      <c r="F38">
        <f t="shared" si="1"/>
        <v>-430.2</v>
      </c>
      <c r="G38">
        <v>0.39746826000000002</v>
      </c>
      <c r="H38">
        <f t="shared" si="2"/>
        <v>6.6244710000000007E-3</v>
      </c>
      <c r="I38">
        <f t="shared" si="6"/>
        <v>7.9493652000000199E-3</v>
      </c>
      <c r="J38" t="e">
        <f t="shared" si="3"/>
        <v>#NUM!</v>
      </c>
    </row>
    <row r="39" spans="1:10" x14ac:dyDescent="0.25">
      <c r="A39">
        <v>0.62</v>
      </c>
      <c r="B39">
        <f t="shared" si="4"/>
        <v>37.200000000000003</v>
      </c>
      <c r="C39">
        <v>493.89935976550697</v>
      </c>
      <c r="D39">
        <f t="shared" si="5"/>
        <v>50044352.628239997</v>
      </c>
      <c r="E39" t="e">
        <f t="shared" si="0"/>
        <v>#NUM!</v>
      </c>
      <c r="F39">
        <f t="shared" si="1"/>
        <v>-429</v>
      </c>
      <c r="G39">
        <v>0.39905813303999998</v>
      </c>
      <c r="H39">
        <f t="shared" si="2"/>
        <v>6.6509688840000001E-3</v>
      </c>
      <c r="I39">
        <f t="shared" si="6"/>
        <v>7.9811626608000188E-3</v>
      </c>
      <c r="J39" t="e">
        <f t="shared" si="3"/>
        <v>#NUM!</v>
      </c>
    </row>
    <row r="40" spans="1:10" x14ac:dyDescent="0.25">
      <c r="A40">
        <v>0.63</v>
      </c>
      <c r="B40">
        <f t="shared" si="4"/>
        <v>37.799999999999997</v>
      </c>
      <c r="C40">
        <v>496.53614075489759</v>
      </c>
      <c r="D40">
        <f t="shared" si="5"/>
        <v>50311524.461989999</v>
      </c>
      <c r="E40" t="e">
        <f t="shared" si="0"/>
        <v>#NUM!</v>
      </c>
      <c r="F40">
        <f t="shared" si="1"/>
        <v>-428.4</v>
      </c>
      <c r="G40">
        <v>0.40064800607999995</v>
      </c>
      <c r="H40">
        <f t="shared" si="2"/>
        <v>6.6774667679999995E-3</v>
      </c>
      <c r="I40">
        <f t="shared" si="6"/>
        <v>4.0064800607999621E-3</v>
      </c>
      <c r="J40" t="e">
        <f t="shared" si="3"/>
        <v>#NUM!</v>
      </c>
    </row>
    <row r="41" spans="1:10" x14ac:dyDescent="0.25">
      <c r="A41">
        <v>0.65</v>
      </c>
      <c r="B41">
        <f t="shared" si="4"/>
        <v>39</v>
      </c>
      <c r="C41">
        <v>499.16475622896616</v>
      </c>
      <c r="D41">
        <f t="shared" si="5"/>
        <v>50577868.924899995</v>
      </c>
      <c r="E41" t="e">
        <f t="shared" si="0"/>
        <v>#NUM!</v>
      </c>
      <c r="F41">
        <f t="shared" si="1"/>
        <v>-427.2</v>
      </c>
      <c r="G41">
        <v>0.40064800607999995</v>
      </c>
      <c r="H41">
        <f t="shared" si="2"/>
        <v>6.6774667679999995E-3</v>
      </c>
      <c r="I41">
        <f t="shared" si="6"/>
        <v>8.0129601216000178E-3</v>
      </c>
      <c r="J41" t="e">
        <f t="shared" si="3"/>
        <v>#NUM!</v>
      </c>
    </row>
    <row r="42" spans="1:10" x14ac:dyDescent="0.25">
      <c r="A42">
        <v>0.67</v>
      </c>
      <c r="B42">
        <f t="shared" si="4"/>
        <v>40.200000000000003</v>
      </c>
      <c r="C42">
        <v>501.83419927964468</v>
      </c>
      <c r="D42">
        <f t="shared" si="5"/>
        <v>50848350.242009997</v>
      </c>
      <c r="E42" t="e">
        <f t="shared" si="0"/>
        <v>#NUM!</v>
      </c>
      <c r="F42">
        <f t="shared" si="1"/>
        <v>-426</v>
      </c>
      <c r="G42">
        <v>0.40064800607999995</v>
      </c>
      <c r="H42">
        <f t="shared" si="2"/>
        <v>6.6774667679999995E-3</v>
      </c>
      <c r="I42">
        <f t="shared" si="6"/>
        <v>8.0129601216000178E-3</v>
      </c>
      <c r="J42" t="e">
        <f t="shared" si="3"/>
        <v>#NUM!</v>
      </c>
    </row>
    <row r="43" spans="1:10" x14ac:dyDescent="0.25">
      <c r="A43">
        <v>0.68</v>
      </c>
      <c r="B43">
        <f t="shared" si="4"/>
        <v>40.800000000000004</v>
      </c>
      <c r="C43">
        <v>504.53562393200093</v>
      </c>
      <c r="D43">
        <f t="shared" si="5"/>
        <v>51122072.094909996</v>
      </c>
      <c r="E43" t="e">
        <f t="shared" si="0"/>
        <v>#NUM!</v>
      </c>
      <c r="F43">
        <f t="shared" si="1"/>
        <v>-425.4</v>
      </c>
      <c r="G43">
        <v>0.39746826000000002</v>
      </c>
      <c r="H43">
        <f t="shared" si="2"/>
        <v>6.6244710000000007E-3</v>
      </c>
      <c r="I43">
        <f t="shared" si="6"/>
        <v>3.97468260000001E-3</v>
      </c>
      <c r="J43" t="e">
        <f t="shared" si="3"/>
        <v>#NUM!</v>
      </c>
    </row>
    <row r="44" spans="1:10" x14ac:dyDescent="0.25">
      <c r="A44">
        <v>0.7</v>
      </c>
      <c r="B44">
        <f t="shared" si="4"/>
        <v>42</v>
      </c>
      <c r="C44">
        <v>507.24589455928935</v>
      </c>
      <c r="D44">
        <f t="shared" si="5"/>
        <v>51396690.266219996</v>
      </c>
      <c r="E44" t="e">
        <f t="shared" si="0"/>
        <v>#NUM!</v>
      </c>
      <c r="F44">
        <f t="shared" si="1"/>
        <v>-424.2</v>
      </c>
      <c r="G44">
        <v>0.39746826000000002</v>
      </c>
      <c r="H44">
        <f t="shared" si="2"/>
        <v>6.6244710000000007E-3</v>
      </c>
      <c r="I44">
        <f t="shared" si="6"/>
        <v>7.9493651999999731E-3</v>
      </c>
      <c r="J44" t="e">
        <f t="shared" si="3"/>
        <v>#NUM!</v>
      </c>
    </row>
    <row r="45" spans="1:10" x14ac:dyDescent="0.25">
      <c r="A45">
        <v>0.72</v>
      </c>
      <c r="B45">
        <f t="shared" si="4"/>
        <v>43.199999999999996</v>
      </c>
      <c r="C45">
        <v>509.92350312528993</v>
      </c>
      <c r="D45">
        <f t="shared" si="5"/>
        <v>51667998.954170004</v>
      </c>
      <c r="E45" t="e">
        <f t="shared" si="0"/>
        <v>#NUM!</v>
      </c>
      <c r="F45">
        <f t="shared" si="1"/>
        <v>-423</v>
      </c>
      <c r="G45">
        <v>0.39905813303999998</v>
      </c>
      <c r="H45">
        <f t="shared" si="2"/>
        <v>6.6509688840000001E-3</v>
      </c>
      <c r="I45">
        <f t="shared" si="6"/>
        <v>7.981162660799972E-3</v>
      </c>
      <c r="J45" t="e">
        <f t="shared" si="3"/>
        <v>#NUM!</v>
      </c>
    </row>
    <row r="46" spans="1:10" x14ac:dyDescent="0.25">
      <c r="A46">
        <v>0.73</v>
      </c>
      <c r="B46">
        <f t="shared" si="4"/>
        <v>43.8</v>
      </c>
      <c r="C46">
        <v>512.62492777764623</v>
      </c>
      <c r="D46">
        <f t="shared" si="5"/>
        <v>51941720.807070002</v>
      </c>
      <c r="E46" t="e">
        <f t="shared" si="0"/>
        <v>#NUM!</v>
      </c>
      <c r="F46">
        <f t="shared" si="1"/>
        <v>-422.4</v>
      </c>
      <c r="G46">
        <v>0.40064800607999995</v>
      </c>
      <c r="H46">
        <f t="shared" si="2"/>
        <v>6.6774667679999995E-3</v>
      </c>
      <c r="I46">
        <f t="shared" si="6"/>
        <v>4.0064800608000089E-3</v>
      </c>
      <c r="J46" t="e">
        <f t="shared" si="3"/>
        <v>#NUM!</v>
      </c>
    </row>
    <row r="47" spans="1:10" x14ac:dyDescent="0.25">
      <c r="A47">
        <v>0.75</v>
      </c>
      <c r="B47">
        <f t="shared" si="4"/>
        <v>45</v>
      </c>
      <c r="C47">
        <v>515.28620531300271</v>
      </c>
      <c r="D47">
        <f t="shared" si="5"/>
        <v>52211374.753339998</v>
      </c>
      <c r="E47" t="e">
        <f t="shared" si="0"/>
        <v>#NUM!</v>
      </c>
      <c r="F47">
        <f t="shared" si="1"/>
        <v>-421.2</v>
      </c>
      <c r="G47">
        <v>0.40064800607999995</v>
      </c>
      <c r="H47">
        <f t="shared" si="2"/>
        <v>6.6774667679999995E-3</v>
      </c>
      <c r="I47">
        <f t="shared" si="6"/>
        <v>8.0129601216000178E-3</v>
      </c>
      <c r="J47" t="e">
        <f t="shared" si="3"/>
        <v>#NUM!</v>
      </c>
    </row>
    <row r="48" spans="1:10" x14ac:dyDescent="0.25">
      <c r="A48">
        <v>0.77</v>
      </c>
      <c r="B48">
        <f t="shared" si="4"/>
        <v>46.2</v>
      </c>
      <c r="C48">
        <v>517.90665527174929</v>
      </c>
      <c r="D48">
        <f t="shared" si="5"/>
        <v>52476891.845409997</v>
      </c>
      <c r="E48" t="e">
        <f t="shared" si="0"/>
        <v>#NUM!</v>
      </c>
      <c r="F48">
        <f t="shared" si="1"/>
        <v>-420</v>
      </c>
      <c r="G48">
        <v>0.39746826000000002</v>
      </c>
      <c r="H48">
        <f t="shared" si="2"/>
        <v>6.6244710000000007E-3</v>
      </c>
      <c r="I48">
        <f t="shared" si="6"/>
        <v>7.9493652000000199E-3</v>
      </c>
      <c r="J48" t="e">
        <f t="shared" si="3"/>
        <v>#NUM!</v>
      </c>
    </row>
    <row r="49" spans="1:24" x14ac:dyDescent="0.25">
      <c r="A49">
        <v>0.78</v>
      </c>
      <c r="B49">
        <f t="shared" si="4"/>
        <v>46.800000000000004</v>
      </c>
      <c r="C49">
        <v>520.55160177646189</v>
      </c>
      <c r="D49">
        <f t="shared" si="5"/>
        <v>52744891.050000004</v>
      </c>
      <c r="E49" t="e">
        <f t="shared" si="0"/>
        <v>#NUM!</v>
      </c>
      <c r="F49">
        <f t="shared" si="1"/>
        <v>-419.4</v>
      </c>
      <c r="G49">
        <v>0.39746826000000002</v>
      </c>
      <c r="H49">
        <f t="shared" si="2"/>
        <v>6.6244710000000007E-3</v>
      </c>
      <c r="I49">
        <f t="shared" si="6"/>
        <v>3.97468260000001E-3</v>
      </c>
      <c r="J49" t="e">
        <f t="shared" si="3"/>
        <v>#NUM!</v>
      </c>
    </row>
    <row r="50" spans="1:24" x14ac:dyDescent="0.25">
      <c r="A50">
        <v>0.8</v>
      </c>
      <c r="B50">
        <f t="shared" si="4"/>
        <v>48</v>
      </c>
      <c r="C50">
        <v>523.20539425610662</v>
      </c>
      <c r="D50">
        <f t="shared" si="5"/>
        <v>53013786.573000006</v>
      </c>
      <c r="E50" t="e">
        <f t="shared" si="0"/>
        <v>#NUM!</v>
      </c>
      <c r="F50">
        <f t="shared" si="1"/>
        <v>-418.2</v>
      </c>
      <c r="G50">
        <v>0.39905813303999998</v>
      </c>
      <c r="H50">
        <f t="shared" si="2"/>
        <v>6.6509688840000001E-3</v>
      </c>
      <c r="I50">
        <f t="shared" si="6"/>
        <v>7.981162660799972E-3</v>
      </c>
      <c r="J50" t="e">
        <f t="shared" si="3"/>
        <v>#NUM!</v>
      </c>
    </row>
    <row r="51" spans="1:24" x14ac:dyDescent="0.25">
      <c r="A51">
        <v>0.82</v>
      </c>
      <c r="B51">
        <f t="shared" si="4"/>
        <v>49.199999999999996</v>
      </c>
      <c r="C51">
        <v>525.75235457695533</v>
      </c>
      <c r="D51">
        <f t="shared" si="5"/>
        <v>53271857.327509999</v>
      </c>
      <c r="E51" t="e">
        <f t="shared" si="0"/>
        <v>#NUM!</v>
      </c>
      <c r="F51">
        <f t="shared" si="1"/>
        <v>-417</v>
      </c>
      <c r="G51">
        <v>0.40064800607999995</v>
      </c>
      <c r="H51">
        <f t="shared" si="2"/>
        <v>6.6774667679999995E-3</v>
      </c>
      <c r="I51">
        <f t="shared" si="6"/>
        <v>8.0129601215999709E-3</v>
      </c>
      <c r="J51" t="e">
        <f t="shared" si="3"/>
        <v>#NUM!</v>
      </c>
    </row>
    <row r="52" spans="1:24" x14ac:dyDescent="0.25">
      <c r="A52">
        <v>0.83</v>
      </c>
      <c r="B52">
        <f t="shared" si="4"/>
        <v>49.8</v>
      </c>
      <c r="C52">
        <v>528.29182984209228</v>
      </c>
      <c r="D52">
        <f t="shared" si="5"/>
        <v>53529169.658749998</v>
      </c>
      <c r="E52" t="e">
        <f t="shared" si="0"/>
        <v>#NUM!</v>
      </c>
      <c r="F52">
        <f t="shared" si="1"/>
        <v>-416.4</v>
      </c>
      <c r="G52">
        <v>0.40064800607999995</v>
      </c>
      <c r="H52">
        <f t="shared" si="2"/>
        <v>6.6774667679999995E-3</v>
      </c>
      <c r="I52">
        <f t="shared" si="6"/>
        <v>4.0064800608000089E-3</v>
      </c>
      <c r="J52" t="e">
        <f t="shared" si="3"/>
        <v>#NUM!</v>
      </c>
      <c r="Q52" t="s">
        <v>17</v>
      </c>
    </row>
    <row r="53" spans="1:24" x14ac:dyDescent="0.25">
      <c r="A53">
        <v>0.85</v>
      </c>
      <c r="B53">
        <f t="shared" si="4"/>
        <v>51</v>
      </c>
      <c r="C53">
        <v>530.88778325487283</v>
      </c>
      <c r="D53">
        <f t="shared" si="5"/>
        <v>53792204.638299987</v>
      </c>
      <c r="E53" t="e">
        <f t="shared" si="0"/>
        <v>#NUM!</v>
      </c>
      <c r="F53">
        <f t="shared" si="1"/>
        <v>-415.2</v>
      </c>
      <c r="G53">
        <v>0.40064800607999995</v>
      </c>
      <c r="H53">
        <f t="shared" si="2"/>
        <v>6.6774667679999995E-3</v>
      </c>
      <c r="I53">
        <f t="shared" si="6"/>
        <v>8.0129601216000178E-3</v>
      </c>
      <c r="J53" t="e">
        <f t="shared" si="3"/>
        <v>#NUM!</v>
      </c>
      <c r="Q53" s="4"/>
      <c r="R53" s="4" t="s">
        <v>25</v>
      </c>
      <c r="S53" s="4" t="s">
        <v>26</v>
      </c>
      <c r="T53" s="4" t="s">
        <v>27</v>
      </c>
      <c r="U53" s="4" t="s">
        <v>28</v>
      </c>
    </row>
    <row r="54" spans="1:24" x14ac:dyDescent="0.25">
      <c r="A54">
        <v>0.87</v>
      </c>
      <c r="B54">
        <f t="shared" si="4"/>
        <v>52.2</v>
      </c>
      <c r="C54">
        <v>533.51639872894145</v>
      </c>
      <c r="D54">
        <f t="shared" si="5"/>
        <v>54058549.101209991</v>
      </c>
      <c r="E54" t="e">
        <f t="shared" si="0"/>
        <v>#NUM!</v>
      </c>
      <c r="F54">
        <f t="shared" si="1"/>
        <v>-414</v>
      </c>
      <c r="G54">
        <v>0.40064800607999995</v>
      </c>
      <c r="H54">
        <f t="shared" si="2"/>
        <v>6.6774667679999995E-3</v>
      </c>
      <c r="I54">
        <f t="shared" si="6"/>
        <v>8.0129601216000178E-3</v>
      </c>
      <c r="J54" t="e">
        <f t="shared" si="3"/>
        <v>#NUM!</v>
      </c>
      <c r="Q54" s="4" t="s">
        <v>18</v>
      </c>
      <c r="R54" s="4">
        <v>0</v>
      </c>
      <c r="S54" s="4">
        <f>E845</f>
        <v>0.18650398312086677</v>
      </c>
      <c r="T54" s="4">
        <f>E692</f>
        <v>0.74970675612821058</v>
      </c>
      <c r="U54" s="4">
        <f>T54-S54</f>
        <v>0.56320277300734378</v>
      </c>
    </row>
    <row r="55" spans="1:24" x14ac:dyDescent="0.25">
      <c r="A55">
        <v>0.88</v>
      </c>
      <c r="B55">
        <f t="shared" si="4"/>
        <v>52.8</v>
      </c>
      <c r="C55">
        <v>536.1286831723661</v>
      </c>
      <c r="D55">
        <f t="shared" si="5"/>
        <v>54323238.822439991</v>
      </c>
      <c r="E55" t="e">
        <f t="shared" si="0"/>
        <v>#NUM!</v>
      </c>
      <c r="F55">
        <f t="shared" si="1"/>
        <v>-413.4</v>
      </c>
      <c r="G55">
        <v>0.40064800607999995</v>
      </c>
      <c r="H55">
        <f t="shared" si="2"/>
        <v>6.6774667679999995E-3</v>
      </c>
      <c r="I55">
        <f t="shared" si="6"/>
        <v>4.0064800607999621E-3</v>
      </c>
      <c r="J55" t="e">
        <f t="shared" si="3"/>
        <v>#NUM!</v>
      </c>
      <c r="Q55" s="4" t="s">
        <v>19</v>
      </c>
      <c r="R55" s="4" t="s">
        <v>20</v>
      </c>
      <c r="S55" s="4">
        <f>C845</f>
        <v>415.53218738198859</v>
      </c>
      <c r="T55" s="4">
        <f>C692</f>
        <v>489.70092397078707</v>
      </c>
      <c r="U55" s="4">
        <f>T55-S55</f>
        <v>74.168736588798481</v>
      </c>
    </row>
    <row r="56" spans="1:24" x14ac:dyDescent="0.25">
      <c r="A56">
        <v>0.9</v>
      </c>
      <c r="B56">
        <f t="shared" si="4"/>
        <v>54</v>
      </c>
      <c r="C56">
        <v>538.83078828433258</v>
      </c>
      <c r="D56">
        <f t="shared" si="5"/>
        <v>54597029.62291</v>
      </c>
      <c r="E56" t="e">
        <f t="shared" si="0"/>
        <v>#NUM!</v>
      </c>
      <c r="F56">
        <f t="shared" si="1"/>
        <v>-412.2</v>
      </c>
      <c r="G56">
        <v>0.40064800607999995</v>
      </c>
      <c r="H56">
        <f t="shared" si="2"/>
        <v>6.6774667679999995E-3</v>
      </c>
      <c r="I56">
        <f t="shared" si="6"/>
        <v>8.0129601216000178E-3</v>
      </c>
      <c r="J56" t="e">
        <f t="shared" si="3"/>
        <v>#NUM!</v>
      </c>
    </row>
    <row r="57" spans="1:24" x14ac:dyDescent="0.25">
      <c r="A57">
        <v>0.92</v>
      </c>
      <c r="B57">
        <f t="shared" si="4"/>
        <v>55.2</v>
      </c>
      <c r="C57">
        <v>541.56487499797674</v>
      </c>
      <c r="D57">
        <f t="shared" si="5"/>
        <v>54874060.959169991</v>
      </c>
      <c r="E57" t="e">
        <f t="shared" si="0"/>
        <v>#NUM!</v>
      </c>
      <c r="F57">
        <f t="shared" si="1"/>
        <v>-411</v>
      </c>
      <c r="G57">
        <v>0.40064800607999995</v>
      </c>
      <c r="H57">
        <f t="shared" si="2"/>
        <v>6.6774667679999995E-3</v>
      </c>
      <c r="I57">
        <f t="shared" si="6"/>
        <v>8.0129601216000178E-3</v>
      </c>
      <c r="J57" t="e">
        <f t="shared" si="3"/>
        <v>#NUM!</v>
      </c>
      <c r="Q57" t="s">
        <v>21</v>
      </c>
      <c r="R57">
        <f>U55*(-1*S54/U54)+S55</f>
        <v>390.97129127171161</v>
      </c>
      <c r="S57" s="2"/>
    </row>
    <row r="58" spans="1:24" x14ac:dyDescent="0.25">
      <c r="A58">
        <v>0.93</v>
      </c>
      <c r="B58">
        <f t="shared" si="4"/>
        <v>55.800000000000004</v>
      </c>
      <c r="C58">
        <v>544.25064907929925</v>
      </c>
      <c r="D58">
        <f t="shared" si="5"/>
        <v>55146197.017959997</v>
      </c>
      <c r="E58" t="e">
        <f t="shared" si="0"/>
        <v>#NUM!</v>
      </c>
      <c r="F58">
        <f t="shared" si="1"/>
        <v>-410.4</v>
      </c>
      <c r="G58">
        <v>0.40064800607999995</v>
      </c>
      <c r="H58">
        <f t="shared" si="2"/>
        <v>6.6774667679999995E-3</v>
      </c>
      <c r="I58">
        <f t="shared" si="6"/>
        <v>4.0064800608000089E-3</v>
      </c>
      <c r="J58" t="e">
        <f t="shared" si="3"/>
        <v>#NUM!</v>
      </c>
      <c r="X58" s="5"/>
    </row>
    <row r="59" spans="1:24" x14ac:dyDescent="0.25">
      <c r="A59">
        <v>0.95</v>
      </c>
      <c r="B59">
        <f t="shared" si="4"/>
        <v>57</v>
      </c>
      <c r="C59">
        <v>546.88743006868981</v>
      </c>
      <c r="D59">
        <f t="shared" si="5"/>
        <v>55413368.851709992</v>
      </c>
      <c r="E59" t="e">
        <f t="shared" si="0"/>
        <v>#NUM!</v>
      </c>
      <c r="F59">
        <f t="shared" si="1"/>
        <v>-409.2</v>
      </c>
      <c r="G59">
        <v>0.40064800607999995</v>
      </c>
      <c r="H59">
        <f t="shared" si="2"/>
        <v>6.6774667679999995E-3</v>
      </c>
      <c r="I59">
        <f t="shared" si="6"/>
        <v>8.0129601215999709E-3</v>
      </c>
      <c r="J59" t="e">
        <f t="shared" si="3"/>
        <v>#NUM!</v>
      </c>
      <c r="Q59" t="s">
        <v>22</v>
      </c>
      <c r="R59" s="2">
        <f>R57*101325</f>
        <v>39615166.088106178</v>
      </c>
    </row>
    <row r="60" spans="1:24" x14ac:dyDescent="0.25">
      <c r="A60">
        <v>0.97</v>
      </c>
      <c r="B60">
        <f t="shared" si="4"/>
        <v>58.199999999999996</v>
      </c>
      <c r="C60">
        <v>549.54054208872435</v>
      </c>
      <c r="D60">
        <f t="shared" si="5"/>
        <v>55682195.427139997</v>
      </c>
      <c r="E60" t="e">
        <f t="shared" si="0"/>
        <v>#NUM!</v>
      </c>
      <c r="F60">
        <f t="shared" si="1"/>
        <v>-408</v>
      </c>
      <c r="G60">
        <v>0.40064800607999995</v>
      </c>
      <c r="H60">
        <f t="shared" si="2"/>
        <v>6.6774667679999995E-3</v>
      </c>
      <c r="I60">
        <f t="shared" si="6"/>
        <v>8.0129601215999709E-3</v>
      </c>
      <c r="J60" t="e">
        <f t="shared" si="3"/>
        <v>#NUM!</v>
      </c>
      <c r="Q60" t="s">
        <v>24</v>
      </c>
      <c r="R60">
        <f>(S55-T55)*101325/(S54-T54)</f>
        <v>13343590.612544823</v>
      </c>
    </row>
    <row r="61" spans="1:24" x14ac:dyDescent="0.25">
      <c r="A61">
        <v>0.98</v>
      </c>
      <c r="B61">
        <f t="shared" si="4"/>
        <v>58.8</v>
      </c>
      <c r="C61">
        <v>552.18548859343696</v>
      </c>
      <c r="D61">
        <f t="shared" si="5"/>
        <v>55950194.631729998</v>
      </c>
      <c r="E61" t="e">
        <f t="shared" si="0"/>
        <v>#NUM!</v>
      </c>
      <c r="F61">
        <f t="shared" si="1"/>
        <v>-407.4</v>
      </c>
      <c r="G61">
        <v>0.40064800607999995</v>
      </c>
      <c r="H61">
        <f t="shared" si="2"/>
        <v>6.6774667679999995E-3</v>
      </c>
      <c r="I61">
        <f t="shared" si="6"/>
        <v>4.0064800608000089E-3</v>
      </c>
      <c r="J61" t="e">
        <f t="shared" si="3"/>
        <v>#NUM!</v>
      </c>
    </row>
    <row r="62" spans="1:24" x14ac:dyDescent="0.25">
      <c r="A62">
        <v>1</v>
      </c>
      <c r="B62">
        <f t="shared" si="4"/>
        <v>60</v>
      </c>
      <c r="C62">
        <v>554.82226958282752</v>
      </c>
      <c r="D62">
        <f t="shared" si="5"/>
        <v>56217366.46548</v>
      </c>
      <c r="E62" t="e">
        <f t="shared" si="0"/>
        <v>#NUM!</v>
      </c>
      <c r="F62">
        <f t="shared" si="1"/>
        <v>-406.2</v>
      </c>
      <c r="G62">
        <v>0.40064800607999995</v>
      </c>
      <c r="H62">
        <f t="shared" si="2"/>
        <v>6.6774667679999995E-3</v>
      </c>
      <c r="I62">
        <f t="shared" si="6"/>
        <v>8.0129601216000178E-3</v>
      </c>
      <c r="J62" t="e">
        <f t="shared" si="3"/>
        <v>#NUM!</v>
      </c>
    </row>
    <row r="63" spans="1:24" ht="18.75" x14ac:dyDescent="0.3">
      <c r="A63">
        <v>1.02</v>
      </c>
      <c r="B63">
        <f t="shared" si="4"/>
        <v>61.2</v>
      </c>
      <c r="C63">
        <v>557.44271954157409</v>
      </c>
      <c r="D63">
        <f t="shared" si="5"/>
        <v>56482883.557549998</v>
      </c>
      <c r="E63" t="e">
        <f t="shared" si="0"/>
        <v>#NUM!</v>
      </c>
      <c r="F63">
        <f t="shared" si="1"/>
        <v>-405</v>
      </c>
      <c r="G63">
        <v>0.39746826000000002</v>
      </c>
      <c r="H63">
        <f t="shared" si="2"/>
        <v>6.6244710000000007E-3</v>
      </c>
      <c r="I63">
        <f t="shared" si="6"/>
        <v>7.9493652000000199E-3</v>
      </c>
      <c r="J63" t="e">
        <f t="shared" si="3"/>
        <v>#NUM!</v>
      </c>
      <c r="Q63" s="3" t="s">
        <v>23</v>
      </c>
    </row>
    <row r="64" spans="1:24" x14ac:dyDescent="0.25">
      <c r="A64">
        <v>1.03</v>
      </c>
      <c r="B64">
        <f t="shared" si="4"/>
        <v>61.800000000000004</v>
      </c>
      <c r="C64">
        <v>560.03935341396482</v>
      </c>
      <c r="D64">
        <f t="shared" si="5"/>
        <v>56745987.484669983</v>
      </c>
      <c r="E64" t="e">
        <f t="shared" si="0"/>
        <v>#NUM!</v>
      </c>
      <c r="F64">
        <f t="shared" si="1"/>
        <v>-404.4</v>
      </c>
      <c r="G64">
        <v>0.39746826000000002</v>
      </c>
      <c r="H64">
        <f t="shared" si="2"/>
        <v>6.6244710000000007E-3</v>
      </c>
      <c r="I64">
        <f t="shared" si="6"/>
        <v>3.97468260000001E-3</v>
      </c>
      <c r="J64" t="e">
        <f t="shared" si="3"/>
        <v>#NUM!</v>
      </c>
      <c r="Q64" t="s">
        <v>31</v>
      </c>
      <c r="R64">
        <f>R26/4/PI()/R60</f>
        <v>7.0111978883507847E-11</v>
      </c>
    </row>
    <row r="65" spans="1:10" x14ac:dyDescent="0.25">
      <c r="A65">
        <v>1.05</v>
      </c>
      <c r="B65">
        <f t="shared" si="4"/>
        <v>63</v>
      </c>
      <c r="C65">
        <v>562.65980337271151</v>
      </c>
      <c r="D65">
        <f t="shared" si="5"/>
        <v>57011504.576739997</v>
      </c>
      <c r="E65" t="e">
        <f t="shared" si="0"/>
        <v>#NUM!</v>
      </c>
      <c r="F65">
        <f t="shared" si="1"/>
        <v>-403.2</v>
      </c>
      <c r="G65">
        <v>0.39905813303999998</v>
      </c>
      <c r="H65">
        <f t="shared" si="2"/>
        <v>6.6509688840000001E-3</v>
      </c>
      <c r="I65">
        <f t="shared" si="6"/>
        <v>7.981162660799972E-3</v>
      </c>
      <c r="J65" t="e">
        <f t="shared" si="3"/>
        <v>#NUM!</v>
      </c>
    </row>
    <row r="66" spans="1:10" x14ac:dyDescent="0.25">
      <c r="A66">
        <v>1.07</v>
      </c>
      <c r="B66">
        <f t="shared" si="4"/>
        <v>64.2</v>
      </c>
      <c r="C66">
        <v>565.33741193871208</v>
      </c>
      <c r="D66">
        <f t="shared" si="5"/>
        <v>57282813.264690004</v>
      </c>
      <c r="E66" t="e">
        <f t="shared" ref="E66:E129" si="7">LN(((B66-466.2)+$R$27)/(B66-466.2))</f>
        <v>#NUM!</v>
      </c>
      <c r="F66">
        <f t="shared" ref="F66:F129" si="8">B66-$R$27</f>
        <v>-402</v>
      </c>
      <c r="G66">
        <v>0.40064800607999995</v>
      </c>
      <c r="H66">
        <f t="shared" ref="H66:H129" si="9">G66/60</f>
        <v>6.6774667679999995E-3</v>
      </c>
      <c r="I66">
        <f t="shared" si="6"/>
        <v>8.0129601216000178E-3</v>
      </c>
      <c r="J66" t="e">
        <f t="shared" ref="J66:J129" si="10">LN((F66+$R$27)/F66)</f>
        <v>#NUM!</v>
      </c>
    </row>
    <row r="67" spans="1:10" x14ac:dyDescent="0.25">
      <c r="A67">
        <v>1.08</v>
      </c>
      <c r="B67">
        <f t="shared" ref="B67:B130" si="11">A67*60</f>
        <v>64.800000000000011</v>
      </c>
      <c r="C67">
        <v>567.90886880552671</v>
      </c>
      <c r="D67">
        <f t="shared" ref="D67:D130" si="12">C67*101325</f>
        <v>57543366.131719992</v>
      </c>
      <c r="E67" t="e">
        <f t="shared" si="7"/>
        <v>#NUM!</v>
      </c>
      <c r="F67">
        <f t="shared" si="8"/>
        <v>-401.4</v>
      </c>
      <c r="G67">
        <v>0.40064800607999995</v>
      </c>
      <c r="H67">
        <f t="shared" si="9"/>
        <v>6.6774667679999995E-3</v>
      </c>
      <c r="I67">
        <f t="shared" ref="I67:I130" si="13">(B67-B66)*H67</f>
        <v>4.0064800608000566E-3</v>
      </c>
      <c r="J67" t="e">
        <f t="shared" si="10"/>
        <v>#NUM!</v>
      </c>
    </row>
    <row r="68" spans="1:10" x14ac:dyDescent="0.25">
      <c r="A68">
        <v>1.1000000000000001</v>
      </c>
      <c r="B68">
        <f t="shared" si="11"/>
        <v>66</v>
      </c>
      <c r="C68">
        <v>570.4721601570194</v>
      </c>
      <c r="D68">
        <f t="shared" si="12"/>
        <v>57803091.627909988</v>
      </c>
      <c r="E68" t="e">
        <f t="shared" si="7"/>
        <v>#NUM!</v>
      </c>
      <c r="F68">
        <f t="shared" si="8"/>
        <v>-400.2</v>
      </c>
      <c r="G68">
        <v>0.40064800607999995</v>
      </c>
      <c r="H68">
        <f t="shared" si="9"/>
        <v>6.6774667679999995E-3</v>
      </c>
      <c r="I68">
        <f t="shared" si="13"/>
        <v>8.0129601215999241E-3</v>
      </c>
      <c r="J68" t="e">
        <f t="shared" si="10"/>
        <v>#NUM!</v>
      </c>
    </row>
    <row r="69" spans="1:10" x14ac:dyDescent="0.25">
      <c r="A69">
        <v>1.1200000000000001</v>
      </c>
      <c r="B69">
        <f t="shared" si="11"/>
        <v>67.2</v>
      </c>
      <c r="C69">
        <v>573.07627908512211</v>
      </c>
      <c r="D69">
        <f t="shared" si="12"/>
        <v>58066953.978299998</v>
      </c>
      <c r="E69" t="e">
        <f t="shared" si="7"/>
        <v>#NUM!</v>
      </c>
      <c r="F69">
        <f t="shared" si="8"/>
        <v>-399</v>
      </c>
      <c r="G69">
        <v>0.40064800607999995</v>
      </c>
      <c r="H69">
        <f t="shared" si="9"/>
        <v>6.6774667679999995E-3</v>
      </c>
      <c r="I69">
        <f t="shared" si="13"/>
        <v>8.0129601216000178E-3</v>
      </c>
      <c r="J69" t="e">
        <f t="shared" si="10"/>
        <v>#NUM!</v>
      </c>
    </row>
    <row r="70" spans="1:10" x14ac:dyDescent="0.25">
      <c r="A70">
        <v>1.1299999999999999</v>
      </c>
      <c r="B70">
        <f t="shared" si="11"/>
        <v>67.8</v>
      </c>
      <c r="C70">
        <v>575.72939110515665</v>
      </c>
      <c r="D70">
        <f t="shared" si="12"/>
        <v>58335780.553729996</v>
      </c>
      <c r="E70" t="e">
        <f t="shared" si="7"/>
        <v>#NUM!</v>
      </c>
      <c r="F70">
        <f t="shared" si="8"/>
        <v>-398.4</v>
      </c>
      <c r="G70">
        <v>0.40064800607999995</v>
      </c>
      <c r="H70">
        <f t="shared" si="9"/>
        <v>6.6774667679999995E-3</v>
      </c>
      <c r="I70">
        <f t="shared" si="13"/>
        <v>4.0064800607999621E-3</v>
      </c>
      <c r="J70" t="e">
        <f t="shared" si="10"/>
        <v>#NUM!</v>
      </c>
    </row>
    <row r="71" spans="1:10" x14ac:dyDescent="0.25">
      <c r="A71">
        <v>1.1499999999999999</v>
      </c>
      <c r="B71">
        <f t="shared" si="11"/>
        <v>69</v>
      </c>
      <c r="C71">
        <v>578.37433760986914</v>
      </c>
      <c r="D71">
        <f t="shared" si="12"/>
        <v>58603779.758319989</v>
      </c>
      <c r="E71" t="e">
        <f t="shared" si="7"/>
        <v>#NUM!</v>
      </c>
      <c r="F71">
        <f t="shared" si="8"/>
        <v>-397.2</v>
      </c>
      <c r="G71">
        <v>0.40064800607999995</v>
      </c>
      <c r="H71">
        <f t="shared" si="9"/>
        <v>6.6774667679999995E-3</v>
      </c>
      <c r="I71">
        <f t="shared" si="13"/>
        <v>8.0129601216000178E-3</v>
      </c>
      <c r="J71" t="e">
        <f t="shared" si="10"/>
        <v>#NUM!</v>
      </c>
    </row>
    <row r="72" spans="1:10" x14ac:dyDescent="0.25">
      <c r="A72">
        <v>1.17</v>
      </c>
      <c r="B72">
        <f t="shared" si="11"/>
        <v>70.199999999999989</v>
      </c>
      <c r="C72">
        <v>581.14993235973338</v>
      </c>
      <c r="D72">
        <f t="shared" si="12"/>
        <v>58885016.896349981</v>
      </c>
      <c r="E72" t="e">
        <f t="shared" si="7"/>
        <v>#NUM!</v>
      </c>
      <c r="F72">
        <f t="shared" si="8"/>
        <v>-396</v>
      </c>
      <c r="G72">
        <v>0.40064800607999995</v>
      </c>
      <c r="H72">
        <f t="shared" si="9"/>
        <v>6.6774667679999995E-3</v>
      </c>
      <c r="I72">
        <f t="shared" si="13"/>
        <v>8.0129601215999241E-3</v>
      </c>
      <c r="J72" t="e">
        <f t="shared" si="10"/>
        <v>#NUM!</v>
      </c>
    </row>
    <row r="73" spans="1:10" x14ac:dyDescent="0.25">
      <c r="A73">
        <v>1.18</v>
      </c>
      <c r="B73">
        <f t="shared" si="11"/>
        <v>70.8</v>
      </c>
      <c r="C73">
        <v>583.94117768063154</v>
      </c>
      <c r="D73">
        <f t="shared" si="12"/>
        <v>59167839.828489989</v>
      </c>
      <c r="E73" t="e">
        <f t="shared" si="7"/>
        <v>#NUM!</v>
      </c>
      <c r="F73">
        <f t="shared" si="8"/>
        <v>-395.4</v>
      </c>
      <c r="G73">
        <v>0.40064800607999995</v>
      </c>
      <c r="H73">
        <f t="shared" si="9"/>
        <v>6.6774667679999995E-3</v>
      </c>
      <c r="I73">
        <f t="shared" si="13"/>
        <v>4.0064800608000566E-3</v>
      </c>
      <c r="J73" t="e">
        <f t="shared" si="10"/>
        <v>#NUM!</v>
      </c>
    </row>
    <row r="74" spans="1:10" x14ac:dyDescent="0.25">
      <c r="A74">
        <v>1.2</v>
      </c>
      <c r="B74">
        <f t="shared" si="11"/>
        <v>72</v>
      </c>
      <c r="C74">
        <v>586.68342990959786</v>
      </c>
      <c r="D74">
        <f t="shared" si="12"/>
        <v>59445698.53559</v>
      </c>
      <c r="E74" t="e">
        <f t="shared" si="7"/>
        <v>#NUM!</v>
      </c>
      <c r="F74">
        <f t="shared" si="8"/>
        <v>-394.2</v>
      </c>
      <c r="G74">
        <v>0.40064800607999995</v>
      </c>
      <c r="H74">
        <f t="shared" si="9"/>
        <v>6.6774667679999995E-3</v>
      </c>
      <c r="I74">
        <f t="shared" si="13"/>
        <v>8.0129601216000178E-3</v>
      </c>
      <c r="J74" t="e">
        <f t="shared" si="10"/>
        <v>#NUM!</v>
      </c>
    </row>
    <row r="75" spans="1:10" x14ac:dyDescent="0.25">
      <c r="A75">
        <v>1.22</v>
      </c>
      <c r="B75">
        <f t="shared" si="11"/>
        <v>73.2</v>
      </c>
      <c r="C75">
        <v>589.3365419296324</v>
      </c>
      <c r="D75">
        <f t="shared" si="12"/>
        <v>59714525.111020006</v>
      </c>
      <c r="E75" t="e">
        <f t="shared" si="7"/>
        <v>#NUM!</v>
      </c>
      <c r="F75">
        <f t="shared" si="8"/>
        <v>-393</v>
      </c>
      <c r="G75">
        <v>0.40064800607999995</v>
      </c>
      <c r="H75">
        <f t="shared" si="9"/>
        <v>6.6774667679999995E-3</v>
      </c>
      <c r="I75">
        <f t="shared" si="13"/>
        <v>8.0129601216000178E-3</v>
      </c>
      <c r="J75" t="e">
        <f t="shared" si="10"/>
        <v>#NUM!</v>
      </c>
    </row>
    <row r="76" spans="1:10" x14ac:dyDescent="0.25">
      <c r="A76">
        <v>1.23</v>
      </c>
      <c r="B76">
        <f t="shared" si="11"/>
        <v>73.8</v>
      </c>
      <c r="C76">
        <v>591.97332291902296</v>
      </c>
      <c r="D76">
        <f t="shared" si="12"/>
        <v>59981696.944770001</v>
      </c>
      <c r="E76" t="e">
        <f t="shared" si="7"/>
        <v>#NUM!</v>
      </c>
      <c r="F76">
        <f t="shared" si="8"/>
        <v>-392.4</v>
      </c>
      <c r="G76">
        <v>0.40064800607999995</v>
      </c>
      <c r="H76">
        <f t="shared" si="9"/>
        <v>6.6774667679999995E-3</v>
      </c>
      <c r="I76">
        <f t="shared" si="13"/>
        <v>4.0064800607999621E-3</v>
      </c>
      <c r="J76" t="e">
        <f t="shared" si="10"/>
        <v>#NUM!</v>
      </c>
    </row>
    <row r="77" spans="1:10" x14ac:dyDescent="0.25">
      <c r="A77">
        <v>1.25</v>
      </c>
      <c r="B77">
        <f t="shared" si="11"/>
        <v>75</v>
      </c>
      <c r="C77">
        <v>594.5944533373796</v>
      </c>
      <c r="D77">
        <f t="shared" si="12"/>
        <v>60247282.984409988</v>
      </c>
      <c r="E77" t="e">
        <f t="shared" si="7"/>
        <v>#NUM!</v>
      </c>
      <c r="F77">
        <f t="shared" si="8"/>
        <v>-391.2</v>
      </c>
      <c r="G77">
        <v>0.40064800607999995</v>
      </c>
      <c r="H77">
        <f t="shared" si="9"/>
        <v>6.6774667679999995E-3</v>
      </c>
      <c r="I77">
        <f t="shared" si="13"/>
        <v>8.0129601216000178E-3</v>
      </c>
      <c r="J77" t="e">
        <f t="shared" si="10"/>
        <v>#NUM!</v>
      </c>
    </row>
    <row r="78" spans="1:10" x14ac:dyDescent="0.25">
      <c r="A78">
        <v>1.27</v>
      </c>
      <c r="B78">
        <f t="shared" si="11"/>
        <v>76.2</v>
      </c>
      <c r="C78">
        <v>597.20673778080436</v>
      </c>
      <c r="D78">
        <f t="shared" si="12"/>
        <v>60511972.705640003</v>
      </c>
      <c r="E78" t="e">
        <f t="shared" si="7"/>
        <v>#NUM!</v>
      </c>
      <c r="F78">
        <f t="shared" si="8"/>
        <v>-390</v>
      </c>
      <c r="G78">
        <v>0.40064800607999995</v>
      </c>
      <c r="H78">
        <f t="shared" si="9"/>
        <v>6.6774667679999995E-3</v>
      </c>
      <c r="I78">
        <f t="shared" si="13"/>
        <v>8.0129601216000178E-3</v>
      </c>
      <c r="J78" t="e">
        <f t="shared" si="10"/>
        <v>#NUM!</v>
      </c>
    </row>
    <row r="79" spans="1:10" x14ac:dyDescent="0.25">
      <c r="A79">
        <v>1.28</v>
      </c>
      <c r="B79">
        <f t="shared" si="11"/>
        <v>76.8</v>
      </c>
      <c r="C79">
        <v>599.84351877019492</v>
      </c>
      <c r="D79">
        <f t="shared" si="12"/>
        <v>60779144.539389998</v>
      </c>
      <c r="E79" t="e">
        <f t="shared" si="7"/>
        <v>#NUM!</v>
      </c>
      <c r="F79">
        <f t="shared" si="8"/>
        <v>-389.4</v>
      </c>
      <c r="G79">
        <v>0.39746826000000002</v>
      </c>
      <c r="H79">
        <f t="shared" si="9"/>
        <v>6.6244710000000007E-3</v>
      </c>
      <c r="I79">
        <f t="shared" si="13"/>
        <v>3.9746825999999631E-3</v>
      </c>
      <c r="J79" t="e">
        <f t="shared" si="10"/>
        <v>#NUM!</v>
      </c>
    </row>
    <row r="80" spans="1:10" x14ac:dyDescent="0.25">
      <c r="A80">
        <v>1.3</v>
      </c>
      <c r="B80">
        <f t="shared" si="11"/>
        <v>78</v>
      </c>
      <c r="C80">
        <v>602.48029975958548</v>
      </c>
      <c r="D80">
        <f t="shared" si="12"/>
        <v>61046316.37314</v>
      </c>
      <c r="E80" t="e">
        <f t="shared" si="7"/>
        <v>#NUM!</v>
      </c>
      <c r="F80">
        <f t="shared" si="8"/>
        <v>-388.2</v>
      </c>
      <c r="G80">
        <v>0.39746826000000002</v>
      </c>
      <c r="H80">
        <f t="shared" si="9"/>
        <v>6.6244710000000007E-3</v>
      </c>
      <c r="I80">
        <f t="shared" si="13"/>
        <v>7.9493652000000199E-3</v>
      </c>
      <c r="J80" t="e">
        <f t="shared" si="10"/>
        <v>#NUM!</v>
      </c>
    </row>
    <row r="81" spans="1:10" x14ac:dyDescent="0.25">
      <c r="A81">
        <v>1.32</v>
      </c>
      <c r="B81">
        <f t="shared" si="11"/>
        <v>79.2</v>
      </c>
      <c r="C81">
        <v>605.13341177962002</v>
      </c>
      <c r="D81">
        <f t="shared" si="12"/>
        <v>61315142.948569998</v>
      </c>
      <c r="E81" t="e">
        <f t="shared" si="7"/>
        <v>#NUM!</v>
      </c>
      <c r="F81">
        <f t="shared" si="8"/>
        <v>-387</v>
      </c>
      <c r="G81">
        <v>0.39905813303999998</v>
      </c>
      <c r="H81">
        <f t="shared" si="9"/>
        <v>6.6509688840000001E-3</v>
      </c>
      <c r="I81">
        <f t="shared" si="13"/>
        <v>7.9811626608000188E-3</v>
      </c>
      <c r="J81" t="e">
        <f t="shared" si="10"/>
        <v>#NUM!</v>
      </c>
    </row>
    <row r="82" spans="1:10" x14ac:dyDescent="0.25">
      <c r="A82">
        <v>1.33</v>
      </c>
      <c r="B82">
        <f t="shared" si="11"/>
        <v>79.800000000000011</v>
      </c>
      <c r="C82">
        <v>607.81918586094253</v>
      </c>
      <c r="D82">
        <f t="shared" si="12"/>
        <v>61587279.007360004</v>
      </c>
      <c r="E82" t="e">
        <f t="shared" si="7"/>
        <v>#NUM!</v>
      </c>
      <c r="F82">
        <f t="shared" si="8"/>
        <v>-386.4</v>
      </c>
      <c r="G82">
        <v>0.40064800607999995</v>
      </c>
      <c r="H82">
        <f t="shared" si="9"/>
        <v>6.6774667679999995E-3</v>
      </c>
      <c r="I82">
        <f t="shared" si="13"/>
        <v>4.0064800608000566E-3</v>
      </c>
      <c r="J82" t="e">
        <f t="shared" si="10"/>
        <v>#NUM!</v>
      </c>
    </row>
    <row r="83" spans="1:10" x14ac:dyDescent="0.25">
      <c r="A83">
        <v>1.35</v>
      </c>
      <c r="B83">
        <f t="shared" si="11"/>
        <v>81</v>
      </c>
      <c r="C83">
        <v>610.50427948265485</v>
      </c>
      <c r="D83">
        <f t="shared" si="12"/>
        <v>61859346.118580006</v>
      </c>
      <c r="E83" t="e">
        <f t="shared" si="7"/>
        <v>#NUM!</v>
      </c>
      <c r="F83">
        <f t="shared" si="8"/>
        <v>-385.2</v>
      </c>
      <c r="G83">
        <v>0.40064800607999995</v>
      </c>
      <c r="H83">
        <f t="shared" si="9"/>
        <v>6.6774667679999995E-3</v>
      </c>
      <c r="I83">
        <f t="shared" si="13"/>
        <v>8.0129601215999241E-3</v>
      </c>
      <c r="J83" t="e">
        <f t="shared" si="10"/>
        <v>#NUM!</v>
      </c>
    </row>
    <row r="84" spans="1:10" x14ac:dyDescent="0.25">
      <c r="A84">
        <v>1.37</v>
      </c>
      <c r="B84">
        <f t="shared" si="11"/>
        <v>82.2</v>
      </c>
      <c r="C84">
        <v>613.14990644697752</v>
      </c>
      <c r="D84">
        <f t="shared" si="12"/>
        <v>62127414.270739995</v>
      </c>
      <c r="E84" t="e">
        <f t="shared" si="7"/>
        <v>#NUM!</v>
      </c>
      <c r="F84">
        <f t="shared" si="8"/>
        <v>-384</v>
      </c>
      <c r="G84">
        <v>0.40064800607999995</v>
      </c>
      <c r="H84">
        <f t="shared" si="9"/>
        <v>6.6774667679999995E-3</v>
      </c>
      <c r="I84">
        <f t="shared" si="13"/>
        <v>8.0129601216000178E-3</v>
      </c>
      <c r="J84" t="e">
        <f t="shared" si="10"/>
        <v>#NUM!</v>
      </c>
    </row>
    <row r="85" spans="1:10" x14ac:dyDescent="0.25">
      <c r="A85">
        <v>1.38</v>
      </c>
      <c r="B85">
        <f t="shared" si="11"/>
        <v>82.8</v>
      </c>
      <c r="C85">
        <v>615.81050352272382</v>
      </c>
      <c r="D85">
        <f t="shared" si="12"/>
        <v>62396999.269439988</v>
      </c>
      <c r="E85" t="e">
        <f t="shared" si="7"/>
        <v>#NUM!</v>
      </c>
      <c r="F85">
        <f t="shared" si="8"/>
        <v>-383.4</v>
      </c>
      <c r="G85">
        <v>0.40064800607999995</v>
      </c>
      <c r="H85">
        <f t="shared" si="9"/>
        <v>6.6774667679999995E-3</v>
      </c>
      <c r="I85">
        <f t="shared" si="13"/>
        <v>4.0064800607999621E-3</v>
      </c>
      <c r="J85" t="e">
        <f t="shared" si="10"/>
        <v>#NUM!</v>
      </c>
    </row>
    <row r="86" spans="1:10" x14ac:dyDescent="0.25">
      <c r="A86">
        <v>1.4</v>
      </c>
      <c r="B86">
        <f t="shared" si="11"/>
        <v>84</v>
      </c>
      <c r="C86">
        <v>618.3336477572168</v>
      </c>
      <c r="D86">
        <f t="shared" si="12"/>
        <v>62652656.85899999</v>
      </c>
      <c r="E86" t="e">
        <f t="shared" si="7"/>
        <v>#NUM!</v>
      </c>
      <c r="F86">
        <f t="shared" si="8"/>
        <v>-382.2</v>
      </c>
      <c r="G86">
        <v>0.40064800607999995</v>
      </c>
      <c r="H86">
        <f t="shared" si="9"/>
        <v>6.6774667679999995E-3</v>
      </c>
      <c r="I86">
        <f t="shared" si="13"/>
        <v>8.0129601216000178E-3</v>
      </c>
      <c r="J86" t="e">
        <f t="shared" si="10"/>
        <v>#NUM!</v>
      </c>
    </row>
    <row r="87" spans="1:10" x14ac:dyDescent="0.25">
      <c r="A87">
        <v>1.42</v>
      </c>
      <c r="B87">
        <f t="shared" si="11"/>
        <v>85.199999999999989</v>
      </c>
      <c r="C87">
        <v>620.91327013935359</v>
      </c>
      <c r="D87">
        <f t="shared" si="12"/>
        <v>62914037.096870005</v>
      </c>
      <c r="E87" t="e">
        <f t="shared" si="7"/>
        <v>#NUM!</v>
      </c>
      <c r="F87">
        <f t="shared" si="8"/>
        <v>-381</v>
      </c>
      <c r="G87">
        <v>0.40064800607999995</v>
      </c>
      <c r="H87">
        <f t="shared" si="9"/>
        <v>6.6774667679999995E-3</v>
      </c>
      <c r="I87">
        <f t="shared" si="13"/>
        <v>8.0129601215999241E-3</v>
      </c>
      <c r="J87" t="e">
        <f t="shared" si="10"/>
        <v>#NUM!</v>
      </c>
    </row>
    <row r="88" spans="1:10" x14ac:dyDescent="0.25">
      <c r="A88">
        <v>1.43</v>
      </c>
      <c r="B88">
        <f t="shared" si="11"/>
        <v>85.8</v>
      </c>
      <c r="C88">
        <v>623.56638215938801</v>
      </c>
      <c r="D88">
        <f t="shared" si="12"/>
        <v>63182863.672299989</v>
      </c>
      <c r="E88" t="e">
        <f t="shared" si="7"/>
        <v>#NUM!</v>
      </c>
      <c r="F88">
        <f t="shared" si="8"/>
        <v>-380.4</v>
      </c>
      <c r="G88">
        <v>0.40064800607999995</v>
      </c>
      <c r="H88">
        <f t="shared" si="9"/>
        <v>6.6774667679999995E-3</v>
      </c>
      <c r="I88">
        <f t="shared" si="13"/>
        <v>4.0064800608000566E-3</v>
      </c>
      <c r="J88" t="e">
        <f t="shared" si="10"/>
        <v>#NUM!</v>
      </c>
    </row>
    <row r="89" spans="1:10" x14ac:dyDescent="0.25">
      <c r="A89">
        <v>1.45</v>
      </c>
      <c r="B89">
        <f t="shared" si="11"/>
        <v>87</v>
      </c>
      <c r="C89">
        <v>626.26032175603245</v>
      </c>
      <c r="D89">
        <f t="shared" si="12"/>
        <v>63455827.101929985</v>
      </c>
      <c r="E89" t="e">
        <f t="shared" si="7"/>
        <v>#NUM!</v>
      </c>
      <c r="F89">
        <f t="shared" si="8"/>
        <v>-379.2</v>
      </c>
      <c r="G89">
        <v>0.40064800607999995</v>
      </c>
      <c r="H89">
        <f t="shared" si="9"/>
        <v>6.6774667679999995E-3</v>
      </c>
      <c r="I89">
        <f t="shared" si="13"/>
        <v>8.0129601216000178E-3</v>
      </c>
      <c r="J89" t="e">
        <f t="shared" si="10"/>
        <v>#NUM!</v>
      </c>
    </row>
    <row r="90" spans="1:10" x14ac:dyDescent="0.25">
      <c r="A90">
        <v>1.47</v>
      </c>
      <c r="B90">
        <f t="shared" si="11"/>
        <v>88.2</v>
      </c>
      <c r="C90">
        <v>628.89710274542313</v>
      </c>
      <c r="D90">
        <f t="shared" si="12"/>
        <v>63722998.935680002</v>
      </c>
      <c r="E90" t="e">
        <f t="shared" si="7"/>
        <v>#NUM!</v>
      </c>
      <c r="F90">
        <f t="shared" si="8"/>
        <v>-378</v>
      </c>
      <c r="G90">
        <v>0.39746826000000002</v>
      </c>
      <c r="H90">
        <f t="shared" si="9"/>
        <v>6.6244710000000007E-3</v>
      </c>
      <c r="I90">
        <f t="shared" si="13"/>
        <v>7.9493652000000199E-3</v>
      </c>
      <c r="J90" t="e">
        <f t="shared" si="10"/>
        <v>#NUM!</v>
      </c>
    </row>
    <row r="91" spans="1:10" x14ac:dyDescent="0.25">
      <c r="A91">
        <v>1.48</v>
      </c>
      <c r="B91">
        <f t="shared" si="11"/>
        <v>88.8</v>
      </c>
      <c r="C91">
        <v>631.65568600503332</v>
      </c>
      <c r="D91">
        <f t="shared" si="12"/>
        <v>64002512.384460002</v>
      </c>
      <c r="E91" t="e">
        <f t="shared" si="7"/>
        <v>#NUM!</v>
      </c>
      <c r="F91">
        <f t="shared" si="8"/>
        <v>-377.4</v>
      </c>
      <c r="G91">
        <v>0.39746826000000002</v>
      </c>
      <c r="H91">
        <f t="shared" si="9"/>
        <v>6.6244710000000007E-3</v>
      </c>
      <c r="I91">
        <f t="shared" si="13"/>
        <v>3.9746825999999631E-3</v>
      </c>
      <c r="J91" t="e">
        <f t="shared" si="10"/>
        <v>#NUM!</v>
      </c>
    </row>
    <row r="92" spans="1:10" x14ac:dyDescent="0.25">
      <c r="A92">
        <v>1.5</v>
      </c>
      <c r="B92">
        <f t="shared" si="11"/>
        <v>90</v>
      </c>
      <c r="C92">
        <v>634.32512905571184</v>
      </c>
      <c r="D92">
        <f t="shared" si="12"/>
        <v>64272993.701570004</v>
      </c>
      <c r="E92" t="e">
        <f t="shared" si="7"/>
        <v>#NUM!</v>
      </c>
      <c r="F92">
        <f t="shared" si="8"/>
        <v>-376.2</v>
      </c>
      <c r="G92">
        <v>0.39905813303999998</v>
      </c>
      <c r="H92">
        <f t="shared" si="9"/>
        <v>6.6509688840000001E-3</v>
      </c>
      <c r="I92">
        <f t="shared" si="13"/>
        <v>7.9811626608000188E-3</v>
      </c>
      <c r="J92" t="e">
        <f t="shared" si="10"/>
        <v>#NUM!</v>
      </c>
    </row>
    <row r="93" spans="1:10" x14ac:dyDescent="0.25">
      <c r="A93">
        <v>1.52</v>
      </c>
      <c r="B93">
        <f t="shared" si="11"/>
        <v>91.2</v>
      </c>
      <c r="C93">
        <v>636.93741349913637</v>
      </c>
      <c r="D93">
        <f t="shared" si="12"/>
        <v>64537683.42279999</v>
      </c>
      <c r="E93" t="e">
        <f t="shared" si="7"/>
        <v>#NUM!</v>
      </c>
      <c r="F93">
        <f t="shared" si="8"/>
        <v>-375</v>
      </c>
      <c r="G93">
        <v>0.40064800607999995</v>
      </c>
      <c r="H93">
        <f t="shared" si="9"/>
        <v>6.6774667679999995E-3</v>
      </c>
      <c r="I93">
        <f t="shared" si="13"/>
        <v>8.0129601216000178E-3</v>
      </c>
      <c r="J93" t="e">
        <f t="shared" si="10"/>
        <v>#NUM!</v>
      </c>
    </row>
    <row r="94" spans="1:10" x14ac:dyDescent="0.25">
      <c r="A94">
        <v>1.53</v>
      </c>
      <c r="B94">
        <f t="shared" si="11"/>
        <v>91.8</v>
      </c>
      <c r="C94">
        <v>639.55037840217119</v>
      </c>
      <c r="D94">
        <f t="shared" si="12"/>
        <v>64802442.091599993</v>
      </c>
      <c r="E94" t="e">
        <f t="shared" si="7"/>
        <v>#NUM!</v>
      </c>
      <c r="F94">
        <f t="shared" si="8"/>
        <v>-374.4</v>
      </c>
      <c r="G94">
        <v>0.40064800607999995</v>
      </c>
      <c r="H94">
        <f t="shared" si="9"/>
        <v>6.6774667679999995E-3</v>
      </c>
      <c r="I94">
        <f t="shared" si="13"/>
        <v>4.0064800607999621E-3</v>
      </c>
      <c r="J94" t="e">
        <f t="shared" si="10"/>
        <v>#NUM!</v>
      </c>
    </row>
    <row r="95" spans="1:10" x14ac:dyDescent="0.25">
      <c r="A95">
        <v>1.55</v>
      </c>
      <c r="B95">
        <f t="shared" si="11"/>
        <v>93</v>
      </c>
      <c r="C95">
        <v>642.21097547791749</v>
      </c>
      <c r="D95">
        <f t="shared" si="12"/>
        <v>65072027.090299986</v>
      </c>
      <c r="E95" t="e">
        <f t="shared" si="7"/>
        <v>#NUM!</v>
      </c>
      <c r="F95">
        <f t="shared" si="8"/>
        <v>-373.2</v>
      </c>
      <c r="G95">
        <v>0.40064800607999995</v>
      </c>
      <c r="H95">
        <f t="shared" si="9"/>
        <v>6.6774667679999995E-3</v>
      </c>
      <c r="I95">
        <f t="shared" si="13"/>
        <v>8.0129601216000178E-3</v>
      </c>
      <c r="J95" t="e">
        <f t="shared" si="10"/>
        <v>#NUM!</v>
      </c>
    </row>
    <row r="96" spans="1:10" x14ac:dyDescent="0.25">
      <c r="A96">
        <v>1.57</v>
      </c>
      <c r="B96">
        <f t="shared" si="11"/>
        <v>94.2</v>
      </c>
      <c r="C96">
        <v>644.84775646730816</v>
      </c>
      <c r="D96">
        <f t="shared" si="12"/>
        <v>65339198.924049996</v>
      </c>
      <c r="E96" t="e">
        <f t="shared" si="7"/>
        <v>#NUM!</v>
      </c>
      <c r="F96">
        <f t="shared" si="8"/>
        <v>-372</v>
      </c>
      <c r="G96">
        <v>0.40064800607999995</v>
      </c>
      <c r="H96">
        <f t="shared" si="9"/>
        <v>6.6774667679999995E-3</v>
      </c>
      <c r="I96">
        <f t="shared" si="13"/>
        <v>8.0129601216000178E-3</v>
      </c>
      <c r="J96" t="e">
        <f t="shared" si="10"/>
        <v>#NUM!</v>
      </c>
    </row>
    <row r="97" spans="1:10" x14ac:dyDescent="0.25">
      <c r="A97">
        <v>1.58</v>
      </c>
      <c r="B97">
        <f t="shared" si="11"/>
        <v>94.800000000000011</v>
      </c>
      <c r="C97">
        <v>647.47637194137678</v>
      </c>
      <c r="D97">
        <f t="shared" si="12"/>
        <v>65605543.38696</v>
      </c>
      <c r="E97" t="e">
        <f t="shared" si="7"/>
        <v>#NUM!</v>
      </c>
      <c r="F97">
        <f t="shared" si="8"/>
        <v>-371.4</v>
      </c>
      <c r="G97">
        <v>0.40064800607999995</v>
      </c>
      <c r="H97">
        <f t="shared" si="9"/>
        <v>6.6774667679999995E-3</v>
      </c>
      <c r="I97">
        <f t="shared" si="13"/>
        <v>4.0064800608000566E-3</v>
      </c>
      <c r="J97" t="e">
        <f t="shared" si="10"/>
        <v>#NUM!</v>
      </c>
    </row>
    <row r="98" spans="1:10" x14ac:dyDescent="0.25">
      <c r="A98">
        <v>1.6</v>
      </c>
      <c r="B98">
        <f t="shared" si="11"/>
        <v>96</v>
      </c>
      <c r="C98">
        <v>650.09750235973343</v>
      </c>
      <c r="D98">
        <f t="shared" si="12"/>
        <v>65871129.426599987</v>
      </c>
      <c r="E98" t="e">
        <f t="shared" si="7"/>
        <v>#NUM!</v>
      </c>
      <c r="F98">
        <f t="shared" si="8"/>
        <v>-370.2</v>
      </c>
      <c r="G98">
        <v>0.40064800607999995</v>
      </c>
      <c r="H98">
        <f t="shared" si="9"/>
        <v>6.6774667679999995E-3</v>
      </c>
      <c r="I98">
        <f t="shared" si="13"/>
        <v>8.0129601215999241E-3</v>
      </c>
      <c r="J98" t="e">
        <f t="shared" si="10"/>
        <v>#NUM!</v>
      </c>
    </row>
    <row r="99" spans="1:10" x14ac:dyDescent="0.25">
      <c r="A99">
        <v>1.62</v>
      </c>
      <c r="B99">
        <f t="shared" si="11"/>
        <v>97.2</v>
      </c>
      <c r="C99">
        <v>652.72611783380205</v>
      </c>
      <c r="D99">
        <f t="shared" si="12"/>
        <v>66137473.889509991</v>
      </c>
      <c r="E99" t="e">
        <f t="shared" si="7"/>
        <v>#NUM!</v>
      </c>
      <c r="F99">
        <f t="shared" si="8"/>
        <v>-369</v>
      </c>
      <c r="G99">
        <v>0.40064800607999995</v>
      </c>
      <c r="H99">
        <f t="shared" si="9"/>
        <v>6.6774667679999995E-3</v>
      </c>
      <c r="I99">
        <f t="shared" si="13"/>
        <v>8.0129601216000178E-3</v>
      </c>
      <c r="J99" t="e">
        <f t="shared" si="10"/>
        <v>#NUM!</v>
      </c>
    </row>
    <row r="100" spans="1:10" x14ac:dyDescent="0.25">
      <c r="A100">
        <v>1.63</v>
      </c>
      <c r="B100">
        <f t="shared" si="11"/>
        <v>97.8</v>
      </c>
      <c r="C100">
        <v>655.34656779254874</v>
      </c>
      <c r="D100">
        <f t="shared" si="12"/>
        <v>66402990.981580004</v>
      </c>
      <c r="E100" t="e">
        <f t="shared" si="7"/>
        <v>#NUM!</v>
      </c>
      <c r="F100">
        <f t="shared" si="8"/>
        <v>-368.4</v>
      </c>
      <c r="G100">
        <v>0.39746826000000002</v>
      </c>
      <c r="H100">
        <f t="shared" si="9"/>
        <v>6.6244710000000007E-3</v>
      </c>
      <c r="I100">
        <f t="shared" si="13"/>
        <v>3.9746825999999631E-3</v>
      </c>
      <c r="J100" t="e">
        <f t="shared" si="10"/>
        <v>#NUM!</v>
      </c>
    </row>
    <row r="101" spans="1:10" x14ac:dyDescent="0.25">
      <c r="A101">
        <v>1.65</v>
      </c>
      <c r="B101">
        <f t="shared" si="11"/>
        <v>99</v>
      </c>
      <c r="C101">
        <v>657.97518326661725</v>
      </c>
      <c r="D101">
        <f t="shared" si="12"/>
        <v>66669335.444489993</v>
      </c>
      <c r="E101" t="e">
        <f t="shared" si="7"/>
        <v>#NUM!</v>
      </c>
      <c r="F101">
        <f t="shared" si="8"/>
        <v>-367.2</v>
      </c>
      <c r="G101">
        <v>0.39746826000000002</v>
      </c>
      <c r="H101">
        <f t="shared" si="9"/>
        <v>6.6244710000000007E-3</v>
      </c>
      <c r="I101">
        <f t="shared" si="13"/>
        <v>7.9493652000000199E-3</v>
      </c>
      <c r="J101" t="e">
        <f t="shared" si="10"/>
        <v>#NUM!</v>
      </c>
    </row>
    <row r="102" spans="1:10" x14ac:dyDescent="0.25">
      <c r="A102">
        <v>1.67</v>
      </c>
      <c r="B102">
        <f t="shared" si="11"/>
        <v>100.19999999999999</v>
      </c>
      <c r="C102">
        <v>660.61196425600781</v>
      </c>
      <c r="D102">
        <f t="shared" si="12"/>
        <v>66936507.278239988</v>
      </c>
      <c r="E102" t="e">
        <f t="shared" si="7"/>
        <v>#NUM!</v>
      </c>
      <c r="F102">
        <f t="shared" si="8"/>
        <v>-366</v>
      </c>
      <c r="G102">
        <v>0.39905813303999998</v>
      </c>
      <c r="H102">
        <f t="shared" si="9"/>
        <v>6.6509688840000001E-3</v>
      </c>
      <c r="I102">
        <f t="shared" si="13"/>
        <v>7.9811626607999252E-3</v>
      </c>
      <c r="J102" t="e">
        <f t="shared" si="10"/>
        <v>#NUM!</v>
      </c>
    </row>
    <row r="103" spans="1:10" x14ac:dyDescent="0.25">
      <c r="A103">
        <v>1.68</v>
      </c>
      <c r="B103">
        <f t="shared" si="11"/>
        <v>100.8</v>
      </c>
      <c r="C103">
        <v>663.24057973007655</v>
      </c>
      <c r="D103">
        <f t="shared" si="12"/>
        <v>67202851.741150007</v>
      </c>
      <c r="E103" t="e">
        <f t="shared" si="7"/>
        <v>#NUM!</v>
      </c>
      <c r="F103">
        <f t="shared" si="8"/>
        <v>-365.4</v>
      </c>
      <c r="G103">
        <v>0.40064800607999995</v>
      </c>
      <c r="H103">
        <f t="shared" si="9"/>
        <v>6.6774667679999995E-3</v>
      </c>
      <c r="I103">
        <f t="shared" si="13"/>
        <v>4.0064800608000566E-3</v>
      </c>
      <c r="J103" t="e">
        <f t="shared" si="10"/>
        <v>#NUM!</v>
      </c>
    </row>
    <row r="104" spans="1:10" x14ac:dyDescent="0.25">
      <c r="A104">
        <v>1.7</v>
      </c>
      <c r="B104">
        <f t="shared" si="11"/>
        <v>102</v>
      </c>
      <c r="C104">
        <v>665.85286417350108</v>
      </c>
      <c r="D104">
        <f t="shared" si="12"/>
        <v>67467541.462379992</v>
      </c>
      <c r="E104" t="e">
        <f t="shared" si="7"/>
        <v>#NUM!</v>
      </c>
      <c r="F104">
        <f t="shared" si="8"/>
        <v>-364.2</v>
      </c>
      <c r="G104">
        <v>0.40064800607999995</v>
      </c>
      <c r="H104">
        <f t="shared" si="9"/>
        <v>6.6774667679999995E-3</v>
      </c>
      <c r="I104">
        <f t="shared" si="13"/>
        <v>8.0129601216000178E-3</v>
      </c>
      <c r="J104" t="e">
        <f t="shared" si="10"/>
        <v>#NUM!</v>
      </c>
    </row>
    <row r="105" spans="1:10" x14ac:dyDescent="0.25">
      <c r="A105">
        <v>1.72</v>
      </c>
      <c r="B105">
        <f t="shared" si="11"/>
        <v>103.2</v>
      </c>
      <c r="C105">
        <v>668.47331413224776</v>
      </c>
      <c r="D105">
        <f t="shared" si="12"/>
        <v>67733058.554450005</v>
      </c>
      <c r="E105" t="e">
        <f t="shared" si="7"/>
        <v>#NUM!</v>
      </c>
      <c r="F105">
        <f t="shared" si="8"/>
        <v>-363</v>
      </c>
      <c r="G105">
        <v>0.40064800607999995</v>
      </c>
      <c r="H105">
        <f t="shared" si="9"/>
        <v>6.6774667679999995E-3</v>
      </c>
      <c r="I105">
        <f t="shared" si="13"/>
        <v>8.0129601216000178E-3</v>
      </c>
      <c r="J105" t="e">
        <f t="shared" si="10"/>
        <v>#NUM!</v>
      </c>
    </row>
    <row r="106" spans="1:10" x14ac:dyDescent="0.25">
      <c r="A106">
        <v>1.73</v>
      </c>
      <c r="B106">
        <f t="shared" si="11"/>
        <v>103.8</v>
      </c>
      <c r="C106">
        <v>671.07811351996043</v>
      </c>
      <c r="D106">
        <f t="shared" si="12"/>
        <v>67996989.852409989</v>
      </c>
      <c r="E106" t="e">
        <f t="shared" si="7"/>
        <v>#NUM!</v>
      </c>
      <c r="F106">
        <f t="shared" si="8"/>
        <v>-362.4</v>
      </c>
      <c r="G106">
        <v>0.40064800607999995</v>
      </c>
      <c r="H106">
        <f t="shared" si="9"/>
        <v>6.6774667679999995E-3</v>
      </c>
      <c r="I106">
        <f t="shared" si="13"/>
        <v>4.0064800607999621E-3</v>
      </c>
      <c r="J106" t="e">
        <f t="shared" si="10"/>
        <v>#NUM!</v>
      </c>
    </row>
    <row r="107" spans="1:10" x14ac:dyDescent="0.25">
      <c r="A107">
        <v>1.75</v>
      </c>
      <c r="B107">
        <f t="shared" si="11"/>
        <v>105</v>
      </c>
      <c r="C107">
        <v>673.6740669327412</v>
      </c>
      <c r="D107">
        <f t="shared" si="12"/>
        <v>68260024.831960008</v>
      </c>
      <c r="E107" t="e">
        <f t="shared" si="7"/>
        <v>#NUM!</v>
      </c>
      <c r="F107">
        <f t="shared" si="8"/>
        <v>-361.2</v>
      </c>
      <c r="G107">
        <v>0.39746826000000002</v>
      </c>
      <c r="H107">
        <f t="shared" si="9"/>
        <v>6.6244710000000007E-3</v>
      </c>
      <c r="I107">
        <f t="shared" si="13"/>
        <v>7.9493652000000199E-3</v>
      </c>
      <c r="J107" t="e">
        <f t="shared" si="10"/>
        <v>#NUM!</v>
      </c>
    </row>
    <row r="108" spans="1:10" x14ac:dyDescent="0.25">
      <c r="A108">
        <v>1.77</v>
      </c>
      <c r="B108">
        <f t="shared" si="11"/>
        <v>106.2</v>
      </c>
      <c r="C108">
        <v>676.28635137616573</v>
      </c>
      <c r="D108">
        <f t="shared" si="12"/>
        <v>68524714.553189993</v>
      </c>
      <c r="E108" t="e">
        <f t="shared" si="7"/>
        <v>#NUM!</v>
      </c>
      <c r="F108">
        <f t="shared" si="8"/>
        <v>-360</v>
      </c>
      <c r="G108">
        <v>0.39746826000000002</v>
      </c>
      <c r="H108">
        <f t="shared" si="9"/>
        <v>6.6244710000000007E-3</v>
      </c>
      <c r="I108">
        <f t="shared" si="13"/>
        <v>7.9493652000000199E-3</v>
      </c>
      <c r="J108" t="e">
        <f t="shared" si="10"/>
        <v>#NUM!</v>
      </c>
    </row>
    <row r="109" spans="1:10" x14ac:dyDescent="0.25">
      <c r="A109">
        <v>1.78</v>
      </c>
      <c r="B109">
        <f t="shared" si="11"/>
        <v>106.8</v>
      </c>
      <c r="C109">
        <v>678.72784045743879</v>
      </c>
      <c r="D109">
        <f t="shared" si="12"/>
        <v>68772098.434349984</v>
      </c>
      <c r="E109" t="e">
        <f t="shared" si="7"/>
        <v>#NUM!</v>
      </c>
      <c r="F109">
        <f t="shared" si="8"/>
        <v>-359.4</v>
      </c>
      <c r="G109">
        <v>0.39905813303999998</v>
      </c>
      <c r="H109">
        <f t="shared" si="9"/>
        <v>6.6509688840000001E-3</v>
      </c>
      <c r="I109">
        <f t="shared" si="13"/>
        <v>3.9905813303999626E-3</v>
      </c>
      <c r="J109" t="e">
        <f t="shared" si="10"/>
        <v>#NUM!</v>
      </c>
    </row>
    <row r="110" spans="1:10" x14ac:dyDescent="0.25">
      <c r="A110">
        <v>1.8</v>
      </c>
      <c r="B110">
        <f t="shared" si="11"/>
        <v>108</v>
      </c>
      <c r="C110">
        <v>681.12850196210218</v>
      </c>
      <c r="D110">
        <f t="shared" si="12"/>
        <v>69015345.461309999</v>
      </c>
      <c r="E110" t="e">
        <f t="shared" si="7"/>
        <v>#NUM!</v>
      </c>
      <c r="F110">
        <f t="shared" si="8"/>
        <v>-358.2</v>
      </c>
      <c r="G110">
        <v>0.40064800607999995</v>
      </c>
      <c r="H110">
        <f t="shared" si="9"/>
        <v>6.6774667679999995E-3</v>
      </c>
      <c r="I110">
        <f t="shared" si="13"/>
        <v>8.0129601216000178E-3</v>
      </c>
      <c r="J110" t="e">
        <f t="shared" si="10"/>
        <v>#NUM!</v>
      </c>
    </row>
    <row r="111" spans="1:10" x14ac:dyDescent="0.25">
      <c r="A111">
        <v>1.82</v>
      </c>
      <c r="B111">
        <f t="shared" si="11"/>
        <v>109.2</v>
      </c>
      <c r="C111">
        <v>683.52916346676534</v>
      </c>
      <c r="D111">
        <f t="shared" si="12"/>
        <v>69258592.48827</v>
      </c>
      <c r="E111" t="e">
        <f t="shared" si="7"/>
        <v>#NUM!</v>
      </c>
      <c r="F111">
        <f t="shared" si="8"/>
        <v>-357</v>
      </c>
      <c r="G111">
        <v>0.40064800607999995</v>
      </c>
      <c r="H111">
        <f t="shared" si="9"/>
        <v>6.6774667679999995E-3</v>
      </c>
      <c r="I111">
        <f t="shared" si="13"/>
        <v>8.0129601216000178E-3</v>
      </c>
      <c r="J111" t="e">
        <f t="shared" si="10"/>
        <v>#NUM!</v>
      </c>
    </row>
    <row r="112" spans="1:10" x14ac:dyDescent="0.25">
      <c r="A112">
        <v>1.83</v>
      </c>
      <c r="B112">
        <f t="shared" si="11"/>
        <v>109.80000000000001</v>
      </c>
      <c r="C112">
        <v>685.84068476249695</v>
      </c>
      <c r="D112">
        <f t="shared" si="12"/>
        <v>69492807.383560002</v>
      </c>
      <c r="E112" t="e">
        <f t="shared" si="7"/>
        <v>#NUM!</v>
      </c>
      <c r="F112">
        <f t="shared" si="8"/>
        <v>-356.4</v>
      </c>
      <c r="G112">
        <v>0.40064800607999995</v>
      </c>
      <c r="H112">
        <f t="shared" si="9"/>
        <v>6.6774667679999995E-3</v>
      </c>
      <c r="I112">
        <f t="shared" si="13"/>
        <v>4.0064800608000566E-3</v>
      </c>
      <c r="J112" t="e">
        <f t="shared" si="10"/>
        <v>#NUM!</v>
      </c>
    </row>
    <row r="113" spans="1:10" x14ac:dyDescent="0.25">
      <c r="A113">
        <v>1.85</v>
      </c>
      <c r="B113">
        <f t="shared" si="11"/>
        <v>111</v>
      </c>
      <c r="C113">
        <v>687.93241760414503</v>
      </c>
      <c r="D113">
        <f t="shared" si="12"/>
        <v>69704752.213739991</v>
      </c>
      <c r="E113" t="e">
        <f t="shared" si="7"/>
        <v>#NUM!</v>
      </c>
      <c r="F113">
        <f t="shared" si="8"/>
        <v>-355.2</v>
      </c>
      <c r="G113">
        <v>0.39746826000000002</v>
      </c>
      <c r="H113">
        <f t="shared" si="9"/>
        <v>6.6244710000000007E-3</v>
      </c>
      <c r="I113">
        <f t="shared" si="13"/>
        <v>7.9493651999999262E-3</v>
      </c>
      <c r="J113" t="e">
        <f t="shared" si="10"/>
        <v>#NUM!</v>
      </c>
    </row>
    <row r="114" spans="1:10" x14ac:dyDescent="0.25">
      <c r="A114">
        <v>1.87</v>
      </c>
      <c r="B114">
        <f t="shared" si="11"/>
        <v>112.2</v>
      </c>
      <c r="C114">
        <v>689.95066080789536</v>
      </c>
      <c r="D114">
        <f t="shared" si="12"/>
        <v>69909250.706359997</v>
      </c>
      <c r="E114" t="e">
        <f t="shared" si="7"/>
        <v>#NUM!</v>
      </c>
      <c r="F114">
        <f t="shared" si="8"/>
        <v>-354</v>
      </c>
      <c r="G114">
        <v>0.39746826000000002</v>
      </c>
      <c r="H114">
        <f t="shared" si="9"/>
        <v>6.6244710000000007E-3</v>
      </c>
      <c r="I114">
        <f t="shared" si="13"/>
        <v>7.9493652000000199E-3</v>
      </c>
      <c r="J114" t="e">
        <f t="shared" si="10"/>
        <v>#NUM!</v>
      </c>
    </row>
    <row r="115" spans="1:10" x14ac:dyDescent="0.25">
      <c r="A115">
        <v>1.88</v>
      </c>
      <c r="B115">
        <f t="shared" si="11"/>
        <v>112.8</v>
      </c>
      <c r="C115">
        <v>691.78177761885024</v>
      </c>
      <c r="D115">
        <f t="shared" si="12"/>
        <v>70094788.617229998</v>
      </c>
      <c r="E115" t="e">
        <f t="shared" si="7"/>
        <v>#NUM!</v>
      </c>
      <c r="F115">
        <f t="shared" si="8"/>
        <v>-353.4</v>
      </c>
      <c r="G115">
        <v>0.39905813303999998</v>
      </c>
      <c r="H115">
        <f t="shared" si="9"/>
        <v>6.6509688840000001E-3</v>
      </c>
      <c r="I115">
        <f t="shared" si="13"/>
        <v>3.9905813303999626E-3</v>
      </c>
      <c r="J115" t="e">
        <f t="shared" si="10"/>
        <v>#NUM!</v>
      </c>
    </row>
    <row r="116" spans="1:10" x14ac:dyDescent="0.25">
      <c r="A116">
        <v>1.9</v>
      </c>
      <c r="B116">
        <f t="shared" si="11"/>
        <v>114</v>
      </c>
      <c r="C116">
        <v>693.18964855228228</v>
      </c>
      <c r="D116">
        <f t="shared" si="12"/>
        <v>70237441.139559999</v>
      </c>
      <c r="E116" t="e">
        <f t="shared" si="7"/>
        <v>#NUM!</v>
      </c>
      <c r="F116">
        <f t="shared" si="8"/>
        <v>-352.2</v>
      </c>
      <c r="G116">
        <v>0.40064800607999995</v>
      </c>
      <c r="H116">
        <f t="shared" si="9"/>
        <v>6.6774667679999995E-3</v>
      </c>
      <c r="I116">
        <f t="shared" si="13"/>
        <v>8.0129601216000178E-3</v>
      </c>
      <c r="J116" t="e">
        <f t="shared" si="10"/>
        <v>#NUM!</v>
      </c>
    </row>
    <row r="117" spans="1:10" x14ac:dyDescent="0.25">
      <c r="A117">
        <v>1.92</v>
      </c>
      <c r="B117">
        <f t="shared" si="11"/>
        <v>115.19999999999999</v>
      </c>
      <c r="C117">
        <v>693.71088061366879</v>
      </c>
      <c r="D117">
        <f t="shared" si="12"/>
        <v>70290254.978179991</v>
      </c>
      <c r="E117" t="e">
        <f t="shared" si="7"/>
        <v>#NUM!</v>
      </c>
      <c r="F117">
        <f t="shared" si="8"/>
        <v>-351</v>
      </c>
      <c r="G117">
        <v>0.40064800607999995</v>
      </c>
      <c r="H117">
        <f t="shared" si="9"/>
        <v>6.6774667679999995E-3</v>
      </c>
      <c r="I117">
        <f t="shared" si="13"/>
        <v>8.0129601215999241E-3</v>
      </c>
      <c r="J117" t="e">
        <f t="shared" si="10"/>
        <v>#NUM!</v>
      </c>
    </row>
    <row r="118" spans="1:10" x14ac:dyDescent="0.25">
      <c r="A118">
        <v>1.93</v>
      </c>
      <c r="B118">
        <f t="shared" si="11"/>
        <v>115.8</v>
      </c>
      <c r="C118">
        <v>692.56294525132</v>
      </c>
      <c r="D118">
        <f t="shared" si="12"/>
        <v>70173940.427589998</v>
      </c>
      <c r="E118" t="e">
        <f t="shared" si="7"/>
        <v>#NUM!</v>
      </c>
      <c r="F118">
        <f t="shared" si="8"/>
        <v>-350.4</v>
      </c>
      <c r="G118">
        <v>0.40064800607999995</v>
      </c>
      <c r="H118">
        <f t="shared" si="9"/>
        <v>6.6774667679999995E-3</v>
      </c>
      <c r="I118">
        <f t="shared" si="13"/>
        <v>4.0064800608000566E-3</v>
      </c>
      <c r="J118" t="e">
        <f t="shared" si="10"/>
        <v>#NUM!</v>
      </c>
    </row>
    <row r="119" spans="1:10" x14ac:dyDescent="0.25">
      <c r="A119">
        <v>1.95</v>
      </c>
      <c r="B119">
        <f t="shared" si="11"/>
        <v>117</v>
      </c>
      <c r="C119">
        <v>689.50291838440648</v>
      </c>
      <c r="D119">
        <f t="shared" si="12"/>
        <v>69863883.205299988</v>
      </c>
      <c r="E119" t="e">
        <f t="shared" si="7"/>
        <v>#NUM!</v>
      </c>
      <c r="F119">
        <f t="shared" si="8"/>
        <v>-349.2</v>
      </c>
      <c r="G119">
        <v>0.40064800607999995</v>
      </c>
      <c r="H119">
        <f t="shared" si="9"/>
        <v>6.6774667679999995E-3</v>
      </c>
      <c r="I119">
        <f t="shared" si="13"/>
        <v>8.0129601216000178E-3</v>
      </c>
      <c r="J119" t="e">
        <f t="shared" si="10"/>
        <v>#NUM!</v>
      </c>
    </row>
    <row r="120" spans="1:10" x14ac:dyDescent="0.25">
      <c r="A120">
        <v>1.97</v>
      </c>
      <c r="B120">
        <f t="shared" si="11"/>
        <v>118.2</v>
      </c>
      <c r="C120">
        <v>684.8478941912656</v>
      </c>
      <c r="D120">
        <f t="shared" si="12"/>
        <v>69392212.878929988</v>
      </c>
      <c r="E120" t="e">
        <f t="shared" si="7"/>
        <v>#NUM!</v>
      </c>
      <c r="F120">
        <f t="shared" si="8"/>
        <v>-348</v>
      </c>
      <c r="G120">
        <v>0.39746826000000002</v>
      </c>
      <c r="H120">
        <f t="shared" si="9"/>
        <v>6.6244710000000007E-3</v>
      </c>
      <c r="I120">
        <f t="shared" si="13"/>
        <v>7.9493652000000199E-3</v>
      </c>
      <c r="J120" t="e">
        <f t="shared" si="10"/>
        <v>#NUM!</v>
      </c>
    </row>
    <row r="121" spans="1:10" x14ac:dyDescent="0.25">
      <c r="A121">
        <v>1.98</v>
      </c>
      <c r="B121">
        <f t="shared" si="11"/>
        <v>118.8</v>
      </c>
      <c r="C121">
        <v>679.27356906479156</v>
      </c>
      <c r="D121">
        <f t="shared" si="12"/>
        <v>68827394.38549</v>
      </c>
      <c r="E121" t="e">
        <f t="shared" si="7"/>
        <v>#NUM!</v>
      </c>
      <c r="F121">
        <f t="shared" si="8"/>
        <v>-347.4</v>
      </c>
      <c r="G121">
        <v>0.39746826000000002</v>
      </c>
      <c r="H121">
        <f t="shared" si="9"/>
        <v>6.6244710000000007E-3</v>
      </c>
      <c r="I121">
        <f t="shared" si="13"/>
        <v>3.9746825999999631E-3</v>
      </c>
      <c r="J121" t="e">
        <f t="shared" si="10"/>
        <v>#NUM!</v>
      </c>
    </row>
    <row r="122" spans="1:10" x14ac:dyDescent="0.25">
      <c r="A122">
        <v>2</v>
      </c>
      <c r="B122">
        <f t="shared" si="11"/>
        <v>120</v>
      </c>
      <c r="C122">
        <v>673.20999347860834</v>
      </c>
      <c r="D122">
        <f t="shared" si="12"/>
        <v>68213002.589219987</v>
      </c>
      <c r="E122" t="e">
        <f t="shared" si="7"/>
        <v>#NUM!</v>
      </c>
      <c r="F122">
        <f t="shared" si="8"/>
        <v>-346.2</v>
      </c>
      <c r="G122">
        <v>0.39905813303999998</v>
      </c>
      <c r="H122">
        <f t="shared" si="9"/>
        <v>6.6509688840000001E-3</v>
      </c>
      <c r="I122">
        <f t="shared" si="13"/>
        <v>7.9811626608000188E-3</v>
      </c>
      <c r="J122" t="e">
        <f t="shared" si="10"/>
        <v>#NUM!</v>
      </c>
    </row>
    <row r="123" spans="1:10" x14ac:dyDescent="0.25">
      <c r="A123">
        <v>2.02</v>
      </c>
      <c r="B123">
        <f t="shared" si="11"/>
        <v>121.2</v>
      </c>
      <c r="C123">
        <v>667.10627077542551</v>
      </c>
      <c r="D123">
        <f t="shared" si="12"/>
        <v>67594542.886319995</v>
      </c>
      <c r="E123" t="e">
        <f t="shared" si="7"/>
        <v>#NUM!</v>
      </c>
      <c r="F123">
        <f t="shared" si="8"/>
        <v>-345</v>
      </c>
      <c r="G123">
        <v>0.40064800607999995</v>
      </c>
      <c r="H123">
        <f t="shared" si="9"/>
        <v>6.6774667679999995E-3</v>
      </c>
      <c r="I123">
        <f t="shared" si="13"/>
        <v>8.0129601216000178E-3</v>
      </c>
      <c r="J123" t="e">
        <f t="shared" si="10"/>
        <v>#NUM!</v>
      </c>
    </row>
    <row r="124" spans="1:10" x14ac:dyDescent="0.25">
      <c r="A124">
        <v>2.0299999999999998</v>
      </c>
      <c r="B124">
        <f t="shared" si="11"/>
        <v>121.79999999999998</v>
      </c>
      <c r="C124">
        <v>661.07603771014055</v>
      </c>
      <c r="D124">
        <f t="shared" si="12"/>
        <v>66983529.520979993</v>
      </c>
      <c r="E124" t="e">
        <f t="shared" si="7"/>
        <v>#NUM!</v>
      </c>
      <c r="F124">
        <f t="shared" si="8"/>
        <v>-344.4</v>
      </c>
      <c r="G124">
        <v>0.40064800607999995</v>
      </c>
      <c r="H124">
        <f t="shared" si="9"/>
        <v>6.6774667679999995E-3</v>
      </c>
      <c r="I124">
        <f t="shared" si="13"/>
        <v>4.0064800607998666E-3</v>
      </c>
      <c r="J124" t="e">
        <f t="shared" si="10"/>
        <v>#NUM!</v>
      </c>
    </row>
    <row r="125" spans="1:10" x14ac:dyDescent="0.25">
      <c r="A125">
        <v>2.0499999999999998</v>
      </c>
      <c r="B125">
        <f t="shared" si="11"/>
        <v>122.99999999999999</v>
      </c>
      <c r="C125">
        <v>655.03763912953366</v>
      </c>
      <c r="D125">
        <f t="shared" si="12"/>
        <v>66371688.7848</v>
      </c>
      <c r="E125" t="e">
        <f t="shared" si="7"/>
        <v>#NUM!</v>
      </c>
      <c r="F125">
        <f t="shared" si="8"/>
        <v>-343.2</v>
      </c>
      <c r="G125">
        <v>0.3338733384</v>
      </c>
      <c r="H125">
        <f t="shared" si="9"/>
        <v>5.5645556399999997E-3</v>
      </c>
      <c r="I125">
        <f t="shared" si="13"/>
        <v>6.6774667680000151E-3</v>
      </c>
      <c r="J125" t="e">
        <f t="shared" si="10"/>
        <v>#NUM!</v>
      </c>
    </row>
    <row r="126" spans="1:10" x14ac:dyDescent="0.25">
      <c r="A126">
        <v>2.0699999999999998</v>
      </c>
      <c r="B126">
        <f t="shared" si="11"/>
        <v>124.19999999999999</v>
      </c>
      <c r="C126">
        <v>648.92575091102879</v>
      </c>
      <c r="D126">
        <f t="shared" si="12"/>
        <v>65752401.711059995</v>
      </c>
      <c r="E126" t="e">
        <f t="shared" si="7"/>
        <v>#NUM!</v>
      </c>
      <c r="F126">
        <f t="shared" si="8"/>
        <v>-342</v>
      </c>
      <c r="G126">
        <v>0.76313905920000003</v>
      </c>
      <c r="H126">
        <f t="shared" si="9"/>
        <v>1.271898432E-2</v>
      </c>
      <c r="I126">
        <f t="shared" si="13"/>
        <v>1.5262781184000035E-2</v>
      </c>
      <c r="J126" t="e">
        <f t="shared" si="10"/>
        <v>#NUM!</v>
      </c>
    </row>
    <row r="127" spans="1:10" x14ac:dyDescent="0.25">
      <c r="A127">
        <v>2.08</v>
      </c>
      <c r="B127">
        <f t="shared" si="11"/>
        <v>124.80000000000001</v>
      </c>
      <c r="C127">
        <v>643.04113620231919</v>
      </c>
      <c r="D127">
        <f t="shared" si="12"/>
        <v>65156143.125699989</v>
      </c>
      <c r="E127" t="e">
        <f t="shared" si="7"/>
        <v>#NUM!</v>
      </c>
      <c r="F127">
        <f t="shared" si="8"/>
        <v>-341.4</v>
      </c>
      <c r="G127">
        <v>0.76631880528000007</v>
      </c>
      <c r="H127">
        <f t="shared" si="9"/>
        <v>1.2771980088000002E-2</v>
      </c>
      <c r="I127">
        <f t="shared" si="13"/>
        <v>7.6631880528002915E-3</v>
      </c>
      <c r="J127" t="e">
        <f t="shared" si="10"/>
        <v>#NUM!</v>
      </c>
    </row>
    <row r="128" spans="1:10" x14ac:dyDescent="0.25">
      <c r="A128">
        <v>2.1</v>
      </c>
      <c r="B128">
        <f t="shared" si="11"/>
        <v>126</v>
      </c>
      <c r="C128">
        <v>637.90638798401176</v>
      </c>
      <c r="D128">
        <f t="shared" si="12"/>
        <v>64635864.762479991</v>
      </c>
      <c r="E128" t="e">
        <f t="shared" si="7"/>
        <v>#NUM!</v>
      </c>
      <c r="F128">
        <f t="shared" si="8"/>
        <v>-340.2</v>
      </c>
      <c r="G128">
        <v>0.76631880528000007</v>
      </c>
      <c r="H128">
        <f t="shared" si="9"/>
        <v>1.2771980088000002E-2</v>
      </c>
      <c r="I128">
        <f t="shared" si="13"/>
        <v>1.5326376105599856E-2</v>
      </c>
      <c r="J128" t="e">
        <f t="shared" si="10"/>
        <v>#NUM!</v>
      </c>
    </row>
    <row r="129" spans="1:10" x14ac:dyDescent="0.25">
      <c r="A129">
        <v>2.12</v>
      </c>
      <c r="B129">
        <f t="shared" si="11"/>
        <v>127.2</v>
      </c>
      <c r="C129">
        <v>633.86173606118928</v>
      </c>
      <c r="D129">
        <f t="shared" si="12"/>
        <v>64226040.406400003</v>
      </c>
      <c r="E129" t="e">
        <f t="shared" si="7"/>
        <v>#NUM!</v>
      </c>
      <c r="F129">
        <f t="shared" si="8"/>
        <v>-339</v>
      </c>
      <c r="G129">
        <v>0.7917567739200001</v>
      </c>
      <c r="H129">
        <f t="shared" si="9"/>
        <v>1.3195946232000001E-2</v>
      </c>
      <c r="I129">
        <f t="shared" si="13"/>
        <v>1.5835135478400039E-2</v>
      </c>
      <c r="J129" t="e">
        <f t="shared" si="10"/>
        <v>#NUM!</v>
      </c>
    </row>
    <row r="130" spans="1:10" x14ac:dyDescent="0.25">
      <c r="A130">
        <v>2.13</v>
      </c>
      <c r="B130">
        <f t="shared" si="11"/>
        <v>127.8</v>
      </c>
      <c r="C130">
        <v>630.76088161766586</v>
      </c>
      <c r="D130">
        <f t="shared" si="12"/>
        <v>63911846.329909995</v>
      </c>
      <c r="E130" t="e">
        <f t="shared" ref="E130:E193" si="14">LN(((B130-466.2)+$R$27)/(B130-466.2))</f>
        <v>#NUM!</v>
      </c>
      <c r="F130">
        <f t="shared" ref="F130:F193" si="15">B130-$R$27</f>
        <v>-338.4</v>
      </c>
      <c r="G130">
        <v>0.81242512344000006</v>
      </c>
      <c r="H130">
        <f t="shared" ref="H130:H193" si="16">G130/60</f>
        <v>1.3540418724000001E-2</v>
      </c>
      <c r="I130">
        <f t="shared" si="13"/>
        <v>8.1242512343999238E-3</v>
      </c>
      <c r="J130" t="e">
        <f t="shared" ref="J130:J193" si="17">LN((F130+$R$27)/F130)</f>
        <v>#NUM!</v>
      </c>
    </row>
    <row r="131" spans="1:10" x14ac:dyDescent="0.25">
      <c r="A131">
        <v>2.15</v>
      </c>
      <c r="B131">
        <f t="shared" ref="B131:B194" si="18">A131*60</f>
        <v>129</v>
      </c>
      <c r="C131">
        <v>628.43302929129038</v>
      </c>
      <c r="D131">
        <f t="shared" ref="D131:D194" si="19">C131*101325</f>
        <v>63675976.692939997</v>
      </c>
      <c r="E131" t="e">
        <f t="shared" si="14"/>
        <v>#NUM!</v>
      </c>
      <c r="F131">
        <f t="shared" si="15"/>
        <v>-337.2</v>
      </c>
      <c r="G131">
        <v>0.82196436167999998</v>
      </c>
      <c r="H131">
        <f t="shared" si="16"/>
        <v>1.3699406027999999E-2</v>
      </c>
      <c r="I131">
        <f t="shared" ref="I131:I194" si="20">(B131-B130)*H131</f>
        <v>1.6439287233600039E-2</v>
      </c>
      <c r="J131" t="e">
        <f t="shared" si="17"/>
        <v>#NUM!</v>
      </c>
    </row>
    <row r="132" spans="1:10" x14ac:dyDescent="0.25">
      <c r="A132">
        <v>2.17</v>
      </c>
      <c r="B132">
        <f t="shared" si="18"/>
        <v>130.19999999999999</v>
      </c>
      <c r="C132">
        <v>627.04965490382426</v>
      </c>
      <c r="D132">
        <f t="shared" si="19"/>
        <v>63535806.28312999</v>
      </c>
      <c r="E132" t="e">
        <f t="shared" si="14"/>
        <v>#NUM!</v>
      </c>
      <c r="F132">
        <f t="shared" si="15"/>
        <v>-336</v>
      </c>
      <c r="G132">
        <v>0.82355423472</v>
      </c>
      <c r="H132">
        <f t="shared" si="16"/>
        <v>1.3725903911999999E-2</v>
      </c>
      <c r="I132">
        <f t="shared" si="20"/>
        <v>1.6471084694399844E-2</v>
      </c>
      <c r="J132" t="e">
        <f t="shared" si="17"/>
        <v>#NUM!</v>
      </c>
    </row>
    <row r="133" spans="1:10" x14ac:dyDescent="0.25">
      <c r="A133">
        <v>2.1800000000000002</v>
      </c>
      <c r="B133">
        <f t="shared" si="18"/>
        <v>130.80000000000001</v>
      </c>
      <c r="C133">
        <v>626.61824351097948</v>
      </c>
      <c r="D133">
        <f t="shared" si="19"/>
        <v>63492093.52375</v>
      </c>
      <c r="E133" t="e">
        <f t="shared" si="14"/>
        <v>#NUM!</v>
      </c>
      <c r="F133">
        <f t="shared" si="15"/>
        <v>-335.4</v>
      </c>
      <c r="G133">
        <v>0.82355423472</v>
      </c>
      <c r="H133">
        <f t="shared" si="16"/>
        <v>1.3725903911999999E-2</v>
      </c>
      <c r="I133">
        <f t="shared" si="20"/>
        <v>8.2355423472003121E-3</v>
      </c>
      <c r="J133" t="e">
        <f t="shared" si="17"/>
        <v>#NUM!</v>
      </c>
    </row>
    <row r="134" spans="1:10" x14ac:dyDescent="0.25">
      <c r="A134">
        <v>2.2000000000000002</v>
      </c>
      <c r="B134">
        <f t="shared" si="18"/>
        <v>132</v>
      </c>
      <c r="C134">
        <v>626.80536990377493</v>
      </c>
      <c r="D134">
        <f t="shared" si="19"/>
        <v>63511054.105499998</v>
      </c>
      <c r="E134" t="e">
        <f t="shared" si="14"/>
        <v>#NUM!</v>
      </c>
      <c r="F134">
        <f t="shared" si="15"/>
        <v>-334.2</v>
      </c>
      <c r="G134">
        <v>0.82673398080000005</v>
      </c>
      <c r="H134">
        <f t="shared" si="16"/>
        <v>1.3778899680000001E-2</v>
      </c>
      <c r="I134">
        <f t="shared" si="20"/>
        <v>1.6534679615999845E-2</v>
      </c>
      <c r="J134" t="e">
        <f t="shared" si="17"/>
        <v>#NUM!</v>
      </c>
    </row>
    <row r="135" spans="1:10" x14ac:dyDescent="0.25">
      <c r="A135">
        <v>2.2200000000000002</v>
      </c>
      <c r="B135">
        <f t="shared" si="18"/>
        <v>133.20000000000002</v>
      </c>
      <c r="C135">
        <v>627.37559505709339</v>
      </c>
      <c r="D135">
        <f t="shared" si="19"/>
        <v>63568832.169159986</v>
      </c>
      <c r="E135" t="e">
        <f t="shared" si="14"/>
        <v>#NUM!</v>
      </c>
      <c r="F135">
        <f t="shared" si="15"/>
        <v>-333</v>
      </c>
      <c r="G135">
        <v>0.82355423472</v>
      </c>
      <c r="H135">
        <f t="shared" si="16"/>
        <v>1.3725903911999999E-2</v>
      </c>
      <c r="I135">
        <f t="shared" si="20"/>
        <v>1.6471084694400232E-2</v>
      </c>
      <c r="J135" t="e">
        <f t="shared" si="17"/>
        <v>#NUM!</v>
      </c>
    </row>
    <row r="136" spans="1:10" x14ac:dyDescent="0.25">
      <c r="A136">
        <v>2.23</v>
      </c>
      <c r="B136">
        <f t="shared" si="18"/>
        <v>133.80000000000001</v>
      </c>
      <c r="C136">
        <v>628.09960408230938</v>
      </c>
      <c r="D136">
        <f t="shared" si="19"/>
        <v>63642192.383639999</v>
      </c>
      <c r="E136" t="e">
        <f t="shared" si="14"/>
        <v>#NUM!</v>
      </c>
      <c r="F136">
        <f t="shared" si="15"/>
        <v>-332.4</v>
      </c>
      <c r="G136">
        <v>0.82196436167999998</v>
      </c>
      <c r="H136">
        <f t="shared" si="16"/>
        <v>1.3699406027999999E-2</v>
      </c>
      <c r="I136">
        <f t="shared" si="20"/>
        <v>8.2196436167999223E-3</v>
      </c>
      <c r="J136" t="e">
        <f t="shared" si="17"/>
        <v>#NUM!</v>
      </c>
    </row>
    <row r="137" spans="1:10" x14ac:dyDescent="0.25">
      <c r="A137">
        <v>2.25</v>
      </c>
      <c r="B137">
        <f t="shared" si="18"/>
        <v>135</v>
      </c>
      <c r="C137">
        <v>628.67731429133971</v>
      </c>
      <c r="D137">
        <f t="shared" si="19"/>
        <v>63700728.870569997</v>
      </c>
      <c r="E137" t="e">
        <f t="shared" si="14"/>
        <v>#NUM!</v>
      </c>
      <c r="F137">
        <f t="shared" si="15"/>
        <v>-331.2</v>
      </c>
      <c r="G137">
        <v>0.82355423472</v>
      </c>
      <c r="H137">
        <f t="shared" si="16"/>
        <v>1.3725903911999999E-2</v>
      </c>
      <c r="I137">
        <f t="shared" si="20"/>
        <v>1.6471084694399844E-2</v>
      </c>
      <c r="J137" t="e">
        <f t="shared" si="17"/>
        <v>#NUM!</v>
      </c>
    </row>
    <row r="138" spans="1:10" x14ac:dyDescent="0.25">
      <c r="A138">
        <v>2.27</v>
      </c>
      <c r="B138">
        <f t="shared" si="18"/>
        <v>136.19999999999999</v>
      </c>
      <c r="C138">
        <v>629.08422913821857</v>
      </c>
      <c r="D138">
        <f t="shared" si="19"/>
        <v>63741959.51743</v>
      </c>
      <c r="E138" t="e">
        <f t="shared" si="14"/>
        <v>#NUM!</v>
      </c>
      <c r="F138">
        <f t="shared" si="15"/>
        <v>-330</v>
      </c>
      <c r="G138">
        <v>0.82355423472</v>
      </c>
      <c r="H138">
        <f t="shared" si="16"/>
        <v>1.3725903911999999E-2</v>
      </c>
      <c r="I138">
        <f t="shared" si="20"/>
        <v>1.6471084694399844E-2</v>
      </c>
      <c r="J138" t="e">
        <f t="shared" si="17"/>
        <v>#NUM!</v>
      </c>
    </row>
    <row r="139" spans="1:10" x14ac:dyDescent="0.25">
      <c r="A139">
        <v>2.2799999999999998</v>
      </c>
      <c r="B139">
        <f t="shared" si="18"/>
        <v>136.79999999999998</v>
      </c>
      <c r="C139">
        <v>629.49930950041937</v>
      </c>
      <c r="D139">
        <f t="shared" si="19"/>
        <v>63784017.535129994</v>
      </c>
      <c r="E139" t="e">
        <f t="shared" si="14"/>
        <v>#NUM!</v>
      </c>
      <c r="F139">
        <f t="shared" si="15"/>
        <v>-329.4</v>
      </c>
      <c r="G139">
        <v>0.82673398080000005</v>
      </c>
      <c r="H139">
        <f t="shared" si="16"/>
        <v>1.3778899680000001E-2</v>
      </c>
      <c r="I139">
        <f t="shared" si="20"/>
        <v>8.2673398079999225E-3</v>
      </c>
      <c r="J139" t="e">
        <f t="shared" si="17"/>
        <v>#NUM!</v>
      </c>
    </row>
    <row r="140" spans="1:10" x14ac:dyDescent="0.25">
      <c r="A140">
        <v>2.2999999999999998</v>
      </c>
      <c r="B140">
        <f t="shared" si="18"/>
        <v>138</v>
      </c>
      <c r="C140">
        <v>630.01169558687388</v>
      </c>
      <c r="D140">
        <f t="shared" si="19"/>
        <v>63835935.055339999</v>
      </c>
      <c r="E140" t="e">
        <f t="shared" si="14"/>
        <v>#NUM!</v>
      </c>
      <c r="F140">
        <f t="shared" si="15"/>
        <v>-328.2</v>
      </c>
      <c r="G140">
        <v>0.82355423472</v>
      </c>
      <c r="H140">
        <f t="shared" si="16"/>
        <v>1.3725903911999999E-2</v>
      </c>
      <c r="I140">
        <f t="shared" si="20"/>
        <v>1.6471084694400232E-2</v>
      </c>
      <c r="J140" t="e">
        <f t="shared" si="17"/>
        <v>#NUM!</v>
      </c>
    </row>
    <row r="141" spans="1:10" x14ac:dyDescent="0.25">
      <c r="A141">
        <v>2.3199999999999998</v>
      </c>
      <c r="B141">
        <f t="shared" si="18"/>
        <v>139.19999999999999</v>
      </c>
      <c r="C141">
        <v>630.57375522487041</v>
      </c>
      <c r="D141">
        <f t="shared" si="19"/>
        <v>63892885.748159997</v>
      </c>
      <c r="E141" t="e">
        <f t="shared" si="14"/>
        <v>#NUM!</v>
      </c>
      <c r="F141">
        <f t="shared" si="15"/>
        <v>-327</v>
      </c>
      <c r="G141">
        <v>0.82196436167999998</v>
      </c>
      <c r="H141">
        <f t="shared" si="16"/>
        <v>1.3699406027999999E-2</v>
      </c>
      <c r="I141">
        <f t="shared" si="20"/>
        <v>1.6439287233599845E-2</v>
      </c>
      <c r="J141" t="e">
        <f t="shared" si="17"/>
        <v>#NUM!</v>
      </c>
    </row>
    <row r="142" spans="1:10" x14ac:dyDescent="0.25">
      <c r="A142">
        <v>2.33</v>
      </c>
      <c r="B142">
        <f t="shared" si="18"/>
        <v>139.80000000000001</v>
      </c>
      <c r="C142">
        <v>631.11063785729084</v>
      </c>
      <c r="D142">
        <f t="shared" si="19"/>
        <v>63947285.380889997</v>
      </c>
      <c r="E142" t="e">
        <f t="shared" si="14"/>
        <v>#NUM!</v>
      </c>
      <c r="F142">
        <f t="shared" si="15"/>
        <v>-326.39999999999998</v>
      </c>
      <c r="G142">
        <v>0.82355423472</v>
      </c>
      <c r="H142">
        <f t="shared" si="16"/>
        <v>1.3725903911999999E-2</v>
      </c>
      <c r="I142">
        <f t="shared" si="20"/>
        <v>8.2355423472003121E-3</v>
      </c>
      <c r="J142" t="e">
        <f t="shared" si="17"/>
        <v>#NUM!</v>
      </c>
    </row>
    <row r="143" spans="1:10" x14ac:dyDescent="0.25">
      <c r="A143">
        <v>2.35</v>
      </c>
      <c r="B143">
        <f t="shared" si="18"/>
        <v>141</v>
      </c>
      <c r="C143">
        <v>631.6155388880336</v>
      </c>
      <c r="D143">
        <f t="shared" si="19"/>
        <v>63998444.477830008</v>
      </c>
      <c r="E143" t="e">
        <f t="shared" si="14"/>
        <v>#NUM!</v>
      </c>
      <c r="F143">
        <f t="shared" si="15"/>
        <v>-325.2</v>
      </c>
      <c r="G143">
        <v>0.82355423472</v>
      </c>
      <c r="H143">
        <f t="shared" si="16"/>
        <v>1.3725903911999999E-2</v>
      </c>
      <c r="I143">
        <f t="shared" si="20"/>
        <v>1.6471084694399844E-2</v>
      </c>
      <c r="J143" t="e">
        <f t="shared" si="17"/>
        <v>#NUM!</v>
      </c>
    </row>
    <row r="144" spans="1:10" x14ac:dyDescent="0.25">
      <c r="A144">
        <v>2.37</v>
      </c>
      <c r="B144">
        <f t="shared" si="18"/>
        <v>142.20000000000002</v>
      </c>
      <c r="C144">
        <v>632.03810430594615</v>
      </c>
      <c r="D144">
        <f t="shared" si="19"/>
        <v>64041260.918799996</v>
      </c>
      <c r="E144" t="e">
        <f t="shared" si="14"/>
        <v>#NUM!</v>
      </c>
      <c r="F144">
        <f t="shared" si="15"/>
        <v>-324</v>
      </c>
      <c r="G144">
        <v>0.82196436167999998</v>
      </c>
      <c r="H144">
        <f t="shared" si="16"/>
        <v>1.3699406027999999E-2</v>
      </c>
      <c r="I144">
        <f t="shared" si="20"/>
        <v>1.6439287233600233E-2</v>
      </c>
      <c r="J144" t="e">
        <f t="shared" si="17"/>
        <v>#NUM!</v>
      </c>
    </row>
    <row r="145" spans="1:10" x14ac:dyDescent="0.25">
      <c r="A145">
        <v>2.38</v>
      </c>
      <c r="B145">
        <f t="shared" si="18"/>
        <v>142.79999999999998</v>
      </c>
      <c r="C145">
        <v>632.41303755114723</v>
      </c>
      <c r="D145">
        <f t="shared" si="19"/>
        <v>64079251.029869996</v>
      </c>
      <c r="E145" t="e">
        <f t="shared" si="14"/>
        <v>#NUM!</v>
      </c>
      <c r="F145">
        <f t="shared" si="15"/>
        <v>-323.39999999999998</v>
      </c>
      <c r="G145">
        <v>0.82355423472</v>
      </c>
      <c r="H145">
        <f t="shared" si="16"/>
        <v>1.3725903911999999E-2</v>
      </c>
      <c r="I145">
        <f t="shared" si="20"/>
        <v>8.2355423471995315E-3</v>
      </c>
      <c r="J145" t="e">
        <f t="shared" si="17"/>
        <v>#NUM!</v>
      </c>
    </row>
    <row r="146" spans="1:10" x14ac:dyDescent="0.25">
      <c r="A146">
        <v>2.4</v>
      </c>
      <c r="B146">
        <f t="shared" si="18"/>
        <v>144</v>
      </c>
      <c r="C146">
        <v>632.80362136738211</v>
      </c>
      <c r="D146">
        <f t="shared" si="19"/>
        <v>64118826.935049988</v>
      </c>
      <c r="E146" t="e">
        <f t="shared" si="14"/>
        <v>#NUM!</v>
      </c>
      <c r="F146">
        <f t="shared" si="15"/>
        <v>-322.2</v>
      </c>
      <c r="G146">
        <v>0.82355423472</v>
      </c>
      <c r="H146">
        <f t="shared" si="16"/>
        <v>1.3725903911999999E-2</v>
      </c>
      <c r="I146">
        <f t="shared" si="20"/>
        <v>1.6471084694400232E-2</v>
      </c>
      <c r="J146" t="e">
        <f t="shared" si="17"/>
        <v>#NUM!</v>
      </c>
    </row>
    <row r="147" spans="1:10" x14ac:dyDescent="0.25">
      <c r="A147">
        <v>2.42</v>
      </c>
      <c r="B147">
        <f t="shared" si="18"/>
        <v>145.19999999999999</v>
      </c>
      <c r="C147">
        <v>633.21870172958302</v>
      </c>
      <c r="D147">
        <f t="shared" si="19"/>
        <v>64160884.952749997</v>
      </c>
      <c r="E147" t="e">
        <f t="shared" si="14"/>
        <v>#NUM!</v>
      </c>
      <c r="F147">
        <f t="shared" si="15"/>
        <v>-321</v>
      </c>
      <c r="G147">
        <v>0.82673398080000005</v>
      </c>
      <c r="H147">
        <f t="shared" si="16"/>
        <v>1.3778899680000001E-2</v>
      </c>
      <c r="I147">
        <f t="shared" si="20"/>
        <v>1.6534679615999845E-2</v>
      </c>
      <c r="J147" t="e">
        <f t="shared" si="17"/>
        <v>#NUM!</v>
      </c>
    </row>
    <row r="148" spans="1:10" x14ac:dyDescent="0.25">
      <c r="A148">
        <v>2.4300000000000002</v>
      </c>
      <c r="B148">
        <f t="shared" si="18"/>
        <v>145.80000000000001</v>
      </c>
      <c r="C148">
        <v>633.58478899985187</v>
      </c>
      <c r="D148">
        <f t="shared" si="19"/>
        <v>64197978.745409988</v>
      </c>
      <c r="E148" t="e">
        <f t="shared" si="14"/>
        <v>#NUM!</v>
      </c>
      <c r="F148">
        <f t="shared" si="15"/>
        <v>-320.39999999999998</v>
      </c>
      <c r="G148">
        <v>0.82355423472</v>
      </c>
      <c r="H148">
        <f t="shared" si="16"/>
        <v>1.3725903911999999E-2</v>
      </c>
      <c r="I148">
        <f t="shared" si="20"/>
        <v>8.2355423472003121E-3</v>
      </c>
      <c r="J148" t="e">
        <f t="shared" si="17"/>
        <v>#NUM!</v>
      </c>
    </row>
    <row r="149" spans="1:10" x14ac:dyDescent="0.25">
      <c r="A149">
        <v>2.4500000000000002</v>
      </c>
      <c r="B149">
        <f t="shared" si="18"/>
        <v>147</v>
      </c>
      <c r="C149">
        <v>633.9427107547989</v>
      </c>
      <c r="D149">
        <f t="shared" si="19"/>
        <v>64234245.167229995</v>
      </c>
      <c r="E149" t="e">
        <f t="shared" si="14"/>
        <v>#NUM!</v>
      </c>
      <c r="F149">
        <f t="shared" si="15"/>
        <v>-319.2</v>
      </c>
      <c r="G149">
        <v>0.82196436167999998</v>
      </c>
      <c r="H149">
        <f t="shared" si="16"/>
        <v>1.3699406027999999E-2</v>
      </c>
      <c r="I149">
        <f t="shared" si="20"/>
        <v>1.6439287233599845E-2</v>
      </c>
      <c r="J149" t="e">
        <f t="shared" si="17"/>
        <v>#NUM!</v>
      </c>
    </row>
    <row r="150" spans="1:10" x14ac:dyDescent="0.25">
      <c r="A150">
        <v>2.4700000000000002</v>
      </c>
      <c r="B150">
        <f t="shared" si="18"/>
        <v>148.20000000000002</v>
      </c>
      <c r="C150">
        <v>634.30879802506786</v>
      </c>
      <c r="D150">
        <f t="shared" si="19"/>
        <v>64271338.959890001</v>
      </c>
      <c r="E150" t="e">
        <f t="shared" si="14"/>
        <v>#NUM!</v>
      </c>
      <c r="F150">
        <f t="shared" si="15"/>
        <v>-318</v>
      </c>
      <c r="G150">
        <v>0.82355423472</v>
      </c>
      <c r="H150">
        <f t="shared" si="16"/>
        <v>1.3725903911999999E-2</v>
      </c>
      <c r="I150">
        <f t="shared" si="20"/>
        <v>1.6471084694400232E-2</v>
      </c>
      <c r="J150" t="e">
        <f t="shared" si="17"/>
        <v>#NUM!</v>
      </c>
    </row>
    <row r="151" spans="1:10" x14ac:dyDescent="0.25">
      <c r="A151">
        <v>2.48</v>
      </c>
      <c r="B151">
        <f t="shared" si="18"/>
        <v>148.80000000000001</v>
      </c>
      <c r="C151">
        <v>634.66740023962495</v>
      </c>
      <c r="D151">
        <f t="shared" si="19"/>
        <v>64307674.329279996</v>
      </c>
      <c r="E151" t="e">
        <f t="shared" si="14"/>
        <v>#NUM!</v>
      </c>
      <c r="F151">
        <f t="shared" si="15"/>
        <v>-317.39999999999998</v>
      </c>
      <c r="G151">
        <v>0.82355423472</v>
      </c>
      <c r="H151">
        <f t="shared" si="16"/>
        <v>1.3725903911999999E-2</v>
      </c>
      <c r="I151">
        <f t="shared" si="20"/>
        <v>8.2355423471999218E-3</v>
      </c>
      <c r="J151" t="e">
        <f t="shared" si="17"/>
        <v>#NUM!</v>
      </c>
    </row>
    <row r="152" spans="1:10" x14ac:dyDescent="0.25">
      <c r="A152">
        <v>2.5</v>
      </c>
      <c r="B152">
        <f t="shared" si="18"/>
        <v>150</v>
      </c>
      <c r="C152">
        <v>635.00082544860595</v>
      </c>
      <c r="D152">
        <f t="shared" si="19"/>
        <v>64341458.638579994</v>
      </c>
      <c r="E152" t="e">
        <f t="shared" si="14"/>
        <v>#NUM!</v>
      </c>
      <c r="F152">
        <f t="shared" si="15"/>
        <v>-316.2</v>
      </c>
      <c r="G152">
        <v>0.82196436167999998</v>
      </c>
      <c r="H152">
        <f t="shared" si="16"/>
        <v>1.3699406027999999E-2</v>
      </c>
      <c r="I152">
        <f t="shared" si="20"/>
        <v>1.6439287233599845E-2</v>
      </c>
      <c r="J152" t="e">
        <f t="shared" si="17"/>
        <v>#NUM!</v>
      </c>
    </row>
    <row r="153" spans="1:10" x14ac:dyDescent="0.25">
      <c r="A153">
        <v>2.52</v>
      </c>
      <c r="B153">
        <f t="shared" si="18"/>
        <v>151.19999999999999</v>
      </c>
      <c r="C153">
        <v>635.34241617290888</v>
      </c>
      <c r="D153">
        <f t="shared" si="19"/>
        <v>64376070.318719991</v>
      </c>
      <c r="E153" t="e">
        <f t="shared" si="14"/>
        <v>#NUM!</v>
      </c>
      <c r="F153">
        <f t="shared" si="15"/>
        <v>-315</v>
      </c>
      <c r="G153">
        <v>0.82355423472</v>
      </c>
      <c r="H153">
        <f t="shared" si="16"/>
        <v>1.3725903911999999E-2</v>
      </c>
      <c r="I153">
        <f t="shared" si="20"/>
        <v>1.6471084694399844E-2</v>
      </c>
      <c r="J153" t="e">
        <f t="shared" si="17"/>
        <v>#NUM!</v>
      </c>
    </row>
    <row r="154" spans="1:10" x14ac:dyDescent="0.25">
      <c r="A154">
        <v>2.5299999999999998</v>
      </c>
      <c r="B154">
        <f t="shared" si="18"/>
        <v>151.79999999999998</v>
      </c>
      <c r="C154">
        <v>635.66835632617813</v>
      </c>
      <c r="D154">
        <f t="shared" si="19"/>
        <v>64409096.204750001</v>
      </c>
      <c r="E154" t="e">
        <f t="shared" si="14"/>
        <v>#NUM!</v>
      </c>
      <c r="F154">
        <f t="shared" si="15"/>
        <v>-314.39999999999998</v>
      </c>
      <c r="G154">
        <v>0.82355423472</v>
      </c>
      <c r="H154">
        <f t="shared" si="16"/>
        <v>1.3725903911999999E-2</v>
      </c>
      <c r="I154">
        <f t="shared" si="20"/>
        <v>8.2355423471999218E-3</v>
      </c>
      <c r="J154" t="e">
        <f t="shared" si="17"/>
        <v>#NUM!</v>
      </c>
    </row>
    <row r="155" spans="1:10" x14ac:dyDescent="0.25">
      <c r="A155">
        <v>2.5499999999999998</v>
      </c>
      <c r="B155">
        <f t="shared" si="18"/>
        <v>153</v>
      </c>
      <c r="C155">
        <v>635.98545050451514</v>
      </c>
      <c r="D155">
        <f t="shared" si="19"/>
        <v>64441225.772369996</v>
      </c>
      <c r="E155" t="e">
        <f t="shared" si="14"/>
        <v>#NUM!</v>
      </c>
      <c r="F155">
        <f t="shared" si="15"/>
        <v>-313.2</v>
      </c>
      <c r="G155">
        <v>0.82196436167999998</v>
      </c>
      <c r="H155">
        <f t="shared" si="16"/>
        <v>1.3699406027999999E-2</v>
      </c>
      <c r="I155">
        <f t="shared" si="20"/>
        <v>1.6439287233600233E-2</v>
      </c>
      <c r="J155" t="e">
        <f t="shared" si="17"/>
        <v>#NUM!</v>
      </c>
    </row>
    <row r="156" spans="1:10" x14ac:dyDescent="0.25">
      <c r="A156">
        <v>2.57</v>
      </c>
      <c r="B156">
        <f t="shared" si="18"/>
        <v>154.19999999999999</v>
      </c>
      <c r="C156">
        <v>636.31955617310632</v>
      </c>
      <c r="D156">
        <f t="shared" si="19"/>
        <v>64475079.029239997</v>
      </c>
      <c r="E156" t="e">
        <f t="shared" si="14"/>
        <v>#NUM!</v>
      </c>
      <c r="F156">
        <f t="shared" si="15"/>
        <v>-312</v>
      </c>
      <c r="G156">
        <v>0.82355423472</v>
      </c>
      <c r="H156">
        <f t="shared" si="16"/>
        <v>1.3725903911999999E-2</v>
      </c>
      <c r="I156">
        <f t="shared" si="20"/>
        <v>1.6471084694399844E-2</v>
      </c>
      <c r="J156" t="e">
        <f t="shared" si="17"/>
        <v>#NUM!</v>
      </c>
    </row>
    <row r="157" spans="1:10" x14ac:dyDescent="0.25">
      <c r="A157">
        <v>2.58</v>
      </c>
      <c r="B157">
        <f t="shared" si="18"/>
        <v>154.80000000000001</v>
      </c>
      <c r="C157">
        <v>636.67747792805324</v>
      </c>
      <c r="D157">
        <f t="shared" si="19"/>
        <v>64511345.451059997</v>
      </c>
      <c r="E157" t="e">
        <f t="shared" si="14"/>
        <v>#NUM!</v>
      </c>
      <c r="F157">
        <f t="shared" si="15"/>
        <v>-311.39999999999998</v>
      </c>
      <c r="G157">
        <v>0.82355423472</v>
      </c>
      <c r="H157">
        <f t="shared" si="16"/>
        <v>1.3725903911999999E-2</v>
      </c>
      <c r="I157">
        <f t="shared" si="20"/>
        <v>8.2355423472003121E-3</v>
      </c>
      <c r="J157" t="e">
        <f t="shared" si="17"/>
        <v>#NUM!</v>
      </c>
    </row>
    <row r="158" spans="1:10" x14ac:dyDescent="0.25">
      <c r="A158">
        <v>2.6</v>
      </c>
      <c r="B158">
        <f t="shared" si="18"/>
        <v>156</v>
      </c>
      <c r="C158">
        <v>637.04356519832209</v>
      </c>
      <c r="D158">
        <f t="shared" si="19"/>
        <v>64548439.243719988</v>
      </c>
      <c r="E158" t="e">
        <f t="shared" si="14"/>
        <v>#NUM!</v>
      </c>
      <c r="F158">
        <f t="shared" si="15"/>
        <v>-310.2</v>
      </c>
      <c r="G158">
        <v>0.82196436167999998</v>
      </c>
      <c r="H158">
        <f t="shared" si="16"/>
        <v>1.3699406027999999E-2</v>
      </c>
      <c r="I158">
        <f t="shared" si="20"/>
        <v>1.6439287233599845E-2</v>
      </c>
      <c r="J158" t="e">
        <f t="shared" si="17"/>
        <v>#NUM!</v>
      </c>
    </row>
    <row r="159" spans="1:10" x14ac:dyDescent="0.25">
      <c r="A159">
        <v>2.62</v>
      </c>
      <c r="B159">
        <f t="shared" si="18"/>
        <v>157.20000000000002</v>
      </c>
      <c r="C159">
        <v>637.42598349923514</v>
      </c>
      <c r="D159">
        <f t="shared" si="19"/>
        <v>64587187.778060004</v>
      </c>
      <c r="E159" t="e">
        <f t="shared" si="14"/>
        <v>#NUM!</v>
      </c>
      <c r="F159">
        <f t="shared" si="15"/>
        <v>-309</v>
      </c>
      <c r="G159">
        <v>0.82355423472</v>
      </c>
      <c r="H159">
        <f t="shared" si="16"/>
        <v>1.3725903911999999E-2</v>
      </c>
      <c r="I159">
        <f t="shared" si="20"/>
        <v>1.6471084694400232E-2</v>
      </c>
      <c r="J159" t="e">
        <f t="shared" si="17"/>
        <v>#NUM!</v>
      </c>
    </row>
    <row r="160" spans="1:10" x14ac:dyDescent="0.25">
      <c r="A160">
        <v>2.63</v>
      </c>
      <c r="B160">
        <f t="shared" si="18"/>
        <v>157.79999999999998</v>
      </c>
      <c r="C160">
        <v>637.80840180014798</v>
      </c>
      <c r="D160">
        <f t="shared" si="19"/>
        <v>64625936.312399991</v>
      </c>
      <c r="E160" t="e">
        <f t="shared" si="14"/>
        <v>#NUM!</v>
      </c>
      <c r="F160">
        <f t="shared" si="15"/>
        <v>-308.39999999999998</v>
      </c>
      <c r="G160">
        <v>0.82355423472</v>
      </c>
      <c r="H160">
        <f t="shared" si="16"/>
        <v>1.3725903911999999E-2</v>
      </c>
      <c r="I160">
        <f t="shared" si="20"/>
        <v>8.2355423471995315E-3</v>
      </c>
      <c r="J160" t="e">
        <f t="shared" si="17"/>
        <v>#NUM!</v>
      </c>
    </row>
    <row r="161" spans="1:10" x14ac:dyDescent="0.25">
      <c r="A161">
        <v>2.65</v>
      </c>
      <c r="B161">
        <f t="shared" si="18"/>
        <v>159</v>
      </c>
      <c r="C161">
        <v>638.15067298406109</v>
      </c>
      <c r="D161">
        <f t="shared" si="19"/>
        <v>64660616.940109991</v>
      </c>
      <c r="E161" t="e">
        <f t="shared" si="14"/>
        <v>#NUM!</v>
      </c>
      <c r="F161">
        <f t="shared" si="15"/>
        <v>-307.2</v>
      </c>
      <c r="G161">
        <v>0.82673398080000005</v>
      </c>
      <c r="H161">
        <f t="shared" si="16"/>
        <v>1.3778899680000001E-2</v>
      </c>
      <c r="I161">
        <f t="shared" si="20"/>
        <v>1.6534679616000237E-2</v>
      </c>
      <c r="J161" t="e">
        <f t="shared" si="17"/>
        <v>#NUM!</v>
      </c>
    </row>
    <row r="162" spans="1:10" x14ac:dyDescent="0.25">
      <c r="A162">
        <v>2.67</v>
      </c>
      <c r="B162">
        <f t="shared" si="18"/>
        <v>160.19999999999999</v>
      </c>
      <c r="C162">
        <v>638.45143613175424</v>
      </c>
      <c r="D162">
        <f t="shared" si="19"/>
        <v>64691091.766049996</v>
      </c>
      <c r="E162" t="e">
        <f t="shared" si="14"/>
        <v>#NUM!</v>
      </c>
      <c r="F162">
        <f t="shared" si="15"/>
        <v>-306</v>
      </c>
      <c r="G162">
        <v>0.82355423472</v>
      </c>
      <c r="H162">
        <f t="shared" si="16"/>
        <v>1.3725903911999999E-2</v>
      </c>
      <c r="I162">
        <f t="shared" si="20"/>
        <v>1.6471084694399844E-2</v>
      </c>
      <c r="J162" t="e">
        <f t="shared" si="17"/>
        <v>#NUM!</v>
      </c>
    </row>
    <row r="163" spans="1:10" x14ac:dyDescent="0.25">
      <c r="A163">
        <v>2.68</v>
      </c>
      <c r="B163">
        <f t="shared" si="18"/>
        <v>160.80000000000001</v>
      </c>
      <c r="C163">
        <v>638.7195372181593</v>
      </c>
      <c r="D163">
        <f t="shared" si="19"/>
        <v>64718257.108629994</v>
      </c>
      <c r="E163" t="e">
        <f t="shared" si="14"/>
        <v>#NUM!</v>
      </c>
      <c r="F163">
        <f t="shared" si="15"/>
        <v>-305.39999999999998</v>
      </c>
      <c r="G163">
        <v>0.82673398080000005</v>
      </c>
      <c r="H163">
        <f t="shared" si="16"/>
        <v>1.3778899680000001E-2</v>
      </c>
      <c r="I163">
        <f t="shared" si="20"/>
        <v>8.2673398080003145E-3</v>
      </c>
      <c r="J163" t="e">
        <f t="shared" si="17"/>
        <v>#NUM!</v>
      </c>
    </row>
    <row r="164" spans="1:10" x14ac:dyDescent="0.25">
      <c r="A164">
        <v>2.7</v>
      </c>
      <c r="B164">
        <f t="shared" si="18"/>
        <v>162</v>
      </c>
      <c r="C164">
        <v>638.93932567224272</v>
      </c>
      <c r="D164">
        <f t="shared" si="19"/>
        <v>64740527.173739992</v>
      </c>
      <c r="E164" t="e">
        <f t="shared" si="14"/>
        <v>#NUM!</v>
      </c>
      <c r="F164">
        <f t="shared" si="15"/>
        <v>-304.2</v>
      </c>
      <c r="G164">
        <v>0.82355423472</v>
      </c>
      <c r="H164">
        <f t="shared" si="16"/>
        <v>1.3725903911999999E-2</v>
      </c>
      <c r="I164">
        <f t="shared" si="20"/>
        <v>1.6471084694399844E-2</v>
      </c>
      <c r="J164" t="e">
        <f t="shared" si="17"/>
        <v>#NUM!</v>
      </c>
    </row>
    <row r="165" spans="1:10" x14ac:dyDescent="0.25">
      <c r="A165">
        <v>2.72</v>
      </c>
      <c r="B165">
        <f t="shared" si="18"/>
        <v>163.20000000000002</v>
      </c>
      <c r="C165">
        <v>639.13461758036021</v>
      </c>
      <c r="D165">
        <f t="shared" si="19"/>
        <v>64760315.126329996</v>
      </c>
      <c r="E165" t="e">
        <f t="shared" si="14"/>
        <v>#NUM!</v>
      </c>
      <c r="F165">
        <f t="shared" si="15"/>
        <v>-303</v>
      </c>
      <c r="G165">
        <v>0.82196436167999998</v>
      </c>
      <c r="H165">
        <f t="shared" si="16"/>
        <v>1.3699406027999999E-2</v>
      </c>
      <c r="I165">
        <f t="shared" si="20"/>
        <v>1.6439287233600233E-2</v>
      </c>
      <c r="J165" t="e">
        <f t="shared" si="17"/>
        <v>#NUM!</v>
      </c>
    </row>
    <row r="166" spans="1:10" x14ac:dyDescent="0.25">
      <c r="A166">
        <v>2.73</v>
      </c>
      <c r="B166">
        <f t="shared" si="18"/>
        <v>163.80000000000001</v>
      </c>
      <c r="C166">
        <v>639.33058994808778</v>
      </c>
      <c r="D166">
        <f t="shared" si="19"/>
        <v>64780172.026489995</v>
      </c>
      <c r="E166" t="e">
        <f t="shared" si="14"/>
        <v>#NUM!</v>
      </c>
      <c r="F166">
        <f t="shared" si="15"/>
        <v>-302.39999999999998</v>
      </c>
      <c r="G166">
        <v>0.82355423472</v>
      </c>
      <c r="H166">
        <f t="shared" si="16"/>
        <v>1.3725903911999999E-2</v>
      </c>
      <c r="I166">
        <f t="shared" si="20"/>
        <v>8.2355423471999218E-3</v>
      </c>
      <c r="J166" t="e">
        <f t="shared" si="17"/>
        <v>#NUM!</v>
      </c>
    </row>
    <row r="167" spans="1:10" x14ac:dyDescent="0.25">
      <c r="A167">
        <v>2.75</v>
      </c>
      <c r="B167">
        <f t="shared" si="18"/>
        <v>165</v>
      </c>
      <c r="C167">
        <v>639.55037840217119</v>
      </c>
      <c r="D167">
        <f t="shared" si="19"/>
        <v>64802442.091599993</v>
      </c>
      <c r="E167" t="e">
        <f t="shared" si="14"/>
        <v>#NUM!</v>
      </c>
      <c r="F167">
        <f t="shared" si="15"/>
        <v>-301.2</v>
      </c>
      <c r="G167">
        <v>0.82355423472</v>
      </c>
      <c r="H167">
        <f t="shared" si="16"/>
        <v>1.3725903911999999E-2</v>
      </c>
      <c r="I167">
        <f t="shared" si="20"/>
        <v>1.6471084694399844E-2</v>
      </c>
      <c r="J167" t="e">
        <f t="shared" si="17"/>
        <v>#NUM!</v>
      </c>
    </row>
    <row r="168" spans="1:10" x14ac:dyDescent="0.25">
      <c r="A168">
        <v>2.77</v>
      </c>
      <c r="B168">
        <f t="shared" si="18"/>
        <v>166.2</v>
      </c>
      <c r="C168">
        <v>639.81847948857626</v>
      </c>
      <c r="D168">
        <f t="shared" si="19"/>
        <v>64829607.434179991</v>
      </c>
      <c r="E168" t="e">
        <f t="shared" si="14"/>
        <v>#NUM!</v>
      </c>
      <c r="F168">
        <f t="shared" si="15"/>
        <v>-300</v>
      </c>
      <c r="G168">
        <v>0.82196436167999998</v>
      </c>
      <c r="H168">
        <f t="shared" si="16"/>
        <v>1.3699406027999999E-2</v>
      </c>
      <c r="I168">
        <f t="shared" si="20"/>
        <v>1.6439287233599845E-2</v>
      </c>
      <c r="J168" t="e">
        <f t="shared" si="17"/>
        <v>#NUM!</v>
      </c>
    </row>
    <row r="169" spans="1:10" x14ac:dyDescent="0.25">
      <c r="A169">
        <v>2.78</v>
      </c>
      <c r="B169">
        <f t="shared" si="18"/>
        <v>166.79999999999998</v>
      </c>
      <c r="C169">
        <v>640.14441964184562</v>
      </c>
      <c r="D169">
        <f t="shared" si="19"/>
        <v>64862633.32021001</v>
      </c>
      <c r="E169" t="e">
        <f t="shared" si="14"/>
        <v>#NUM!</v>
      </c>
      <c r="F169">
        <f t="shared" si="15"/>
        <v>-299.39999999999998</v>
      </c>
      <c r="G169">
        <v>0.82355423472</v>
      </c>
      <c r="H169">
        <f t="shared" si="16"/>
        <v>1.3725903911999999E-2</v>
      </c>
      <c r="I169">
        <f t="shared" si="20"/>
        <v>8.2355423471999218E-3</v>
      </c>
      <c r="J169" t="e">
        <f t="shared" si="17"/>
        <v>#NUM!</v>
      </c>
    </row>
    <row r="170" spans="1:10" x14ac:dyDescent="0.25">
      <c r="A170">
        <v>2.8</v>
      </c>
      <c r="B170">
        <f t="shared" si="18"/>
        <v>168</v>
      </c>
      <c r="C170">
        <v>640.5186724274364</v>
      </c>
      <c r="D170">
        <f t="shared" si="19"/>
        <v>64900554.483709991</v>
      </c>
      <c r="E170" t="e">
        <f t="shared" si="14"/>
        <v>#NUM!</v>
      </c>
      <c r="F170">
        <f t="shared" si="15"/>
        <v>-298.2</v>
      </c>
      <c r="G170">
        <v>0.82355423472</v>
      </c>
      <c r="H170">
        <f t="shared" si="16"/>
        <v>1.3725903911999999E-2</v>
      </c>
      <c r="I170">
        <f t="shared" si="20"/>
        <v>1.6471084694400232E-2</v>
      </c>
      <c r="J170" t="e">
        <f t="shared" si="17"/>
        <v>#NUM!</v>
      </c>
    </row>
    <row r="171" spans="1:10" x14ac:dyDescent="0.25">
      <c r="A171">
        <v>2.82</v>
      </c>
      <c r="B171">
        <f t="shared" si="18"/>
        <v>169.2</v>
      </c>
      <c r="C171">
        <v>640.95008382028129</v>
      </c>
      <c r="D171">
        <f t="shared" si="19"/>
        <v>64944267.243090004</v>
      </c>
      <c r="E171" t="e">
        <f t="shared" si="14"/>
        <v>#NUM!</v>
      </c>
      <c r="F171">
        <f t="shared" si="15"/>
        <v>-297</v>
      </c>
      <c r="G171">
        <v>0.82196436167999998</v>
      </c>
      <c r="H171">
        <f t="shared" si="16"/>
        <v>1.3699406027999999E-2</v>
      </c>
      <c r="I171">
        <f t="shared" si="20"/>
        <v>1.6439287233599845E-2</v>
      </c>
      <c r="J171" t="e">
        <f t="shared" si="17"/>
        <v>#NUM!</v>
      </c>
    </row>
    <row r="172" spans="1:10" x14ac:dyDescent="0.25">
      <c r="A172">
        <v>2.83</v>
      </c>
      <c r="B172">
        <f t="shared" si="18"/>
        <v>169.8</v>
      </c>
      <c r="C172">
        <v>641.43797336076977</v>
      </c>
      <c r="D172">
        <f t="shared" si="19"/>
        <v>64993702.65078</v>
      </c>
      <c r="E172" t="e">
        <f t="shared" si="14"/>
        <v>#NUM!</v>
      </c>
      <c r="F172">
        <f t="shared" si="15"/>
        <v>-296.39999999999998</v>
      </c>
      <c r="G172">
        <v>0.82355423472</v>
      </c>
      <c r="H172">
        <f t="shared" si="16"/>
        <v>1.3725903911999999E-2</v>
      </c>
      <c r="I172">
        <f t="shared" si="20"/>
        <v>8.2355423472003121E-3</v>
      </c>
      <c r="J172" t="e">
        <f t="shared" si="17"/>
        <v>#NUM!</v>
      </c>
    </row>
    <row r="173" spans="1:10" x14ac:dyDescent="0.25">
      <c r="A173">
        <v>2.85</v>
      </c>
      <c r="B173">
        <f t="shared" si="18"/>
        <v>171</v>
      </c>
      <c r="C173">
        <v>641.94287439151231</v>
      </c>
      <c r="D173">
        <f t="shared" si="19"/>
        <v>65044861.747719981</v>
      </c>
      <c r="E173" t="e">
        <f t="shared" si="14"/>
        <v>#NUM!</v>
      </c>
      <c r="F173">
        <f t="shared" si="15"/>
        <v>-295.2</v>
      </c>
      <c r="G173">
        <v>0.82355423472</v>
      </c>
      <c r="H173">
        <f t="shared" si="16"/>
        <v>1.3725903911999999E-2</v>
      </c>
      <c r="I173">
        <f t="shared" si="20"/>
        <v>1.6471084694399844E-2</v>
      </c>
      <c r="J173" t="e">
        <f t="shared" si="17"/>
        <v>#NUM!</v>
      </c>
    </row>
    <row r="174" spans="1:10" x14ac:dyDescent="0.25">
      <c r="A174">
        <v>2.87</v>
      </c>
      <c r="B174">
        <f t="shared" si="18"/>
        <v>172.20000000000002</v>
      </c>
      <c r="C174">
        <v>642.4715915086108</v>
      </c>
      <c r="D174">
        <f t="shared" si="19"/>
        <v>65098434.00960999</v>
      </c>
      <c r="E174" t="e">
        <f t="shared" si="14"/>
        <v>#NUM!</v>
      </c>
      <c r="F174">
        <f t="shared" si="15"/>
        <v>-294</v>
      </c>
      <c r="G174">
        <v>0.82196436167999998</v>
      </c>
      <c r="H174">
        <f t="shared" si="16"/>
        <v>1.3699406027999999E-2</v>
      </c>
      <c r="I174">
        <f t="shared" si="20"/>
        <v>1.6439287233600233E-2</v>
      </c>
      <c r="J174" t="e">
        <f t="shared" si="17"/>
        <v>#NUM!</v>
      </c>
    </row>
    <row r="175" spans="1:10" x14ac:dyDescent="0.25">
      <c r="A175">
        <v>2.88</v>
      </c>
      <c r="B175">
        <f t="shared" si="18"/>
        <v>172.79999999999998</v>
      </c>
      <c r="C175">
        <v>642.99282356999743</v>
      </c>
      <c r="D175">
        <f t="shared" si="19"/>
        <v>65151247.848229989</v>
      </c>
      <c r="E175" t="e">
        <f t="shared" si="14"/>
        <v>#NUM!</v>
      </c>
      <c r="F175">
        <f t="shared" si="15"/>
        <v>-293.39999999999998</v>
      </c>
      <c r="G175">
        <v>0.82355423472</v>
      </c>
      <c r="H175">
        <f t="shared" si="16"/>
        <v>1.3725903911999999E-2</v>
      </c>
      <c r="I175">
        <f t="shared" si="20"/>
        <v>8.2355423471995315E-3</v>
      </c>
      <c r="J175" t="e">
        <f t="shared" si="17"/>
        <v>#NUM!</v>
      </c>
    </row>
    <row r="176" spans="1:10" x14ac:dyDescent="0.25">
      <c r="A176">
        <v>2.9</v>
      </c>
      <c r="B176">
        <f t="shared" si="18"/>
        <v>174</v>
      </c>
      <c r="C176">
        <v>643.46438207984204</v>
      </c>
      <c r="D176">
        <f t="shared" si="19"/>
        <v>65199028.514239997</v>
      </c>
      <c r="E176" t="e">
        <f t="shared" si="14"/>
        <v>#NUM!</v>
      </c>
      <c r="F176">
        <f t="shared" si="15"/>
        <v>-292.2</v>
      </c>
      <c r="G176">
        <v>0.82355423472</v>
      </c>
      <c r="H176">
        <f t="shared" si="16"/>
        <v>1.3725903911999999E-2</v>
      </c>
      <c r="I176">
        <f t="shared" si="20"/>
        <v>1.6471084694400232E-2</v>
      </c>
      <c r="J176" t="e">
        <f t="shared" si="17"/>
        <v>#NUM!</v>
      </c>
    </row>
    <row r="177" spans="1:10" x14ac:dyDescent="0.25">
      <c r="A177">
        <v>2.92</v>
      </c>
      <c r="B177">
        <f t="shared" si="18"/>
        <v>175.2</v>
      </c>
      <c r="C177">
        <v>643.83863486543294</v>
      </c>
      <c r="D177">
        <f t="shared" si="19"/>
        <v>65236949.677739993</v>
      </c>
      <c r="E177" t="e">
        <f t="shared" si="14"/>
        <v>#NUM!</v>
      </c>
      <c r="F177">
        <f t="shared" si="15"/>
        <v>-291</v>
      </c>
      <c r="G177">
        <v>0.82196436167999998</v>
      </c>
      <c r="H177">
        <f t="shared" si="16"/>
        <v>1.3699406027999999E-2</v>
      </c>
      <c r="I177">
        <f t="shared" si="20"/>
        <v>1.6439287233599845E-2</v>
      </c>
      <c r="J177" t="e">
        <f t="shared" si="17"/>
        <v>#NUM!</v>
      </c>
    </row>
    <row r="178" spans="1:10" x14ac:dyDescent="0.25">
      <c r="A178">
        <v>2.93</v>
      </c>
      <c r="B178">
        <f t="shared" si="18"/>
        <v>175.8</v>
      </c>
      <c r="C178">
        <v>644.1319129574141</v>
      </c>
      <c r="D178">
        <f t="shared" si="19"/>
        <v>65266666.080409981</v>
      </c>
      <c r="E178" t="e">
        <f t="shared" si="14"/>
        <v>#NUM!</v>
      </c>
      <c r="F178">
        <f t="shared" si="15"/>
        <v>-290.39999999999998</v>
      </c>
      <c r="G178">
        <v>0.82355423472</v>
      </c>
      <c r="H178">
        <f t="shared" si="16"/>
        <v>1.3725903911999999E-2</v>
      </c>
      <c r="I178">
        <f t="shared" si="20"/>
        <v>8.2355423472003121E-3</v>
      </c>
      <c r="J178" t="e">
        <f t="shared" si="17"/>
        <v>#NUM!</v>
      </c>
    </row>
    <row r="179" spans="1:10" x14ac:dyDescent="0.25">
      <c r="A179">
        <v>2.95</v>
      </c>
      <c r="B179">
        <f t="shared" si="18"/>
        <v>177</v>
      </c>
      <c r="C179">
        <v>644.35170141149763</v>
      </c>
      <c r="D179">
        <f t="shared" si="19"/>
        <v>65288936.145519994</v>
      </c>
      <c r="E179" t="e">
        <f t="shared" si="14"/>
        <v>#NUM!</v>
      </c>
      <c r="F179">
        <f t="shared" si="15"/>
        <v>-289.2</v>
      </c>
      <c r="G179">
        <v>0.82355423472</v>
      </c>
      <c r="H179">
        <f t="shared" si="16"/>
        <v>1.3725903911999999E-2</v>
      </c>
      <c r="I179">
        <f t="shared" si="20"/>
        <v>1.6471084694399844E-2</v>
      </c>
      <c r="J179" t="e">
        <f t="shared" si="17"/>
        <v>#NUM!</v>
      </c>
    </row>
    <row r="180" spans="1:10" x14ac:dyDescent="0.25">
      <c r="A180">
        <v>2.97</v>
      </c>
      <c r="B180">
        <f t="shared" si="18"/>
        <v>178.20000000000002</v>
      </c>
      <c r="C180">
        <v>644.4816691970392</v>
      </c>
      <c r="D180">
        <f t="shared" si="19"/>
        <v>65302105.131389998</v>
      </c>
      <c r="E180" t="e">
        <f t="shared" si="14"/>
        <v>#NUM!</v>
      </c>
      <c r="F180">
        <f t="shared" si="15"/>
        <v>-288</v>
      </c>
      <c r="G180">
        <v>0.82196436167999998</v>
      </c>
      <c r="H180">
        <f t="shared" si="16"/>
        <v>1.3699406027999999E-2</v>
      </c>
      <c r="I180">
        <f t="shared" si="20"/>
        <v>1.6439287233600233E-2</v>
      </c>
      <c r="J180" t="e">
        <f t="shared" si="17"/>
        <v>#NUM!</v>
      </c>
    </row>
    <row r="181" spans="1:10" x14ac:dyDescent="0.25">
      <c r="A181">
        <v>2.98</v>
      </c>
      <c r="B181">
        <f t="shared" si="18"/>
        <v>178.8</v>
      </c>
      <c r="C181">
        <v>644.54699331961501</v>
      </c>
      <c r="D181">
        <f t="shared" si="19"/>
        <v>65308724.09810999</v>
      </c>
      <c r="E181" t="e">
        <f t="shared" si="14"/>
        <v>#NUM!</v>
      </c>
      <c r="F181">
        <f t="shared" si="15"/>
        <v>-287.39999999999998</v>
      </c>
      <c r="G181">
        <v>0.82355423472</v>
      </c>
      <c r="H181">
        <f t="shared" si="16"/>
        <v>1.3725903911999999E-2</v>
      </c>
      <c r="I181">
        <f t="shared" si="20"/>
        <v>8.2355423471999218E-3</v>
      </c>
      <c r="J181" t="e">
        <f t="shared" si="17"/>
        <v>#NUM!</v>
      </c>
    </row>
    <row r="182" spans="1:10" x14ac:dyDescent="0.25">
      <c r="A182">
        <v>3</v>
      </c>
      <c r="B182">
        <f t="shared" si="18"/>
        <v>180</v>
      </c>
      <c r="C182">
        <v>644.58782089622503</v>
      </c>
      <c r="D182">
        <f t="shared" si="19"/>
        <v>65312860.952310003</v>
      </c>
      <c r="E182" t="e">
        <f t="shared" si="14"/>
        <v>#NUM!</v>
      </c>
      <c r="F182">
        <f t="shared" si="15"/>
        <v>-286.2</v>
      </c>
      <c r="G182">
        <v>0.82355423472</v>
      </c>
      <c r="H182">
        <f t="shared" si="16"/>
        <v>1.3725903911999999E-2</v>
      </c>
      <c r="I182">
        <f t="shared" si="20"/>
        <v>1.6471084694399844E-2</v>
      </c>
      <c r="J182" t="e">
        <f t="shared" si="17"/>
        <v>#NUM!</v>
      </c>
    </row>
    <row r="183" spans="1:10" x14ac:dyDescent="0.25">
      <c r="A183">
        <v>3.02</v>
      </c>
      <c r="B183">
        <f t="shared" si="18"/>
        <v>181.2</v>
      </c>
      <c r="C183">
        <v>644.59598641154696</v>
      </c>
      <c r="D183">
        <f t="shared" si="19"/>
        <v>65313688.323149994</v>
      </c>
      <c r="E183" t="e">
        <f t="shared" si="14"/>
        <v>#NUM!</v>
      </c>
      <c r="F183">
        <f t="shared" si="15"/>
        <v>-285</v>
      </c>
      <c r="G183">
        <v>0.82196436167999998</v>
      </c>
      <c r="H183">
        <f t="shared" si="16"/>
        <v>1.3699406027999999E-2</v>
      </c>
      <c r="I183">
        <f t="shared" si="20"/>
        <v>1.6439287233599845E-2</v>
      </c>
      <c r="J183" t="e">
        <f t="shared" si="17"/>
        <v>#NUM!</v>
      </c>
    </row>
    <row r="184" spans="1:10" x14ac:dyDescent="0.25">
      <c r="A184">
        <v>3.03</v>
      </c>
      <c r="B184">
        <f t="shared" si="18"/>
        <v>181.79999999999998</v>
      </c>
      <c r="C184">
        <v>644.55515883493706</v>
      </c>
      <c r="D184">
        <f t="shared" si="19"/>
        <v>65309551.468949996</v>
      </c>
      <c r="E184" t="e">
        <f t="shared" si="14"/>
        <v>#NUM!</v>
      </c>
      <c r="F184">
        <f t="shared" si="15"/>
        <v>-284.39999999999998</v>
      </c>
      <c r="G184">
        <v>0.82355423472</v>
      </c>
      <c r="H184">
        <f t="shared" si="16"/>
        <v>1.3725903911999999E-2</v>
      </c>
      <c r="I184">
        <f t="shared" si="20"/>
        <v>8.2355423471999218E-3</v>
      </c>
      <c r="J184" t="e">
        <f t="shared" si="17"/>
        <v>#NUM!</v>
      </c>
    </row>
    <row r="185" spans="1:10" x14ac:dyDescent="0.25">
      <c r="A185">
        <v>3.05</v>
      </c>
      <c r="B185">
        <f t="shared" si="18"/>
        <v>183</v>
      </c>
      <c r="C185">
        <v>644.51433125832716</v>
      </c>
      <c r="D185">
        <f t="shared" si="19"/>
        <v>65305414.614749998</v>
      </c>
      <c r="E185" t="e">
        <f t="shared" si="14"/>
        <v>#NUM!</v>
      </c>
      <c r="F185">
        <f t="shared" si="15"/>
        <v>-283.2</v>
      </c>
      <c r="G185">
        <v>0.82355423472</v>
      </c>
      <c r="H185">
        <f t="shared" si="16"/>
        <v>1.3725903911999999E-2</v>
      </c>
      <c r="I185">
        <f t="shared" si="20"/>
        <v>1.6471084694400232E-2</v>
      </c>
      <c r="J185" t="e">
        <f t="shared" si="17"/>
        <v>#NUM!</v>
      </c>
    </row>
    <row r="186" spans="1:10" x14ac:dyDescent="0.25">
      <c r="A186">
        <v>3.07</v>
      </c>
      <c r="B186">
        <f t="shared" si="18"/>
        <v>184.2</v>
      </c>
      <c r="C186">
        <v>644.4816691970392</v>
      </c>
      <c r="D186">
        <f t="shared" si="19"/>
        <v>65302105.131389998</v>
      </c>
      <c r="E186" t="e">
        <f t="shared" si="14"/>
        <v>#NUM!</v>
      </c>
      <c r="F186">
        <f t="shared" si="15"/>
        <v>-282</v>
      </c>
      <c r="G186">
        <v>0.82196436167999998</v>
      </c>
      <c r="H186">
        <f t="shared" si="16"/>
        <v>1.3699406027999999E-2</v>
      </c>
      <c r="I186">
        <f t="shared" si="20"/>
        <v>1.6439287233599845E-2</v>
      </c>
      <c r="J186" t="e">
        <f t="shared" si="17"/>
        <v>#NUM!</v>
      </c>
    </row>
    <row r="187" spans="1:10" x14ac:dyDescent="0.25">
      <c r="A187">
        <v>3.08</v>
      </c>
      <c r="B187">
        <f t="shared" si="18"/>
        <v>184.8</v>
      </c>
      <c r="C187">
        <v>644.46533816639533</v>
      </c>
      <c r="D187">
        <f t="shared" si="19"/>
        <v>65300450.389710009</v>
      </c>
      <c r="E187" t="e">
        <f t="shared" si="14"/>
        <v>#NUM!</v>
      </c>
      <c r="F187">
        <f t="shared" si="15"/>
        <v>-281.39999999999998</v>
      </c>
      <c r="G187">
        <v>0.82355423472</v>
      </c>
      <c r="H187">
        <f t="shared" si="16"/>
        <v>1.3725903911999999E-2</v>
      </c>
      <c r="I187">
        <f t="shared" si="20"/>
        <v>8.2355423472003121E-3</v>
      </c>
      <c r="J187" t="e">
        <f t="shared" si="17"/>
        <v>#NUM!</v>
      </c>
    </row>
    <row r="188" spans="1:10" x14ac:dyDescent="0.25">
      <c r="A188">
        <v>3.1</v>
      </c>
      <c r="B188">
        <f t="shared" si="18"/>
        <v>186</v>
      </c>
      <c r="C188">
        <v>644.47350368171715</v>
      </c>
      <c r="D188">
        <f t="shared" si="19"/>
        <v>65301277.760549992</v>
      </c>
      <c r="E188" t="e">
        <f t="shared" si="14"/>
        <v>#NUM!</v>
      </c>
      <c r="F188">
        <f t="shared" si="15"/>
        <v>-280.2</v>
      </c>
      <c r="G188">
        <v>0.82355423472</v>
      </c>
      <c r="H188">
        <f t="shared" si="16"/>
        <v>1.3725903911999999E-2</v>
      </c>
      <c r="I188">
        <f t="shared" si="20"/>
        <v>1.6471084694399844E-2</v>
      </c>
      <c r="J188" t="e">
        <f t="shared" si="17"/>
        <v>#NUM!</v>
      </c>
    </row>
    <row r="189" spans="1:10" x14ac:dyDescent="0.25">
      <c r="A189">
        <v>3.12</v>
      </c>
      <c r="B189">
        <f t="shared" si="18"/>
        <v>187.20000000000002</v>
      </c>
      <c r="C189">
        <v>644.52249677364921</v>
      </c>
      <c r="D189">
        <f t="shared" si="19"/>
        <v>65306241.985590003</v>
      </c>
      <c r="E189" t="e">
        <f t="shared" si="14"/>
        <v>#NUM!</v>
      </c>
      <c r="F189">
        <f t="shared" si="15"/>
        <v>-279</v>
      </c>
      <c r="G189">
        <v>0.82196436167999998</v>
      </c>
      <c r="H189">
        <f t="shared" si="16"/>
        <v>1.3699406027999999E-2</v>
      </c>
      <c r="I189">
        <f t="shared" si="20"/>
        <v>1.6439287233600233E-2</v>
      </c>
      <c r="J189" t="e">
        <f t="shared" si="17"/>
        <v>#NUM!</v>
      </c>
    </row>
    <row r="190" spans="1:10" x14ac:dyDescent="0.25">
      <c r="A190">
        <v>3.13</v>
      </c>
      <c r="B190">
        <f t="shared" si="18"/>
        <v>187.79999999999998</v>
      </c>
      <c r="C190">
        <v>644.61231744219094</v>
      </c>
      <c r="D190">
        <f t="shared" si="19"/>
        <v>65315343.064829998</v>
      </c>
      <c r="E190" t="e">
        <f t="shared" si="14"/>
        <v>#NUM!</v>
      </c>
      <c r="F190">
        <f t="shared" si="15"/>
        <v>-278.39999999999998</v>
      </c>
      <c r="G190">
        <v>0.82355423472</v>
      </c>
      <c r="H190">
        <f t="shared" si="16"/>
        <v>1.3725903911999999E-2</v>
      </c>
      <c r="I190">
        <f t="shared" si="20"/>
        <v>8.2355423471995315E-3</v>
      </c>
      <c r="J190" t="e">
        <f t="shared" si="17"/>
        <v>#NUM!</v>
      </c>
    </row>
    <row r="191" spans="1:10" x14ac:dyDescent="0.25">
      <c r="A191">
        <v>3.15</v>
      </c>
      <c r="B191">
        <f t="shared" si="18"/>
        <v>189</v>
      </c>
      <c r="C191">
        <v>644.70962316644466</v>
      </c>
      <c r="D191">
        <f t="shared" si="19"/>
        <v>65325202.567340001</v>
      </c>
      <c r="E191" t="e">
        <f t="shared" si="14"/>
        <v>#NUM!</v>
      </c>
      <c r="F191">
        <f t="shared" si="15"/>
        <v>-277.2</v>
      </c>
      <c r="G191">
        <v>0.82355423472</v>
      </c>
      <c r="H191">
        <f t="shared" si="16"/>
        <v>1.3725903911999999E-2</v>
      </c>
      <c r="I191">
        <f t="shared" si="20"/>
        <v>1.6471084694400232E-2</v>
      </c>
      <c r="J191" t="e">
        <f t="shared" si="17"/>
        <v>#NUM!</v>
      </c>
    </row>
    <row r="192" spans="1:10" x14ac:dyDescent="0.25">
      <c r="A192">
        <v>3.17</v>
      </c>
      <c r="B192">
        <f t="shared" si="18"/>
        <v>190.2</v>
      </c>
      <c r="C192">
        <v>644.7994438349865</v>
      </c>
      <c r="D192">
        <f t="shared" si="19"/>
        <v>65334303.646580011</v>
      </c>
      <c r="E192" t="e">
        <f t="shared" si="14"/>
        <v>#NUM!</v>
      </c>
      <c r="F192">
        <f t="shared" si="15"/>
        <v>-276</v>
      </c>
      <c r="G192">
        <v>0.82196436167999998</v>
      </c>
      <c r="H192">
        <f t="shared" si="16"/>
        <v>1.3699406027999999E-2</v>
      </c>
      <c r="I192">
        <f t="shared" si="20"/>
        <v>1.6439287233599845E-2</v>
      </c>
      <c r="J192" t="e">
        <f t="shared" si="17"/>
        <v>#NUM!</v>
      </c>
    </row>
    <row r="193" spans="1:10" x14ac:dyDescent="0.25">
      <c r="A193">
        <v>3.18</v>
      </c>
      <c r="B193">
        <f t="shared" si="18"/>
        <v>190.8</v>
      </c>
      <c r="C193">
        <v>644.89674955924011</v>
      </c>
      <c r="D193">
        <f t="shared" si="19"/>
        <v>65344163.149090007</v>
      </c>
      <c r="E193" t="e">
        <f t="shared" si="14"/>
        <v>#NUM!</v>
      </c>
      <c r="F193">
        <f t="shared" si="15"/>
        <v>-275.39999999999998</v>
      </c>
      <c r="G193">
        <v>0.82355423472</v>
      </c>
      <c r="H193">
        <f t="shared" si="16"/>
        <v>1.3725903911999999E-2</v>
      </c>
      <c r="I193">
        <f t="shared" si="20"/>
        <v>8.2355423472003121E-3</v>
      </c>
      <c r="J193" t="e">
        <f t="shared" si="17"/>
        <v>#NUM!</v>
      </c>
    </row>
    <row r="194" spans="1:10" x14ac:dyDescent="0.25">
      <c r="A194">
        <v>3.2</v>
      </c>
      <c r="B194">
        <f t="shared" si="18"/>
        <v>192</v>
      </c>
      <c r="C194">
        <v>645.01106677374776</v>
      </c>
      <c r="D194">
        <f t="shared" si="19"/>
        <v>65355746.340849988</v>
      </c>
      <c r="E194" t="e">
        <f t="shared" ref="E194:E257" si="21">LN(((B194-466.2)+$R$27)/(B194-466.2))</f>
        <v>#NUM!</v>
      </c>
      <c r="F194">
        <f t="shared" ref="F194:F257" si="22">B194-$R$27</f>
        <v>-274.2</v>
      </c>
      <c r="G194">
        <v>0.82355423472</v>
      </c>
      <c r="H194">
        <f t="shared" ref="H194:H257" si="23">G194/60</f>
        <v>1.3725903911999999E-2</v>
      </c>
      <c r="I194">
        <f t="shared" si="20"/>
        <v>1.6471084694399844E-2</v>
      </c>
      <c r="J194" t="e">
        <f t="shared" ref="J194:J257" si="24">LN((F194+$R$27)/F194)</f>
        <v>#NUM!</v>
      </c>
    </row>
    <row r="195" spans="1:10" x14ac:dyDescent="0.25">
      <c r="A195">
        <v>3.22</v>
      </c>
      <c r="B195">
        <f t="shared" ref="B195:B258" si="25">A195*60</f>
        <v>193.20000000000002</v>
      </c>
      <c r="C195">
        <v>645.13286904396739</v>
      </c>
      <c r="D195">
        <f t="shared" ref="D195:D258" si="26">C195*101325</f>
        <v>65368087.955879994</v>
      </c>
      <c r="E195" t="e">
        <f t="shared" si="21"/>
        <v>#NUM!</v>
      </c>
      <c r="F195">
        <f t="shared" si="22"/>
        <v>-273</v>
      </c>
      <c r="G195">
        <v>0.82673398080000005</v>
      </c>
      <c r="H195">
        <f t="shared" si="23"/>
        <v>1.3778899680000001E-2</v>
      </c>
      <c r="I195">
        <f t="shared" ref="I195:I258" si="27">(B195-B194)*H195</f>
        <v>1.6534679616000237E-2</v>
      </c>
      <c r="J195" t="e">
        <f t="shared" si="24"/>
        <v>#NUM!</v>
      </c>
    </row>
    <row r="196" spans="1:10" x14ac:dyDescent="0.25">
      <c r="A196">
        <v>3.23</v>
      </c>
      <c r="B196">
        <f t="shared" si="25"/>
        <v>193.8</v>
      </c>
      <c r="C196">
        <v>645.27168280444107</v>
      </c>
      <c r="D196">
        <f t="shared" si="26"/>
        <v>65382153.260159992</v>
      </c>
      <c r="E196" t="e">
        <f t="shared" si="21"/>
        <v>#NUM!</v>
      </c>
      <c r="F196">
        <f t="shared" si="22"/>
        <v>-272.39999999999998</v>
      </c>
      <c r="G196">
        <v>0.82355423472</v>
      </c>
      <c r="H196">
        <f t="shared" si="23"/>
        <v>1.3725903911999999E-2</v>
      </c>
      <c r="I196">
        <f t="shared" si="27"/>
        <v>8.2355423471999218E-3</v>
      </c>
      <c r="J196" t="e">
        <f t="shared" si="24"/>
        <v>#NUM!</v>
      </c>
    </row>
    <row r="197" spans="1:10" x14ac:dyDescent="0.25">
      <c r="A197">
        <v>3.25</v>
      </c>
      <c r="B197">
        <f t="shared" si="25"/>
        <v>195</v>
      </c>
      <c r="C197">
        <v>645.42614713594867</v>
      </c>
      <c r="D197">
        <f t="shared" si="26"/>
        <v>65397804.358549997</v>
      </c>
      <c r="E197" t="e">
        <f t="shared" si="21"/>
        <v>#NUM!</v>
      </c>
      <c r="F197">
        <f t="shared" si="22"/>
        <v>-271.2</v>
      </c>
      <c r="G197">
        <v>0.82673398080000005</v>
      </c>
      <c r="H197">
        <f t="shared" si="23"/>
        <v>1.3778899680000001E-2</v>
      </c>
      <c r="I197">
        <f t="shared" si="27"/>
        <v>1.6534679615999845E-2</v>
      </c>
      <c r="J197" t="e">
        <f t="shared" si="24"/>
        <v>#NUM!</v>
      </c>
    </row>
    <row r="198" spans="1:10" x14ac:dyDescent="0.25">
      <c r="A198">
        <v>3.27</v>
      </c>
      <c r="B198">
        <f t="shared" si="25"/>
        <v>196.2</v>
      </c>
      <c r="C198">
        <v>645.5887769827782</v>
      </c>
      <c r="D198">
        <f t="shared" si="26"/>
        <v>65414282.827780001</v>
      </c>
      <c r="E198" t="e">
        <f t="shared" si="21"/>
        <v>#NUM!</v>
      </c>
      <c r="F198">
        <f t="shared" si="22"/>
        <v>-270</v>
      </c>
      <c r="G198">
        <v>0.82355423472</v>
      </c>
      <c r="H198">
        <f t="shared" si="23"/>
        <v>1.3725903911999999E-2</v>
      </c>
      <c r="I198">
        <f t="shared" si="27"/>
        <v>1.6471084694399844E-2</v>
      </c>
      <c r="J198" t="e">
        <f t="shared" si="24"/>
        <v>#NUM!</v>
      </c>
    </row>
    <row r="199" spans="1:10" x14ac:dyDescent="0.25">
      <c r="A199">
        <v>3.28</v>
      </c>
      <c r="B199">
        <f t="shared" si="25"/>
        <v>196.79999999999998</v>
      </c>
      <c r="C199">
        <v>645.7677378602516</v>
      </c>
      <c r="D199">
        <f t="shared" si="26"/>
        <v>65432416.038689993</v>
      </c>
      <c r="E199" t="e">
        <f t="shared" si="21"/>
        <v>#NUM!</v>
      </c>
      <c r="F199">
        <f t="shared" si="22"/>
        <v>-269.39999999999998</v>
      </c>
      <c r="G199">
        <v>0.82196436167999998</v>
      </c>
      <c r="H199">
        <f t="shared" si="23"/>
        <v>1.3699406027999999E-2</v>
      </c>
      <c r="I199">
        <f t="shared" si="27"/>
        <v>8.2196436167999223E-3</v>
      </c>
      <c r="J199" t="e">
        <f t="shared" si="24"/>
        <v>#NUM!</v>
      </c>
    </row>
    <row r="200" spans="1:10" x14ac:dyDescent="0.25">
      <c r="A200">
        <v>3.3</v>
      </c>
      <c r="B200">
        <f t="shared" si="25"/>
        <v>198</v>
      </c>
      <c r="C200">
        <v>645.93036770708102</v>
      </c>
      <c r="D200">
        <f t="shared" si="26"/>
        <v>65448894.507919982</v>
      </c>
      <c r="E200" t="e">
        <f t="shared" si="21"/>
        <v>#NUM!</v>
      </c>
      <c r="F200">
        <f t="shared" si="22"/>
        <v>-268.2</v>
      </c>
      <c r="G200">
        <v>0.82355423472</v>
      </c>
      <c r="H200">
        <f t="shared" si="23"/>
        <v>1.3725903911999999E-2</v>
      </c>
      <c r="I200">
        <f t="shared" si="27"/>
        <v>1.6471084694400232E-2</v>
      </c>
      <c r="J200" t="e">
        <f t="shared" si="24"/>
        <v>#NUM!</v>
      </c>
    </row>
    <row r="201" spans="1:10" x14ac:dyDescent="0.25">
      <c r="A201">
        <v>3.32</v>
      </c>
      <c r="B201">
        <f t="shared" si="25"/>
        <v>199.2</v>
      </c>
      <c r="C201">
        <v>646.08483203858862</v>
      </c>
      <c r="D201">
        <f t="shared" si="26"/>
        <v>65464545.606309995</v>
      </c>
      <c r="E201" t="e">
        <f t="shared" si="21"/>
        <v>#NUM!</v>
      </c>
      <c r="F201">
        <f t="shared" si="22"/>
        <v>-267</v>
      </c>
      <c r="G201">
        <v>0.82355423472</v>
      </c>
      <c r="H201">
        <f t="shared" si="23"/>
        <v>1.3725903911999999E-2</v>
      </c>
      <c r="I201">
        <f t="shared" si="27"/>
        <v>1.6471084694399844E-2</v>
      </c>
      <c r="J201" t="e">
        <f t="shared" si="24"/>
        <v>#NUM!</v>
      </c>
    </row>
    <row r="202" spans="1:10" x14ac:dyDescent="0.25">
      <c r="A202">
        <v>3.33</v>
      </c>
      <c r="B202">
        <f t="shared" si="25"/>
        <v>199.8</v>
      </c>
      <c r="C202">
        <v>646.23997682970639</v>
      </c>
      <c r="D202">
        <f t="shared" si="26"/>
        <v>65480265.652269997</v>
      </c>
      <c r="E202" t="e">
        <f t="shared" si="21"/>
        <v>#NUM!</v>
      </c>
      <c r="F202">
        <f t="shared" si="22"/>
        <v>-266.39999999999998</v>
      </c>
      <c r="G202">
        <v>0.82196436167999998</v>
      </c>
      <c r="H202">
        <f t="shared" si="23"/>
        <v>1.3699406027999999E-2</v>
      </c>
      <c r="I202">
        <f t="shared" si="27"/>
        <v>8.2196436168003109E-3</v>
      </c>
      <c r="J202" t="e">
        <f t="shared" si="24"/>
        <v>#NUM!</v>
      </c>
    </row>
    <row r="203" spans="1:10" x14ac:dyDescent="0.25">
      <c r="A203">
        <v>3.35</v>
      </c>
      <c r="B203">
        <f t="shared" si="25"/>
        <v>201</v>
      </c>
      <c r="C203">
        <v>646.38627564589194</v>
      </c>
      <c r="D203">
        <f t="shared" si="26"/>
        <v>65495089.379820004</v>
      </c>
      <c r="E203" t="e">
        <f t="shared" si="21"/>
        <v>#NUM!</v>
      </c>
      <c r="F203">
        <f t="shared" si="22"/>
        <v>-265.2</v>
      </c>
      <c r="G203">
        <v>0.82355423472</v>
      </c>
      <c r="H203">
        <f t="shared" si="23"/>
        <v>1.3725903911999999E-2</v>
      </c>
      <c r="I203">
        <f t="shared" si="27"/>
        <v>1.6471084694399844E-2</v>
      </c>
      <c r="J203" t="e">
        <f t="shared" si="24"/>
        <v>#NUM!</v>
      </c>
    </row>
    <row r="204" spans="1:10" x14ac:dyDescent="0.25">
      <c r="A204">
        <v>3.37</v>
      </c>
      <c r="B204">
        <f t="shared" si="25"/>
        <v>202.20000000000002</v>
      </c>
      <c r="C204">
        <v>646.50059286039971</v>
      </c>
      <c r="D204">
        <f t="shared" si="26"/>
        <v>65506672.57158</v>
      </c>
      <c r="E204" t="e">
        <f t="shared" si="21"/>
        <v>#NUM!</v>
      </c>
      <c r="F204">
        <f t="shared" si="22"/>
        <v>-264</v>
      </c>
      <c r="G204">
        <v>0.82355423472</v>
      </c>
      <c r="H204">
        <f t="shared" si="23"/>
        <v>1.3725903911999999E-2</v>
      </c>
      <c r="I204">
        <f t="shared" si="27"/>
        <v>1.6471084694400232E-2</v>
      </c>
      <c r="J204" t="e">
        <f t="shared" si="24"/>
        <v>#NUM!</v>
      </c>
    </row>
    <row r="205" spans="1:10" x14ac:dyDescent="0.25">
      <c r="A205">
        <v>3.38</v>
      </c>
      <c r="B205">
        <f t="shared" si="25"/>
        <v>202.79999999999998</v>
      </c>
      <c r="C205">
        <v>646.62239513061922</v>
      </c>
      <c r="D205">
        <f t="shared" si="26"/>
        <v>65519014.186609991</v>
      </c>
      <c r="E205" t="e">
        <f t="shared" si="21"/>
        <v>#NUM!</v>
      </c>
      <c r="F205">
        <f t="shared" si="22"/>
        <v>-263.39999999999998</v>
      </c>
      <c r="G205">
        <v>0.82673398080000005</v>
      </c>
      <c r="H205">
        <f t="shared" si="23"/>
        <v>1.3778899680000001E-2</v>
      </c>
      <c r="I205">
        <f t="shared" si="27"/>
        <v>8.2673398079995304E-3</v>
      </c>
      <c r="J205" t="e">
        <f t="shared" si="24"/>
        <v>#NUM!</v>
      </c>
    </row>
    <row r="206" spans="1:10" x14ac:dyDescent="0.25">
      <c r="A206">
        <v>3.4</v>
      </c>
      <c r="B206">
        <f t="shared" si="25"/>
        <v>204</v>
      </c>
      <c r="C206">
        <v>646.76869394680477</v>
      </c>
      <c r="D206">
        <f t="shared" si="26"/>
        <v>65533837.914159991</v>
      </c>
      <c r="E206" t="e">
        <f t="shared" si="21"/>
        <v>#NUM!</v>
      </c>
      <c r="F206">
        <f t="shared" si="22"/>
        <v>-262.2</v>
      </c>
      <c r="G206">
        <v>0.82355423472</v>
      </c>
      <c r="H206">
        <f t="shared" si="23"/>
        <v>1.3725903911999999E-2</v>
      </c>
      <c r="I206">
        <f t="shared" si="27"/>
        <v>1.6471084694400232E-2</v>
      </c>
      <c r="J206" t="e">
        <f t="shared" si="24"/>
        <v>#NUM!</v>
      </c>
    </row>
    <row r="207" spans="1:10" x14ac:dyDescent="0.25">
      <c r="A207">
        <v>3.42</v>
      </c>
      <c r="B207">
        <f t="shared" si="25"/>
        <v>205.2</v>
      </c>
      <c r="C207">
        <v>646.91499276299032</v>
      </c>
      <c r="D207">
        <f t="shared" si="26"/>
        <v>65548661.641709991</v>
      </c>
      <c r="E207" t="e">
        <f t="shared" si="21"/>
        <v>#NUM!</v>
      </c>
      <c r="F207">
        <f t="shared" si="22"/>
        <v>-261</v>
      </c>
      <c r="G207">
        <v>0.82196436167999998</v>
      </c>
      <c r="H207">
        <f t="shared" si="23"/>
        <v>1.3699406027999999E-2</v>
      </c>
      <c r="I207">
        <f t="shared" si="27"/>
        <v>1.6439287233599845E-2</v>
      </c>
      <c r="J207" t="e">
        <f t="shared" si="24"/>
        <v>#NUM!</v>
      </c>
    </row>
    <row r="208" spans="1:10" x14ac:dyDescent="0.25">
      <c r="A208">
        <v>3.43</v>
      </c>
      <c r="B208">
        <f t="shared" si="25"/>
        <v>205.8</v>
      </c>
      <c r="C208">
        <v>647.04564100814207</v>
      </c>
      <c r="D208">
        <f t="shared" si="26"/>
        <v>65561899.575149998</v>
      </c>
      <c r="E208" t="e">
        <f t="shared" si="21"/>
        <v>#NUM!</v>
      </c>
      <c r="F208">
        <f t="shared" si="22"/>
        <v>-260.39999999999998</v>
      </c>
      <c r="G208">
        <v>0.82355423472</v>
      </c>
      <c r="H208">
        <f t="shared" si="23"/>
        <v>1.3725903911999999E-2</v>
      </c>
      <c r="I208">
        <f t="shared" si="27"/>
        <v>8.2355423472003121E-3</v>
      </c>
      <c r="J208" t="e">
        <f t="shared" si="24"/>
        <v>#NUM!</v>
      </c>
    </row>
    <row r="209" spans="1:10" x14ac:dyDescent="0.25">
      <c r="A209">
        <v>3.45</v>
      </c>
      <c r="B209">
        <f t="shared" si="25"/>
        <v>207</v>
      </c>
      <c r="C209">
        <v>647.1674432783617</v>
      </c>
      <c r="D209">
        <f t="shared" si="26"/>
        <v>65574241.190179996</v>
      </c>
      <c r="E209" t="e">
        <f t="shared" si="21"/>
        <v>#NUM!</v>
      </c>
      <c r="F209">
        <f t="shared" si="22"/>
        <v>-259.2</v>
      </c>
      <c r="G209">
        <v>0.82355423472</v>
      </c>
      <c r="H209">
        <f t="shared" si="23"/>
        <v>1.3725903911999999E-2</v>
      </c>
      <c r="I209">
        <f t="shared" si="27"/>
        <v>1.6471084694399844E-2</v>
      </c>
      <c r="J209" t="e">
        <f t="shared" si="24"/>
        <v>#NUM!</v>
      </c>
    </row>
    <row r="210" spans="1:10" x14ac:dyDescent="0.25">
      <c r="A210">
        <v>3.47</v>
      </c>
      <c r="B210">
        <f t="shared" si="25"/>
        <v>208.20000000000002</v>
      </c>
      <c r="C210">
        <v>647.3055765792252</v>
      </c>
      <c r="D210">
        <f t="shared" si="26"/>
        <v>65588237.546889991</v>
      </c>
      <c r="E210" t="e">
        <f t="shared" si="21"/>
        <v>#NUM!</v>
      </c>
      <c r="F210">
        <f t="shared" si="22"/>
        <v>-258</v>
      </c>
      <c r="G210">
        <v>0.82196436167999998</v>
      </c>
      <c r="H210">
        <f t="shared" si="23"/>
        <v>1.3699406027999999E-2</v>
      </c>
      <c r="I210">
        <f t="shared" si="27"/>
        <v>1.6439287233600233E-2</v>
      </c>
      <c r="J210" t="e">
        <f t="shared" si="24"/>
        <v>#NUM!</v>
      </c>
    </row>
    <row r="211" spans="1:10" x14ac:dyDescent="0.25">
      <c r="A211">
        <v>3.48</v>
      </c>
      <c r="B211">
        <f t="shared" si="25"/>
        <v>208.8</v>
      </c>
      <c r="C211">
        <v>647.46072137034287</v>
      </c>
      <c r="D211">
        <f t="shared" si="26"/>
        <v>65603957.592849992</v>
      </c>
      <c r="E211" t="e">
        <f t="shared" si="21"/>
        <v>#NUM!</v>
      </c>
      <c r="F211">
        <f t="shared" si="22"/>
        <v>-257.39999999999998</v>
      </c>
      <c r="G211">
        <v>0.82355423472</v>
      </c>
      <c r="H211">
        <f t="shared" si="23"/>
        <v>1.3725903911999999E-2</v>
      </c>
      <c r="I211">
        <f t="shared" si="27"/>
        <v>8.2355423471999218E-3</v>
      </c>
      <c r="J211" t="e">
        <f t="shared" si="24"/>
        <v>#NUM!</v>
      </c>
    </row>
    <row r="212" spans="1:10" x14ac:dyDescent="0.25">
      <c r="A212">
        <v>3.5</v>
      </c>
      <c r="B212">
        <f t="shared" si="25"/>
        <v>210</v>
      </c>
      <c r="C212">
        <v>647.65601327846036</v>
      </c>
      <c r="D212">
        <f t="shared" si="26"/>
        <v>65623745.545439996</v>
      </c>
      <c r="E212" t="e">
        <f t="shared" si="21"/>
        <v>#NUM!</v>
      </c>
      <c r="F212">
        <f t="shared" si="22"/>
        <v>-256.2</v>
      </c>
      <c r="G212">
        <v>0.82355423472</v>
      </c>
      <c r="H212">
        <f t="shared" si="23"/>
        <v>1.3725903911999999E-2</v>
      </c>
      <c r="I212">
        <f t="shared" si="27"/>
        <v>1.6471084694399844E-2</v>
      </c>
      <c r="J212" t="e">
        <f t="shared" si="24"/>
        <v>#NUM!</v>
      </c>
    </row>
    <row r="213" spans="1:10" x14ac:dyDescent="0.25">
      <c r="A213">
        <v>3.52</v>
      </c>
      <c r="B213">
        <f t="shared" si="25"/>
        <v>211.2</v>
      </c>
      <c r="C213">
        <v>647.86763621722184</v>
      </c>
      <c r="D213">
        <f t="shared" si="26"/>
        <v>65645188.239710003</v>
      </c>
      <c r="E213" t="e">
        <f t="shared" si="21"/>
        <v>#NUM!</v>
      </c>
      <c r="F213">
        <f t="shared" si="22"/>
        <v>-255</v>
      </c>
      <c r="G213">
        <v>0.82196436167999998</v>
      </c>
      <c r="H213">
        <f t="shared" si="23"/>
        <v>1.3699406027999999E-2</v>
      </c>
      <c r="I213">
        <f t="shared" si="27"/>
        <v>1.6439287233599845E-2</v>
      </c>
      <c r="J213" t="e">
        <f t="shared" si="24"/>
        <v>#NUM!</v>
      </c>
    </row>
    <row r="214" spans="1:10" x14ac:dyDescent="0.25">
      <c r="A214">
        <v>3.53</v>
      </c>
      <c r="B214">
        <f t="shared" si="25"/>
        <v>211.79999999999998</v>
      </c>
      <c r="C214">
        <v>648.07925915598321</v>
      </c>
      <c r="D214">
        <f t="shared" si="26"/>
        <v>65666630.933979996</v>
      </c>
      <c r="E214" t="e">
        <f t="shared" si="21"/>
        <v>#NUM!</v>
      </c>
      <c r="F214">
        <f t="shared" si="22"/>
        <v>-254.4</v>
      </c>
      <c r="G214">
        <v>0.82355423472</v>
      </c>
      <c r="H214">
        <f t="shared" si="23"/>
        <v>1.3725903911999999E-2</v>
      </c>
      <c r="I214">
        <f t="shared" si="27"/>
        <v>8.2355423471999218E-3</v>
      </c>
      <c r="J214" t="e">
        <f t="shared" si="24"/>
        <v>#NUM!</v>
      </c>
    </row>
    <row r="215" spans="1:10" x14ac:dyDescent="0.25">
      <c r="A215">
        <v>3.55</v>
      </c>
      <c r="B215">
        <f t="shared" si="25"/>
        <v>213</v>
      </c>
      <c r="C215">
        <v>648.25005451813468</v>
      </c>
      <c r="D215">
        <f t="shared" si="26"/>
        <v>65683936.774049997</v>
      </c>
      <c r="E215" t="e">
        <f t="shared" si="21"/>
        <v>#NUM!</v>
      </c>
      <c r="F215">
        <f t="shared" si="22"/>
        <v>-253.2</v>
      </c>
      <c r="G215">
        <v>0.82355423472</v>
      </c>
      <c r="H215">
        <f t="shared" si="23"/>
        <v>1.3725903911999999E-2</v>
      </c>
      <c r="I215">
        <f t="shared" si="27"/>
        <v>1.6471084694400232E-2</v>
      </c>
      <c r="J215" t="e">
        <f t="shared" si="24"/>
        <v>#NUM!</v>
      </c>
    </row>
    <row r="216" spans="1:10" x14ac:dyDescent="0.25">
      <c r="A216">
        <v>3.57</v>
      </c>
      <c r="B216">
        <f t="shared" si="25"/>
        <v>214.2</v>
      </c>
      <c r="C216">
        <v>648.38818781899829</v>
      </c>
      <c r="D216">
        <f t="shared" si="26"/>
        <v>65697933.130759999</v>
      </c>
      <c r="E216" t="e">
        <f t="shared" si="21"/>
        <v>#NUM!</v>
      </c>
      <c r="F216">
        <f t="shared" si="22"/>
        <v>-252</v>
      </c>
      <c r="G216">
        <v>0.82196436167999998</v>
      </c>
      <c r="H216">
        <f t="shared" si="23"/>
        <v>1.3699406027999999E-2</v>
      </c>
      <c r="I216">
        <f t="shared" si="27"/>
        <v>1.6439287233599845E-2</v>
      </c>
      <c r="J216" t="e">
        <f t="shared" si="24"/>
        <v>#NUM!</v>
      </c>
    </row>
    <row r="217" spans="1:10" x14ac:dyDescent="0.25">
      <c r="A217">
        <v>3.58</v>
      </c>
      <c r="B217">
        <f t="shared" si="25"/>
        <v>214.8</v>
      </c>
      <c r="C217">
        <v>648.49433951818401</v>
      </c>
      <c r="D217">
        <f t="shared" si="26"/>
        <v>65708688.951679997</v>
      </c>
      <c r="E217" t="e">
        <f t="shared" si="21"/>
        <v>#NUM!</v>
      </c>
      <c r="F217">
        <f t="shared" si="22"/>
        <v>-251.39999999999998</v>
      </c>
      <c r="G217">
        <v>0.82355423472</v>
      </c>
      <c r="H217">
        <f t="shared" si="23"/>
        <v>1.3725903911999999E-2</v>
      </c>
      <c r="I217">
        <f t="shared" si="27"/>
        <v>8.2355423472003121E-3</v>
      </c>
      <c r="J217" t="e">
        <f t="shared" si="24"/>
        <v>#NUM!</v>
      </c>
    </row>
    <row r="218" spans="1:10" x14ac:dyDescent="0.25">
      <c r="A218">
        <v>3.6</v>
      </c>
      <c r="B218">
        <f t="shared" si="25"/>
        <v>216</v>
      </c>
      <c r="C218">
        <v>648.61614178840364</v>
      </c>
      <c r="D218">
        <f t="shared" si="26"/>
        <v>65721030.566709995</v>
      </c>
      <c r="E218" t="e">
        <f t="shared" si="21"/>
        <v>#NUM!</v>
      </c>
      <c r="F218">
        <f t="shared" si="22"/>
        <v>-250.2</v>
      </c>
      <c r="G218">
        <v>0.82355423472</v>
      </c>
      <c r="H218">
        <f t="shared" si="23"/>
        <v>1.3725903911999999E-2</v>
      </c>
      <c r="I218">
        <f t="shared" si="27"/>
        <v>1.6471084694399844E-2</v>
      </c>
      <c r="J218" t="e">
        <f t="shared" si="24"/>
        <v>#NUM!</v>
      </c>
    </row>
    <row r="219" spans="1:10" x14ac:dyDescent="0.25">
      <c r="A219">
        <v>3.62</v>
      </c>
      <c r="B219">
        <f t="shared" si="25"/>
        <v>217.20000000000002</v>
      </c>
      <c r="C219">
        <v>648.7461095739452</v>
      </c>
      <c r="D219">
        <f t="shared" si="26"/>
        <v>65734199.552579999</v>
      </c>
      <c r="E219" t="e">
        <f t="shared" si="21"/>
        <v>#NUM!</v>
      </c>
      <c r="F219">
        <f t="shared" si="22"/>
        <v>-248.99999999999997</v>
      </c>
      <c r="G219">
        <v>0.82196436167999998</v>
      </c>
      <c r="H219">
        <f t="shared" si="23"/>
        <v>1.3699406027999999E-2</v>
      </c>
      <c r="I219">
        <f t="shared" si="27"/>
        <v>1.6439287233600233E-2</v>
      </c>
      <c r="J219" t="e">
        <f t="shared" si="24"/>
        <v>#NUM!</v>
      </c>
    </row>
    <row r="220" spans="1:10" x14ac:dyDescent="0.25">
      <c r="A220">
        <v>3.63</v>
      </c>
      <c r="B220">
        <f t="shared" si="25"/>
        <v>217.79999999999998</v>
      </c>
      <c r="C220">
        <v>648.89308884974093</v>
      </c>
      <c r="D220">
        <f t="shared" si="26"/>
        <v>65749092.227700002</v>
      </c>
      <c r="E220" t="e">
        <f t="shared" si="21"/>
        <v>#NUM!</v>
      </c>
      <c r="F220">
        <f t="shared" si="22"/>
        <v>-248.4</v>
      </c>
      <c r="G220">
        <v>0.82355423472</v>
      </c>
      <c r="H220">
        <f t="shared" si="23"/>
        <v>1.3725903911999999E-2</v>
      </c>
      <c r="I220">
        <f t="shared" si="27"/>
        <v>8.2355423471995315E-3</v>
      </c>
      <c r="J220" t="e">
        <f t="shared" si="24"/>
        <v>#NUM!</v>
      </c>
    </row>
    <row r="221" spans="1:10" x14ac:dyDescent="0.25">
      <c r="A221">
        <v>3.65</v>
      </c>
      <c r="B221">
        <f t="shared" si="25"/>
        <v>219</v>
      </c>
      <c r="C221">
        <v>649.04755318124842</v>
      </c>
      <c r="D221">
        <f t="shared" si="26"/>
        <v>65764743.326089993</v>
      </c>
      <c r="E221" t="e">
        <f t="shared" si="21"/>
        <v>#NUM!</v>
      </c>
      <c r="F221">
        <f t="shared" si="22"/>
        <v>-247.2</v>
      </c>
      <c r="G221">
        <v>0.82355423472</v>
      </c>
      <c r="H221">
        <f t="shared" si="23"/>
        <v>1.3725903911999999E-2</v>
      </c>
      <c r="I221">
        <f t="shared" si="27"/>
        <v>1.6471084694400232E-2</v>
      </c>
      <c r="J221" t="e">
        <f t="shared" si="24"/>
        <v>#NUM!</v>
      </c>
    </row>
    <row r="222" spans="1:10" x14ac:dyDescent="0.25">
      <c r="A222">
        <v>3.67</v>
      </c>
      <c r="B222">
        <f t="shared" si="25"/>
        <v>220.2</v>
      </c>
      <c r="C222">
        <v>649.21018302807795</v>
      </c>
      <c r="D222">
        <f t="shared" si="26"/>
        <v>65781221.795319997</v>
      </c>
      <c r="E222" t="e">
        <f t="shared" si="21"/>
        <v>#NUM!</v>
      </c>
      <c r="F222">
        <f t="shared" si="22"/>
        <v>-246</v>
      </c>
      <c r="G222">
        <v>0.82196436167999998</v>
      </c>
      <c r="H222">
        <f t="shared" si="23"/>
        <v>1.3699406027999999E-2</v>
      </c>
      <c r="I222">
        <f t="shared" si="27"/>
        <v>1.6439287233599845E-2</v>
      </c>
      <c r="J222" t="e">
        <f t="shared" si="24"/>
        <v>#NUM!</v>
      </c>
    </row>
    <row r="223" spans="1:10" x14ac:dyDescent="0.25">
      <c r="A223">
        <v>3.68</v>
      </c>
      <c r="B223">
        <f t="shared" si="25"/>
        <v>220.8</v>
      </c>
      <c r="C223">
        <v>649.34015081361952</v>
      </c>
      <c r="D223">
        <f t="shared" si="26"/>
        <v>65794390.78119</v>
      </c>
      <c r="E223" t="e">
        <f t="shared" si="21"/>
        <v>#NUM!</v>
      </c>
      <c r="F223">
        <f t="shared" si="22"/>
        <v>-245.39999999999998</v>
      </c>
      <c r="G223">
        <v>0.82355423472</v>
      </c>
      <c r="H223">
        <f t="shared" si="23"/>
        <v>1.3725903911999999E-2</v>
      </c>
      <c r="I223">
        <f t="shared" si="27"/>
        <v>8.2355423472003121E-3</v>
      </c>
      <c r="J223" t="e">
        <f t="shared" si="24"/>
        <v>#NUM!</v>
      </c>
    </row>
    <row r="224" spans="1:10" x14ac:dyDescent="0.25">
      <c r="A224">
        <v>3.7</v>
      </c>
      <c r="B224">
        <f t="shared" si="25"/>
        <v>222</v>
      </c>
      <c r="C224">
        <v>649.47079905877126</v>
      </c>
      <c r="D224">
        <f t="shared" si="26"/>
        <v>65807628.71463</v>
      </c>
      <c r="E224" t="e">
        <f t="shared" si="21"/>
        <v>#NUM!</v>
      </c>
      <c r="F224">
        <f t="shared" si="22"/>
        <v>-244.2</v>
      </c>
      <c r="G224">
        <v>0.82355423472</v>
      </c>
      <c r="H224">
        <f t="shared" si="23"/>
        <v>1.3725903911999999E-2</v>
      </c>
      <c r="I224">
        <f t="shared" si="27"/>
        <v>1.6471084694399844E-2</v>
      </c>
      <c r="J224" t="e">
        <f t="shared" si="24"/>
        <v>#NUM!</v>
      </c>
    </row>
    <row r="225" spans="1:10" x14ac:dyDescent="0.25">
      <c r="A225">
        <v>3.72</v>
      </c>
      <c r="B225">
        <f t="shared" si="25"/>
        <v>223.20000000000002</v>
      </c>
      <c r="C225">
        <v>649.60076684431283</v>
      </c>
      <c r="D225">
        <f t="shared" si="26"/>
        <v>65820797.700499997</v>
      </c>
      <c r="E225" t="e">
        <f t="shared" si="21"/>
        <v>#NUM!</v>
      </c>
      <c r="F225">
        <f t="shared" si="22"/>
        <v>-242.99999999999997</v>
      </c>
      <c r="G225">
        <v>0.82196436167999998</v>
      </c>
      <c r="H225">
        <f t="shared" si="23"/>
        <v>1.3699406027999999E-2</v>
      </c>
      <c r="I225">
        <f t="shared" si="27"/>
        <v>1.6439287233600233E-2</v>
      </c>
      <c r="J225" t="e">
        <f t="shared" si="24"/>
        <v>#NUM!</v>
      </c>
    </row>
    <row r="226" spans="1:10" x14ac:dyDescent="0.25">
      <c r="A226">
        <v>3.73</v>
      </c>
      <c r="B226">
        <f t="shared" si="25"/>
        <v>223.8</v>
      </c>
      <c r="C226">
        <v>649.76407715075254</v>
      </c>
      <c r="D226">
        <f t="shared" si="26"/>
        <v>65837345.117300004</v>
      </c>
      <c r="E226" t="e">
        <f t="shared" si="21"/>
        <v>#NUM!</v>
      </c>
      <c r="F226">
        <f t="shared" si="22"/>
        <v>-242.39999999999998</v>
      </c>
      <c r="G226">
        <v>0.82355423472</v>
      </c>
      <c r="H226">
        <f t="shared" si="23"/>
        <v>1.3725903911999999E-2</v>
      </c>
      <c r="I226">
        <f t="shared" si="27"/>
        <v>8.2355423471999218E-3</v>
      </c>
      <c r="J226" t="e">
        <f t="shared" si="24"/>
        <v>#NUM!</v>
      </c>
    </row>
    <row r="227" spans="1:10" x14ac:dyDescent="0.25">
      <c r="A227">
        <v>3.75</v>
      </c>
      <c r="B227">
        <f t="shared" si="25"/>
        <v>225</v>
      </c>
      <c r="C227">
        <v>649.91854148226003</v>
      </c>
      <c r="D227">
        <f t="shared" si="26"/>
        <v>65852996.215689994</v>
      </c>
      <c r="E227" t="e">
        <f t="shared" si="21"/>
        <v>#NUM!</v>
      </c>
      <c r="F227">
        <f t="shared" si="22"/>
        <v>-241.2</v>
      </c>
      <c r="G227">
        <v>0.82355423472</v>
      </c>
      <c r="H227">
        <f t="shared" si="23"/>
        <v>1.3725903911999999E-2</v>
      </c>
      <c r="I227">
        <f t="shared" si="27"/>
        <v>1.6471084694399844E-2</v>
      </c>
      <c r="J227" t="e">
        <f t="shared" si="24"/>
        <v>#NUM!</v>
      </c>
    </row>
    <row r="228" spans="1:10" x14ac:dyDescent="0.25">
      <c r="A228">
        <v>3.77</v>
      </c>
      <c r="B228">
        <f t="shared" si="25"/>
        <v>226.2</v>
      </c>
      <c r="C228">
        <v>650.05667478312364</v>
      </c>
      <c r="D228">
        <f t="shared" si="26"/>
        <v>65866992.572400004</v>
      </c>
      <c r="E228" t="e">
        <f t="shared" si="21"/>
        <v>#NUM!</v>
      </c>
      <c r="F228">
        <f t="shared" si="22"/>
        <v>-240</v>
      </c>
      <c r="G228">
        <v>0.82196436167999998</v>
      </c>
      <c r="H228">
        <f t="shared" si="23"/>
        <v>1.3699406027999999E-2</v>
      </c>
      <c r="I228">
        <f t="shared" si="27"/>
        <v>1.6439287233599845E-2</v>
      </c>
      <c r="J228" t="e">
        <f t="shared" si="24"/>
        <v>#NUM!</v>
      </c>
    </row>
    <row r="229" spans="1:10" x14ac:dyDescent="0.25">
      <c r="A229">
        <v>3.78</v>
      </c>
      <c r="B229">
        <f t="shared" si="25"/>
        <v>226.79999999999998</v>
      </c>
      <c r="C229">
        <v>650.19480808398703</v>
      </c>
      <c r="D229">
        <f t="shared" si="26"/>
        <v>65880988.929109983</v>
      </c>
      <c r="E229" t="e">
        <f t="shared" si="21"/>
        <v>#NUM!</v>
      </c>
      <c r="F229">
        <f t="shared" si="22"/>
        <v>-239.4</v>
      </c>
      <c r="G229">
        <v>0.82355423472</v>
      </c>
      <c r="H229">
        <f t="shared" si="23"/>
        <v>1.3725903911999999E-2</v>
      </c>
      <c r="I229">
        <f t="shared" si="27"/>
        <v>8.2355423471999218E-3</v>
      </c>
      <c r="J229" t="e">
        <f t="shared" si="24"/>
        <v>#NUM!</v>
      </c>
    </row>
    <row r="230" spans="1:10" x14ac:dyDescent="0.25">
      <c r="A230">
        <v>3.8</v>
      </c>
      <c r="B230">
        <f t="shared" si="25"/>
        <v>228</v>
      </c>
      <c r="C230">
        <v>650.33362184446082</v>
      </c>
      <c r="D230">
        <f t="shared" si="26"/>
        <v>65895054.233389996</v>
      </c>
      <c r="E230" t="e">
        <f t="shared" si="21"/>
        <v>#NUM!</v>
      </c>
      <c r="F230">
        <f t="shared" si="22"/>
        <v>-238.2</v>
      </c>
      <c r="G230">
        <v>0.82355423472</v>
      </c>
      <c r="H230">
        <f t="shared" si="23"/>
        <v>1.3725903911999999E-2</v>
      </c>
      <c r="I230">
        <f t="shared" si="27"/>
        <v>1.6471084694400232E-2</v>
      </c>
      <c r="J230" t="e">
        <f t="shared" si="24"/>
        <v>#NUM!</v>
      </c>
    </row>
    <row r="231" spans="1:10" x14ac:dyDescent="0.25">
      <c r="A231">
        <v>3.82</v>
      </c>
      <c r="B231">
        <f t="shared" si="25"/>
        <v>229.2</v>
      </c>
      <c r="C231">
        <v>650.44725859935852</v>
      </c>
      <c r="D231">
        <f t="shared" si="26"/>
        <v>65906568.477580003</v>
      </c>
      <c r="E231" t="e">
        <f t="shared" si="21"/>
        <v>#NUM!</v>
      </c>
      <c r="F231">
        <f t="shared" si="22"/>
        <v>-237</v>
      </c>
      <c r="G231">
        <v>0.82673398080000005</v>
      </c>
      <c r="H231">
        <f t="shared" si="23"/>
        <v>1.3778899680000001E-2</v>
      </c>
      <c r="I231">
        <f t="shared" si="27"/>
        <v>1.6534679615999845E-2</v>
      </c>
      <c r="J231" t="e">
        <f t="shared" si="24"/>
        <v>#NUM!</v>
      </c>
    </row>
    <row r="232" spans="1:10" x14ac:dyDescent="0.25">
      <c r="A232">
        <v>3.83</v>
      </c>
      <c r="B232">
        <f t="shared" si="25"/>
        <v>229.8</v>
      </c>
      <c r="C232">
        <v>650.55341029854424</v>
      </c>
      <c r="D232">
        <f t="shared" si="26"/>
        <v>65917324.298499994</v>
      </c>
      <c r="E232" t="e">
        <f t="shared" si="21"/>
        <v>#NUM!</v>
      </c>
      <c r="F232">
        <f t="shared" si="22"/>
        <v>-236.39999999999998</v>
      </c>
      <c r="G232">
        <v>0.82355423472</v>
      </c>
      <c r="H232">
        <f t="shared" si="23"/>
        <v>1.3725903911999999E-2</v>
      </c>
      <c r="I232">
        <f t="shared" si="27"/>
        <v>8.2355423472003121E-3</v>
      </c>
      <c r="J232" t="e">
        <f t="shared" si="24"/>
        <v>#NUM!</v>
      </c>
    </row>
    <row r="233" spans="1:10" x14ac:dyDescent="0.25">
      <c r="A233">
        <v>3.85</v>
      </c>
      <c r="B233">
        <f t="shared" si="25"/>
        <v>231</v>
      </c>
      <c r="C233">
        <v>650.69970911472979</v>
      </c>
      <c r="D233">
        <f t="shared" si="26"/>
        <v>65932148.026049994</v>
      </c>
      <c r="E233" t="e">
        <f t="shared" si="21"/>
        <v>#NUM!</v>
      </c>
      <c r="F233">
        <f t="shared" si="22"/>
        <v>-235.2</v>
      </c>
      <c r="G233">
        <v>0.82196436167999998</v>
      </c>
      <c r="H233">
        <f t="shared" si="23"/>
        <v>1.3699406027999999E-2</v>
      </c>
      <c r="I233">
        <f t="shared" si="27"/>
        <v>1.6439287233599845E-2</v>
      </c>
      <c r="J233" t="e">
        <f t="shared" si="24"/>
        <v>#NUM!</v>
      </c>
    </row>
    <row r="234" spans="1:10" x14ac:dyDescent="0.25">
      <c r="A234">
        <v>3.87</v>
      </c>
      <c r="B234">
        <f t="shared" si="25"/>
        <v>232.20000000000002</v>
      </c>
      <c r="C234">
        <v>650.87050447688125</v>
      </c>
      <c r="D234">
        <f t="shared" si="26"/>
        <v>65949453.866119996</v>
      </c>
      <c r="E234" t="e">
        <f t="shared" si="21"/>
        <v>#NUM!</v>
      </c>
      <c r="F234">
        <f t="shared" si="22"/>
        <v>-233.99999999999997</v>
      </c>
      <c r="G234">
        <v>0.82355423472</v>
      </c>
      <c r="H234">
        <f t="shared" si="23"/>
        <v>1.3725903911999999E-2</v>
      </c>
      <c r="I234">
        <f t="shared" si="27"/>
        <v>1.6471084694400232E-2</v>
      </c>
      <c r="J234" t="e">
        <f t="shared" si="24"/>
        <v>#NUM!</v>
      </c>
    </row>
    <row r="235" spans="1:10" x14ac:dyDescent="0.25">
      <c r="A235">
        <v>3.88</v>
      </c>
      <c r="B235">
        <f t="shared" si="25"/>
        <v>232.79999999999998</v>
      </c>
      <c r="C235">
        <v>651.0576308696767</v>
      </c>
      <c r="D235">
        <f t="shared" si="26"/>
        <v>65968414.447869994</v>
      </c>
      <c r="E235" t="e">
        <f t="shared" si="21"/>
        <v>#NUM!</v>
      </c>
      <c r="F235">
        <f t="shared" si="22"/>
        <v>-233.4</v>
      </c>
      <c r="G235">
        <v>0.82355423472</v>
      </c>
      <c r="H235">
        <f t="shared" si="23"/>
        <v>1.3725903911999999E-2</v>
      </c>
      <c r="I235">
        <f t="shared" si="27"/>
        <v>8.2355423471995315E-3</v>
      </c>
      <c r="J235" t="e">
        <f t="shared" si="24"/>
        <v>#NUM!</v>
      </c>
    </row>
    <row r="236" spans="1:10" x14ac:dyDescent="0.25">
      <c r="A236">
        <v>3.9</v>
      </c>
      <c r="B236">
        <f t="shared" si="25"/>
        <v>234</v>
      </c>
      <c r="C236">
        <v>651.22026071650623</v>
      </c>
      <c r="D236">
        <f t="shared" si="26"/>
        <v>65984892.917099997</v>
      </c>
      <c r="E236" t="e">
        <f t="shared" si="21"/>
        <v>#NUM!</v>
      </c>
      <c r="F236">
        <f t="shared" si="22"/>
        <v>-232.2</v>
      </c>
      <c r="G236">
        <v>0.82673398080000005</v>
      </c>
      <c r="H236">
        <f t="shared" si="23"/>
        <v>1.3778899680000001E-2</v>
      </c>
      <c r="I236">
        <f t="shared" si="27"/>
        <v>1.6534679616000237E-2</v>
      </c>
      <c r="J236" t="e">
        <f t="shared" si="24"/>
        <v>#NUM!</v>
      </c>
    </row>
    <row r="237" spans="1:10" x14ac:dyDescent="0.25">
      <c r="A237">
        <v>3.92</v>
      </c>
      <c r="B237">
        <f t="shared" si="25"/>
        <v>235.2</v>
      </c>
      <c r="C237">
        <v>651.39173653826788</v>
      </c>
      <c r="D237">
        <f t="shared" si="26"/>
        <v>66002267.704739995</v>
      </c>
      <c r="E237" t="e">
        <f t="shared" si="21"/>
        <v>#NUM!</v>
      </c>
      <c r="F237">
        <f t="shared" si="22"/>
        <v>-231</v>
      </c>
      <c r="G237">
        <v>0.82355423472</v>
      </c>
      <c r="H237">
        <f t="shared" si="23"/>
        <v>1.3725903911999999E-2</v>
      </c>
      <c r="I237">
        <f t="shared" si="27"/>
        <v>1.6471084694399844E-2</v>
      </c>
      <c r="J237" t="e">
        <f t="shared" si="24"/>
        <v>#NUM!</v>
      </c>
    </row>
    <row r="238" spans="1:10" x14ac:dyDescent="0.25">
      <c r="A238">
        <v>3.93</v>
      </c>
      <c r="B238">
        <f t="shared" si="25"/>
        <v>235.8</v>
      </c>
      <c r="C238">
        <v>651.57886293106333</v>
      </c>
      <c r="D238">
        <f t="shared" si="26"/>
        <v>66021228.286489993</v>
      </c>
      <c r="E238" t="e">
        <f t="shared" si="21"/>
        <v>#NUM!</v>
      </c>
      <c r="F238">
        <f t="shared" si="22"/>
        <v>-230.39999999999998</v>
      </c>
      <c r="G238">
        <v>0.82196436167999998</v>
      </c>
      <c r="H238">
        <f t="shared" si="23"/>
        <v>1.3699406027999999E-2</v>
      </c>
      <c r="I238">
        <f t="shared" si="27"/>
        <v>8.2196436168003109E-3</v>
      </c>
      <c r="J238" t="e">
        <f t="shared" si="24"/>
        <v>#NUM!</v>
      </c>
    </row>
    <row r="239" spans="1:10" x14ac:dyDescent="0.25">
      <c r="A239">
        <v>3.95</v>
      </c>
      <c r="B239">
        <f t="shared" si="25"/>
        <v>237</v>
      </c>
      <c r="C239">
        <v>651.76598932385878</v>
      </c>
      <c r="D239">
        <f t="shared" si="26"/>
        <v>66040188.868239991</v>
      </c>
      <c r="E239" t="e">
        <f t="shared" si="21"/>
        <v>#NUM!</v>
      </c>
      <c r="F239">
        <f t="shared" si="22"/>
        <v>-229.2</v>
      </c>
      <c r="G239">
        <v>0.82355423472</v>
      </c>
      <c r="H239">
        <f t="shared" si="23"/>
        <v>1.3725903911999999E-2</v>
      </c>
      <c r="I239">
        <f t="shared" si="27"/>
        <v>1.6471084694399844E-2</v>
      </c>
      <c r="J239" t="e">
        <f t="shared" si="24"/>
        <v>#NUM!</v>
      </c>
    </row>
    <row r="240" spans="1:10" x14ac:dyDescent="0.25">
      <c r="A240">
        <v>3.97</v>
      </c>
      <c r="B240">
        <f t="shared" si="25"/>
        <v>238.20000000000002</v>
      </c>
      <c r="C240">
        <v>651.95311571665434</v>
      </c>
      <c r="D240">
        <f t="shared" si="26"/>
        <v>66059149.449990004</v>
      </c>
      <c r="E240" t="e">
        <f t="shared" si="21"/>
        <v>#NUM!</v>
      </c>
      <c r="F240">
        <f t="shared" si="22"/>
        <v>-227.99999999999997</v>
      </c>
      <c r="G240">
        <v>0.82355423472</v>
      </c>
      <c r="H240">
        <f t="shared" si="23"/>
        <v>1.3725903911999999E-2</v>
      </c>
      <c r="I240">
        <f t="shared" si="27"/>
        <v>1.6471084694400232E-2</v>
      </c>
      <c r="J240" t="e">
        <f t="shared" si="24"/>
        <v>#NUM!</v>
      </c>
    </row>
    <row r="241" spans="1:10" x14ac:dyDescent="0.25">
      <c r="A241">
        <v>3.98</v>
      </c>
      <c r="B241">
        <f t="shared" si="25"/>
        <v>238.8</v>
      </c>
      <c r="C241">
        <v>652.1647386554157</v>
      </c>
      <c r="D241">
        <f t="shared" si="26"/>
        <v>66080592.144259997</v>
      </c>
      <c r="E241" t="e">
        <f t="shared" si="21"/>
        <v>#NUM!</v>
      </c>
      <c r="F241">
        <f t="shared" si="22"/>
        <v>-227.39999999999998</v>
      </c>
      <c r="G241">
        <v>0.82196436167999998</v>
      </c>
      <c r="H241">
        <f t="shared" si="23"/>
        <v>1.3699406027999999E-2</v>
      </c>
      <c r="I241">
        <f t="shared" si="27"/>
        <v>8.2196436167999223E-3</v>
      </c>
      <c r="J241" t="e">
        <f t="shared" si="24"/>
        <v>#NUM!</v>
      </c>
    </row>
    <row r="242" spans="1:10" x14ac:dyDescent="0.25">
      <c r="A242">
        <v>4</v>
      </c>
      <c r="B242">
        <f t="shared" si="25"/>
        <v>240</v>
      </c>
      <c r="C242">
        <v>652.36819607885514</v>
      </c>
      <c r="D242">
        <f t="shared" si="26"/>
        <v>66101207.467689998</v>
      </c>
      <c r="E242" t="e">
        <f t="shared" si="21"/>
        <v>#NUM!</v>
      </c>
      <c r="F242">
        <f t="shared" si="22"/>
        <v>-226.2</v>
      </c>
      <c r="G242">
        <v>0.82355423472</v>
      </c>
      <c r="H242">
        <f t="shared" si="23"/>
        <v>1.3725903911999999E-2</v>
      </c>
      <c r="I242">
        <f t="shared" si="27"/>
        <v>1.6471084694399844E-2</v>
      </c>
      <c r="J242" t="e">
        <f t="shared" si="24"/>
        <v>#NUM!</v>
      </c>
    </row>
    <row r="243" spans="1:10" x14ac:dyDescent="0.25">
      <c r="A243">
        <v>4.0199999999999996</v>
      </c>
      <c r="B243">
        <f t="shared" si="25"/>
        <v>241.2</v>
      </c>
      <c r="C243">
        <v>652.56348798697263</v>
      </c>
      <c r="D243">
        <f t="shared" si="26"/>
        <v>66120995.420280002</v>
      </c>
      <c r="E243" t="e">
        <f t="shared" si="21"/>
        <v>#NUM!</v>
      </c>
      <c r="F243">
        <f t="shared" si="22"/>
        <v>-225</v>
      </c>
      <c r="G243">
        <v>0.82355423472</v>
      </c>
      <c r="H243">
        <f t="shared" si="23"/>
        <v>1.3725903911999999E-2</v>
      </c>
      <c r="I243">
        <f t="shared" si="27"/>
        <v>1.6471084694399844E-2</v>
      </c>
      <c r="J243" t="e">
        <f t="shared" si="24"/>
        <v>#NUM!</v>
      </c>
    </row>
    <row r="244" spans="1:10" x14ac:dyDescent="0.25">
      <c r="A244">
        <v>4.03</v>
      </c>
      <c r="B244">
        <f t="shared" si="25"/>
        <v>241.8</v>
      </c>
      <c r="C244">
        <v>652.74244886444603</v>
      </c>
      <c r="D244">
        <f t="shared" si="26"/>
        <v>66139128.631189995</v>
      </c>
      <c r="E244" t="e">
        <f t="shared" si="21"/>
        <v>#NUM!</v>
      </c>
      <c r="F244">
        <f t="shared" si="22"/>
        <v>-224.39999999999998</v>
      </c>
      <c r="G244">
        <v>0.82196436167999998</v>
      </c>
      <c r="H244">
        <f t="shared" si="23"/>
        <v>1.3699406027999999E-2</v>
      </c>
      <c r="I244">
        <f t="shared" si="27"/>
        <v>8.2196436168003109E-3</v>
      </c>
      <c r="J244" t="e">
        <f t="shared" si="24"/>
        <v>#NUM!</v>
      </c>
    </row>
    <row r="245" spans="1:10" x14ac:dyDescent="0.25">
      <c r="A245">
        <v>4.05</v>
      </c>
      <c r="B245">
        <f t="shared" si="25"/>
        <v>243</v>
      </c>
      <c r="C245">
        <v>652.92957525724159</v>
      </c>
      <c r="D245">
        <f t="shared" si="26"/>
        <v>66158089.212940007</v>
      </c>
      <c r="E245" t="e">
        <f t="shared" si="21"/>
        <v>#NUM!</v>
      </c>
      <c r="F245">
        <f t="shared" si="22"/>
        <v>-223.2</v>
      </c>
      <c r="G245">
        <v>0.82355423472</v>
      </c>
      <c r="H245">
        <f t="shared" si="23"/>
        <v>1.3725903911999999E-2</v>
      </c>
      <c r="I245">
        <f t="shared" si="27"/>
        <v>1.6471084694399844E-2</v>
      </c>
      <c r="J245" t="e">
        <f t="shared" si="24"/>
        <v>#NUM!</v>
      </c>
    </row>
    <row r="246" spans="1:10" x14ac:dyDescent="0.25">
      <c r="A246">
        <v>4.07</v>
      </c>
      <c r="B246">
        <f t="shared" si="25"/>
        <v>244.20000000000002</v>
      </c>
      <c r="C246">
        <v>653.108536134715</v>
      </c>
      <c r="D246">
        <f t="shared" si="26"/>
        <v>66176222.42385</v>
      </c>
      <c r="E246" t="e">
        <f t="shared" si="21"/>
        <v>#NUM!</v>
      </c>
      <c r="F246">
        <f t="shared" si="22"/>
        <v>-221.99999999999997</v>
      </c>
      <c r="G246">
        <v>0.82355423472</v>
      </c>
      <c r="H246">
        <f t="shared" si="23"/>
        <v>1.3725903911999999E-2</v>
      </c>
      <c r="I246">
        <f t="shared" si="27"/>
        <v>1.6471084694400232E-2</v>
      </c>
      <c r="J246" t="e">
        <f t="shared" si="24"/>
        <v>#NUM!</v>
      </c>
    </row>
    <row r="247" spans="1:10" x14ac:dyDescent="0.25">
      <c r="A247">
        <v>4.08</v>
      </c>
      <c r="B247">
        <f t="shared" si="25"/>
        <v>244.8</v>
      </c>
      <c r="C247">
        <v>653.31199355815443</v>
      </c>
      <c r="D247">
        <f t="shared" si="26"/>
        <v>66196837.747279994</v>
      </c>
      <c r="E247" t="e">
        <f t="shared" si="21"/>
        <v>#NUM!</v>
      </c>
      <c r="F247">
        <f t="shared" si="22"/>
        <v>-221.39999999999998</v>
      </c>
      <c r="G247">
        <v>0.82196436167999998</v>
      </c>
      <c r="H247">
        <f t="shared" si="23"/>
        <v>1.3699406027999999E-2</v>
      </c>
      <c r="I247">
        <f t="shared" si="27"/>
        <v>8.2196436167999223E-3</v>
      </c>
      <c r="J247" t="e">
        <f t="shared" si="24"/>
        <v>#NUM!</v>
      </c>
    </row>
    <row r="248" spans="1:10" x14ac:dyDescent="0.25">
      <c r="A248">
        <v>4.0999999999999996</v>
      </c>
      <c r="B248">
        <f t="shared" si="25"/>
        <v>245.99999999999997</v>
      </c>
      <c r="C248">
        <v>653.52361649691579</v>
      </c>
      <c r="D248">
        <f t="shared" si="26"/>
        <v>66218280.441549994</v>
      </c>
      <c r="E248" t="e">
        <f t="shared" si="21"/>
        <v>#NUM!</v>
      </c>
      <c r="F248">
        <f t="shared" si="22"/>
        <v>-220.20000000000002</v>
      </c>
      <c r="G248">
        <v>0.82355423472</v>
      </c>
      <c r="H248">
        <f t="shared" si="23"/>
        <v>1.3725903911999999E-2</v>
      </c>
      <c r="I248">
        <f t="shared" si="27"/>
        <v>1.6471084694399452E-2</v>
      </c>
      <c r="J248" t="e">
        <f t="shared" si="24"/>
        <v>#NUM!</v>
      </c>
    </row>
    <row r="249" spans="1:10" x14ac:dyDescent="0.25">
      <c r="A249">
        <v>4.12</v>
      </c>
      <c r="B249">
        <f t="shared" si="25"/>
        <v>247.20000000000002</v>
      </c>
      <c r="C249">
        <v>653.75157046632125</v>
      </c>
      <c r="D249">
        <f t="shared" si="26"/>
        <v>66241377.877499998</v>
      </c>
      <c r="E249" t="e">
        <f t="shared" si="21"/>
        <v>#NUM!</v>
      </c>
      <c r="F249">
        <f t="shared" si="22"/>
        <v>-218.99999999999997</v>
      </c>
      <c r="G249">
        <v>0.82355423472</v>
      </c>
      <c r="H249">
        <f t="shared" si="23"/>
        <v>1.3725903911999999E-2</v>
      </c>
      <c r="I249">
        <f t="shared" si="27"/>
        <v>1.6471084694400624E-2</v>
      </c>
      <c r="J249" t="e">
        <f t="shared" si="24"/>
        <v>#NUM!</v>
      </c>
    </row>
    <row r="250" spans="1:10" x14ac:dyDescent="0.25">
      <c r="A250">
        <v>4.13</v>
      </c>
      <c r="B250">
        <f t="shared" si="25"/>
        <v>247.79999999999998</v>
      </c>
      <c r="C250">
        <v>653.97135892040455</v>
      </c>
      <c r="D250">
        <f t="shared" si="26"/>
        <v>66263647.942609988</v>
      </c>
      <c r="E250" t="e">
        <f t="shared" si="21"/>
        <v>#NUM!</v>
      </c>
      <c r="F250">
        <f t="shared" si="22"/>
        <v>-218.4</v>
      </c>
      <c r="G250">
        <v>0.82196436167999998</v>
      </c>
      <c r="H250">
        <f t="shared" si="23"/>
        <v>1.3699406027999999E-2</v>
      </c>
      <c r="I250">
        <f t="shared" si="27"/>
        <v>8.219643616799532E-3</v>
      </c>
      <c r="J250" t="e">
        <f t="shared" si="24"/>
        <v>#NUM!</v>
      </c>
    </row>
    <row r="251" spans="1:10" x14ac:dyDescent="0.25">
      <c r="A251">
        <v>4.1500000000000004</v>
      </c>
      <c r="B251">
        <f t="shared" si="25"/>
        <v>249.00000000000003</v>
      </c>
      <c r="C251">
        <v>654.19931288981002</v>
      </c>
      <c r="D251">
        <f t="shared" si="26"/>
        <v>66286745.378559999</v>
      </c>
      <c r="E251" t="e">
        <f t="shared" si="21"/>
        <v>#NUM!</v>
      </c>
      <c r="F251">
        <f t="shared" si="22"/>
        <v>-217.19999999999996</v>
      </c>
      <c r="G251">
        <v>0.82355423472</v>
      </c>
      <c r="H251">
        <f t="shared" si="23"/>
        <v>1.3725903911999999E-2</v>
      </c>
      <c r="I251">
        <f t="shared" si="27"/>
        <v>1.6471084694400624E-2</v>
      </c>
      <c r="J251" t="e">
        <f t="shared" si="24"/>
        <v>#NUM!</v>
      </c>
    </row>
    <row r="252" spans="1:10" x14ac:dyDescent="0.25">
      <c r="A252">
        <v>4.17</v>
      </c>
      <c r="B252">
        <f t="shared" si="25"/>
        <v>250.2</v>
      </c>
      <c r="C252">
        <v>654.4354323745373</v>
      </c>
      <c r="D252">
        <f t="shared" si="26"/>
        <v>66310670.185349993</v>
      </c>
      <c r="E252" t="e">
        <f t="shared" si="21"/>
        <v>#NUM!</v>
      </c>
      <c r="F252">
        <f t="shared" si="22"/>
        <v>-216</v>
      </c>
      <c r="G252">
        <v>0.82355423472</v>
      </c>
      <c r="H252">
        <f t="shared" si="23"/>
        <v>1.3725903911999999E-2</v>
      </c>
      <c r="I252">
        <f t="shared" si="27"/>
        <v>1.6471084694399452E-2</v>
      </c>
      <c r="J252" t="e">
        <f t="shared" si="24"/>
        <v>#NUM!</v>
      </c>
    </row>
    <row r="253" spans="1:10" x14ac:dyDescent="0.25">
      <c r="A253">
        <v>4.18</v>
      </c>
      <c r="B253">
        <f t="shared" si="25"/>
        <v>250.79999999999998</v>
      </c>
      <c r="C253">
        <v>654.67903691497645</v>
      </c>
      <c r="D253">
        <f t="shared" si="26"/>
        <v>66335353.41540999</v>
      </c>
      <c r="E253" t="e">
        <f t="shared" si="21"/>
        <v>#NUM!</v>
      </c>
      <c r="F253">
        <f t="shared" si="22"/>
        <v>-215.4</v>
      </c>
      <c r="G253">
        <v>0.82196436167999998</v>
      </c>
      <c r="H253">
        <f t="shared" si="23"/>
        <v>1.3699406027999999E-2</v>
      </c>
      <c r="I253">
        <f t="shared" si="27"/>
        <v>8.2196436167999223E-3</v>
      </c>
      <c r="J253" t="e">
        <f t="shared" si="24"/>
        <v>#NUM!</v>
      </c>
    </row>
    <row r="254" spans="1:10" x14ac:dyDescent="0.25">
      <c r="A254">
        <v>4.2</v>
      </c>
      <c r="B254">
        <f t="shared" si="25"/>
        <v>252</v>
      </c>
      <c r="C254">
        <v>654.90699088438191</v>
      </c>
      <c r="D254">
        <f t="shared" si="26"/>
        <v>66358450.851360001</v>
      </c>
      <c r="E254" t="e">
        <f t="shared" si="21"/>
        <v>#NUM!</v>
      </c>
      <c r="F254">
        <f t="shared" si="22"/>
        <v>-214.2</v>
      </c>
      <c r="G254">
        <v>0.82355423472</v>
      </c>
      <c r="H254">
        <f t="shared" si="23"/>
        <v>1.3725903911999999E-2</v>
      </c>
      <c r="I254">
        <f t="shared" si="27"/>
        <v>1.6471084694400232E-2</v>
      </c>
      <c r="J254" t="e">
        <f t="shared" si="24"/>
        <v>#NUM!</v>
      </c>
    </row>
    <row r="255" spans="1:10" x14ac:dyDescent="0.25">
      <c r="A255">
        <v>4.22</v>
      </c>
      <c r="B255">
        <f t="shared" si="25"/>
        <v>253.2</v>
      </c>
      <c r="C255">
        <v>655.13494485378726</v>
      </c>
      <c r="D255">
        <f t="shared" si="26"/>
        <v>66381548.287309997</v>
      </c>
      <c r="E255" t="e">
        <f t="shared" si="21"/>
        <v>#NUM!</v>
      </c>
      <c r="F255">
        <f t="shared" si="22"/>
        <v>-213</v>
      </c>
      <c r="G255">
        <v>0.82355423472</v>
      </c>
      <c r="H255">
        <f t="shared" si="23"/>
        <v>1.3725903911999999E-2</v>
      </c>
      <c r="I255">
        <f t="shared" si="27"/>
        <v>1.6471084694399844E-2</v>
      </c>
      <c r="J255" t="e">
        <f t="shared" si="24"/>
        <v>#NUM!</v>
      </c>
    </row>
    <row r="256" spans="1:10" x14ac:dyDescent="0.25">
      <c r="A256">
        <v>4.2300000000000004</v>
      </c>
      <c r="B256">
        <f t="shared" si="25"/>
        <v>253.8</v>
      </c>
      <c r="C256">
        <v>655.38739536915864</v>
      </c>
      <c r="D256">
        <f t="shared" si="26"/>
        <v>66407127.835780002</v>
      </c>
      <c r="E256" t="e">
        <f t="shared" si="21"/>
        <v>#NUM!</v>
      </c>
      <c r="F256">
        <f t="shared" si="22"/>
        <v>-212.39999999999998</v>
      </c>
      <c r="G256">
        <v>0.82196436167999998</v>
      </c>
      <c r="H256">
        <f t="shared" si="23"/>
        <v>1.3699406027999999E-2</v>
      </c>
      <c r="I256">
        <f t="shared" si="27"/>
        <v>8.2196436168003109E-3</v>
      </c>
      <c r="J256" t="e">
        <f t="shared" si="24"/>
        <v>#NUM!</v>
      </c>
    </row>
    <row r="257" spans="1:10" x14ac:dyDescent="0.25">
      <c r="A257">
        <v>4.25</v>
      </c>
      <c r="B257">
        <f t="shared" si="25"/>
        <v>255</v>
      </c>
      <c r="C257">
        <v>655.63168036920786</v>
      </c>
      <c r="D257">
        <f t="shared" si="26"/>
        <v>66431880.013409987</v>
      </c>
      <c r="E257" t="e">
        <f t="shared" si="21"/>
        <v>#NUM!</v>
      </c>
      <c r="F257">
        <f t="shared" si="22"/>
        <v>-211.2</v>
      </c>
      <c r="G257">
        <v>0.82355423472</v>
      </c>
      <c r="H257">
        <f t="shared" si="23"/>
        <v>1.3725903911999999E-2</v>
      </c>
      <c r="I257">
        <f t="shared" si="27"/>
        <v>1.6471084694399844E-2</v>
      </c>
      <c r="J257" t="e">
        <f t="shared" si="24"/>
        <v>#NUM!</v>
      </c>
    </row>
    <row r="258" spans="1:10" x14ac:dyDescent="0.25">
      <c r="A258">
        <v>4.2699999999999996</v>
      </c>
      <c r="B258">
        <f t="shared" si="25"/>
        <v>256.2</v>
      </c>
      <c r="C258">
        <v>655.8507883636812</v>
      </c>
      <c r="D258">
        <f t="shared" si="26"/>
        <v>66454081.130949996</v>
      </c>
      <c r="E258" t="e">
        <f t="shared" ref="E258:E321" si="28">LN(((B258-466.2)+$R$27)/(B258-466.2))</f>
        <v>#NUM!</v>
      </c>
      <c r="F258">
        <f t="shared" ref="F258:F321" si="29">B258-$R$27</f>
        <v>-210</v>
      </c>
      <c r="G258">
        <v>0.82355423472</v>
      </c>
      <c r="H258">
        <f t="shared" ref="H258:H321" si="30">G258/60</f>
        <v>1.3725903911999999E-2</v>
      </c>
      <c r="I258">
        <f t="shared" si="27"/>
        <v>1.6471084694399844E-2</v>
      </c>
      <c r="J258" t="e">
        <f t="shared" ref="J258:J321" si="31">LN((F258+$R$27)/F258)</f>
        <v>#NUM!</v>
      </c>
    </row>
    <row r="259" spans="1:10" x14ac:dyDescent="0.25">
      <c r="A259">
        <v>4.28</v>
      </c>
      <c r="B259">
        <f t="shared" ref="B259:B322" si="32">A259*60</f>
        <v>256.8</v>
      </c>
      <c r="C259">
        <v>656.08690784840849</v>
      </c>
      <c r="D259">
        <f t="shared" ref="D259:D322" si="33">C259*101325</f>
        <v>66478005.937739991</v>
      </c>
      <c r="E259" t="e">
        <f t="shared" si="28"/>
        <v>#NUM!</v>
      </c>
      <c r="F259">
        <f t="shared" si="29"/>
        <v>-209.39999999999998</v>
      </c>
      <c r="G259">
        <v>0.82196436167999998</v>
      </c>
      <c r="H259">
        <f t="shared" si="30"/>
        <v>1.3699406027999999E-2</v>
      </c>
      <c r="I259">
        <f t="shared" ref="I259:I322" si="34">(B259-B258)*H259</f>
        <v>8.2196436168003109E-3</v>
      </c>
      <c r="J259" t="e">
        <f t="shared" si="31"/>
        <v>#NUM!</v>
      </c>
    </row>
    <row r="260" spans="1:10" x14ac:dyDescent="0.25">
      <c r="A260">
        <v>4.3</v>
      </c>
      <c r="B260">
        <f t="shared" si="32"/>
        <v>258</v>
      </c>
      <c r="C260">
        <v>656.323027333136</v>
      </c>
      <c r="D260">
        <f t="shared" si="33"/>
        <v>66501930.744530007</v>
      </c>
      <c r="E260" t="e">
        <f t="shared" si="28"/>
        <v>#NUM!</v>
      </c>
      <c r="F260">
        <f t="shared" si="29"/>
        <v>-208.2</v>
      </c>
      <c r="G260">
        <v>0.82355423472</v>
      </c>
      <c r="H260">
        <f t="shared" si="30"/>
        <v>1.3725903911999999E-2</v>
      </c>
      <c r="I260">
        <f t="shared" si="34"/>
        <v>1.6471084694399844E-2</v>
      </c>
      <c r="J260" t="e">
        <f t="shared" si="31"/>
        <v>#NUM!</v>
      </c>
    </row>
    <row r="261" spans="1:10" x14ac:dyDescent="0.25">
      <c r="A261">
        <v>4.32</v>
      </c>
      <c r="B261">
        <f t="shared" si="32"/>
        <v>259.20000000000005</v>
      </c>
      <c r="C261">
        <v>656.52648475657543</v>
      </c>
      <c r="D261">
        <f t="shared" si="33"/>
        <v>66522546.067960002</v>
      </c>
      <c r="E261" t="e">
        <f t="shared" si="28"/>
        <v>#NUM!</v>
      </c>
      <c r="F261">
        <f t="shared" si="29"/>
        <v>-206.99999999999994</v>
      </c>
      <c r="G261">
        <v>0.82355423472</v>
      </c>
      <c r="H261">
        <f t="shared" si="30"/>
        <v>1.3725903911999999E-2</v>
      </c>
      <c r="I261">
        <f t="shared" si="34"/>
        <v>1.6471084694400624E-2</v>
      </c>
      <c r="J261" t="e">
        <f t="shared" si="31"/>
        <v>#NUM!</v>
      </c>
    </row>
    <row r="262" spans="1:10" x14ac:dyDescent="0.25">
      <c r="A262">
        <v>4.33</v>
      </c>
      <c r="B262">
        <f t="shared" si="32"/>
        <v>259.8</v>
      </c>
      <c r="C262">
        <v>656.71361114937088</v>
      </c>
      <c r="D262">
        <f t="shared" si="33"/>
        <v>66541506.649710007</v>
      </c>
      <c r="E262" t="e">
        <f t="shared" si="28"/>
        <v>#NUM!</v>
      </c>
      <c r="F262">
        <f t="shared" si="29"/>
        <v>-206.39999999999998</v>
      </c>
      <c r="G262">
        <v>0.82196436167999998</v>
      </c>
      <c r="H262">
        <f t="shared" si="30"/>
        <v>1.3699406027999999E-2</v>
      </c>
      <c r="I262">
        <f t="shared" si="34"/>
        <v>8.219643616799532E-3</v>
      </c>
      <c r="J262" t="e">
        <f t="shared" si="31"/>
        <v>#NUM!</v>
      </c>
    </row>
    <row r="263" spans="1:10" x14ac:dyDescent="0.25">
      <c r="A263">
        <v>4.3499999999999996</v>
      </c>
      <c r="B263">
        <f t="shared" si="32"/>
        <v>261</v>
      </c>
      <c r="C263">
        <v>656.90890305748826</v>
      </c>
      <c r="D263">
        <f t="shared" si="33"/>
        <v>66561294.602299996</v>
      </c>
      <c r="E263" t="e">
        <f t="shared" si="28"/>
        <v>#NUM!</v>
      </c>
      <c r="F263">
        <f t="shared" si="29"/>
        <v>-205.2</v>
      </c>
      <c r="G263">
        <v>0.82355423472</v>
      </c>
      <c r="H263">
        <f t="shared" si="30"/>
        <v>1.3725903911999999E-2</v>
      </c>
      <c r="I263">
        <f t="shared" si="34"/>
        <v>1.6471084694399844E-2</v>
      </c>
      <c r="J263" t="e">
        <f t="shared" si="31"/>
        <v>#NUM!</v>
      </c>
    </row>
    <row r="264" spans="1:10" x14ac:dyDescent="0.25">
      <c r="A264">
        <v>4.37</v>
      </c>
      <c r="B264">
        <f t="shared" si="32"/>
        <v>262.2</v>
      </c>
      <c r="C264">
        <v>657.09670990989389</v>
      </c>
      <c r="D264">
        <f t="shared" si="33"/>
        <v>66580324.131619997</v>
      </c>
      <c r="E264" t="e">
        <f t="shared" si="28"/>
        <v>#NUM!</v>
      </c>
      <c r="F264">
        <f t="shared" si="29"/>
        <v>-204</v>
      </c>
      <c r="G264">
        <v>0.82355423472</v>
      </c>
      <c r="H264">
        <f t="shared" si="30"/>
        <v>1.3725903911999999E-2</v>
      </c>
      <c r="I264">
        <f t="shared" si="34"/>
        <v>1.6471084694399844E-2</v>
      </c>
      <c r="J264" t="e">
        <f t="shared" si="31"/>
        <v>#NUM!</v>
      </c>
    </row>
    <row r="265" spans="1:10" x14ac:dyDescent="0.25">
      <c r="A265">
        <v>4.38</v>
      </c>
      <c r="B265">
        <f t="shared" si="32"/>
        <v>262.8</v>
      </c>
      <c r="C265">
        <v>657.28383630268934</v>
      </c>
      <c r="D265">
        <f t="shared" si="33"/>
        <v>66599284.713369995</v>
      </c>
      <c r="E265" t="e">
        <f t="shared" si="28"/>
        <v>#NUM!</v>
      </c>
      <c r="F265">
        <f t="shared" si="29"/>
        <v>-203.39999999999998</v>
      </c>
      <c r="G265">
        <v>0.82196436167999998</v>
      </c>
      <c r="H265">
        <f t="shared" si="30"/>
        <v>1.3699406027999999E-2</v>
      </c>
      <c r="I265">
        <f t="shared" si="34"/>
        <v>8.2196436168003109E-3</v>
      </c>
      <c r="J265" t="e">
        <f t="shared" si="31"/>
        <v>#NUM!</v>
      </c>
    </row>
    <row r="266" spans="1:10" x14ac:dyDescent="0.25">
      <c r="A266">
        <v>4.4000000000000004</v>
      </c>
      <c r="B266">
        <f t="shared" si="32"/>
        <v>264</v>
      </c>
      <c r="C266">
        <v>657.46279718016285</v>
      </c>
      <c r="D266">
        <f t="shared" si="33"/>
        <v>66617417.924280003</v>
      </c>
      <c r="E266" t="e">
        <f t="shared" si="28"/>
        <v>#NUM!</v>
      </c>
      <c r="F266">
        <f t="shared" si="29"/>
        <v>-202.2</v>
      </c>
      <c r="G266">
        <v>0.82355423472</v>
      </c>
      <c r="H266">
        <f t="shared" si="30"/>
        <v>1.3725903911999999E-2</v>
      </c>
      <c r="I266">
        <f t="shared" si="34"/>
        <v>1.6471084694399844E-2</v>
      </c>
      <c r="J266" t="e">
        <f t="shared" si="31"/>
        <v>#NUM!</v>
      </c>
    </row>
    <row r="267" spans="1:10" x14ac:dyDescent="0.25">
      <c r="A267">
        <v>4.42</v>
      </c>
      <c r="B267">
        <f t="shared" si="32"/>
        <v>265.2</v>
      </c>
      <c r="C267">
        <v>657.61726151167034</v>
      </c>
      <c r="D267">
        <f t="shared" si="33"/>
        <v>66633069.022669993</v>
      </c>
      <c r="E267" t="e">
        <f t="shared" si="28"/>
        <v>#NUM!</v>
      </c>
      <c r="F267">
        <f t="shared" si="29"/>
        <v>-201</v>
      </c>
      <c r="G267">
        <v>0.82355423472</v>
      </c>
      <c r="H267">
        <f t="shared" si="30"/>
        <v>1.3725903911999999E-2</v>
      </c>
      <c r="I267">
        <f t="shared" si="34"/>
        <v>1.6471084694399844E-2</v>
      </c>
      <c r="J267" t="e">
        <f t="shared" si="31"/>
        <v>#NUM!</v>
      </c>
    </row>
    <row r="268" spans="1:10" x14ac:dyDescent="0.25">
      <c r="A268">
        <v>4.43</v>
      </c>
      <c r="B268">
        <f t="shared" si="32"/>
        <v>265.79999999999995</v>
      </c>
      <c r="C268">
        <v>657.76356032785588</v>
      </c>
      <c r="D268">
        <f t="shared" si="33"/>
        <v>66647892.750220001</v>
      </c>
      <c r="E268" t="e">
        <f t="shared" si="28"/>
        <v>#NUM!</v>
      </c>
      <c r="F268">
        <f t="shared" si="29"/>
        <v>-200.40000000000003</v>
      </c>
      <c r="G268">
        <v>0.82673398080000005</v>
      </c>
      <c r="H268">
        <f t="shared" si="30"/>
        <v>1.3778899680000001E-2</v>
      </c>
      <c r="I268">
        <f t="shared" si="34"/>
        <v>8.2673398079995304E-3</v>
      </c>
      <c r="J268" t="e">
        <f t="shared" si="31"/>
        <v>#NUM!</v>
      </c>
    </row>
    <row r="269" spans="1:10" x14ac:dyDescent="0.25">
      <c r="A269">
        <v>4.45</v>
      </c>
      <c r="B269">
        <f t="shared" si="32"/>
        <v>267</v>
      </c>
      <c r="C269">
        <v>657.90169362871939</v>
      </c>
      <c r="D269">
        <f t="shared" si="33"/>
        <v>66661889.106929995</v>
      </c>
      <c r="E269" t="e">
        <f t="shared" si="28"/>
        <v>#NUM!</v>
      </c>
      <c r="F269">
        <f t="shared" si="29"/>
        <v>-199.2</v>
      </c>
      <c r="G269">
        <v>0.82355423472</v>
      </c>
      <c r="H269">
        <f t="shared" si="30"/>
        <v>1.3725903911999999E-2</v>
      </c>
      <c r="I269">
        <f t="shared" si="34"/>
        <v>1.6471084694400624E-2</v>
      </c>
      <c r="J269" t="e">
        <f t="shared" si="31"/>
        <v>#NUM!</v>
      </c>
    </row>
    <row r="270" spans="1:10" x14ac:dyDescent="0.25">
      <c r="A270">
        <v>4.47</v>
      </c>
      <c r="B270">
        <f t="shared" si="32"/>
        <v>268.2</v>
      </c>
      <c r="C270">
        <v>658.01601084322726</v>
      </c>
      <c r="D270">
        <f t="shared" si="33"/>
        <v>66673472.298690006</v>
      </c>
      <c r="E270" t="e">
        <f t="shared" si="28"/>
        <v>#NUM!</v>
      </c>
      <c r="F270">
        <f t="shared" si="29"/>
        <v>-198</v>
      </c>
      <c r="G270">
        <v>0.82673398080000005</v>
      </c>
      <c r="H270">
        <f t="shared" si="30"/>
        <v>1.3778899680000001E-2</v>
      </c>
      <c r="I270">
        <f t="shared" si="34"/>
        <v>1.6534679615999845E-2</v>
      </c>
      <c r="J270" t="e">
        <f t="shared" si="31"/>
        <v>#NUM!</v>
      </c>
    </row>
    <row r="271" spans="1:10" x14ac:dyDescent="0.25">
      <c r="A271">
        <v>4.4800000000000004</v>
      </c>
      <c r="B271">
        <f t="shared" si="32"/>
        <v>268.8</v>
      </c>
      <c r="C271">
        <v>658.12216254241298</v>
      </c>
      <c r="D271">
        <f t="shared" si="33"/>
        <v>66684228.119609997</v>
      </c>
      <c r="E271" t="e">
        <f t="shared" si="28"/>
        <v>#NUM!</v>
      </c>
      <c r="F271">
        <f t="shared" si="29"/>
        <v>-197.39999999999998</v>
      </c>
      <c r="G271">
        <v>0.82355423472</v>
      </c>
      <c r="H271">
        <f t="shared" si="30"/>
        <v>1.3725903911999999E-2</v>
      </c>
      <c r="I271">
        <f t="shared" si="34"/>
        <v>8.2355423472003121E-3</v>
      </c>
      <c r="J271" t="e">
        <f t="shared" si="31"/>
        <v>#NUM!</v>
      </c>
    </row>
    <row r="272" spans="1:10" x14ac:dyDescent="0.25">
      <c r="A272">
        <v>4.5</v>
      </c>
      <c r="B272">
        <f t="shared" si="32"/>
        <v>270</v>
      </c>
      <c r="C272">
        <v>658.25213032795455</v>
      </c>
      <c r="D272">
        <f t="shared" si="33"/>
        <v>66697397.105479993</v>
      </c>
      <c r="E272" t="e">
        <f t="shared" si="28"/>
        <v>#NUM!</v>
      </c>
      <c r="F272">
        <f t="shared" si="29"/>
        <v>-196.2</v>
      </c>
      <c r="G272">
        <v>0.82196436167999998</v>
      </c>
      <c r="H272">
        <f t="shared" si="30"/>
        <v>1.3699406027999999E-2</v>
      </c>
      <c r="I272">
        <f t="shared" si="34"/>
        <v>1.6439287233599845E-2</v>
      </c>
      <c r="J272" t="e">
        <f t="shared" si="31"/>
        <v>#NUM!</v>
      </c>
    </row>
    <row r="273" spans="1:10" x14ac:dyDescent="0.25">
      <c r="A273">
        <v>4.5199999999999996</v>
      </c>
      <c r="B273">
        <f t="shared" si="32"/>
        <v>271.2</v>
      </c>
      <c r="C273">
        <v>658.37393259817418</v>
      </c>
      <c r="D273">
        <f t="shared" si="33"/>
        <v>66709738.720509999</v>
      </c>
      <c r="E273" t="e">
        <f t="shared" si="28"/>
        <v>#NUM!</v>
      </c>
      <c r="F273">
        <f t="shared" si="29"/>
        <v>-195</v>
      </c>
      <c r="G273">
        <v>0.82355423472</v>
      </c>
      <c r="H273">
        <f t="shared" si="30"/>
        <v>1.3725903911999999E-2</v>
      </c>
      <c r="I273">
        <f t="shared" si="34"/>
        <v>1.6471084694399844E-2</v>
      </c>
      <c r="J273" t="e">
        <f t="shared" si="31"/>
        <v>#NUM!</v>
      </c>
    </row>
    <row r="274" spans="1:10" x14ac:dyDescent="0.25">
      <c r="A274">
        <v>4.53</v>
      </c>
      <c r="B274">
        <f t="shared" si="32"/>
        <v>271.8</v>
      </c>
      <c r="C274">
        <v>658.47191878203796</v>
      </c>
      <c r="D274">
        <f t="shared" si="33"/>
        <v>66719667.170589998</v>
      </c>
      <c r="E274" t="e">
        <f t="shared" si="28"/>
        <v>#NUM!</v>
      </c>
      <c r="F274">
        <f t="shared" si="29"/>
        <v>-194.39999999999998</v>
      </c>
      <c r="G274">
        <v>0.82355423472</v>
      </c>
      <c r="H274">
        <f t="shared" si="30"/>
        <v>1.3725903911999999E-2</v>
      </c>
      <c r="I274">
        <f t="shared" si="34"/>
        <v>8.2355423472003121E-3</v>
      </c>
      <c r="J274" t="e">
        <f t="shared" si="31"/>
        <v>#NUM!</v>
      </c>
    </row>
    <row r="275" spans="1:10" x14ac:dyDescent="0.25">
      <c r="A275">
        <v>4.55</v>
      </c>
      <c r="B275">
        <f t="shared" si="32"/>
        <v>273</v>
      </c>
      <c r="C275">
        <v>658.55289347564758</v>
      </c>
      <c r="D275">
        <f t="shared" si="33"/>
        <v>66727871.931419991</v>
      </c>
      <c r="E275" t="e">
        <f t="shared" si="28"/>
        <v>#NUM!</v>
      </c>
      <c r="F275">
        <f t="shared" si="29"/>
        <v>-193.2</v>
      </c>
      <c r="G275">
        <v>0.82196436167999998</v>
      </c>
      <c r="H275">
        <f t="shared" si="30"/>
        <v>1.3699406027999999E-2</v>
      </c>
      <c r="I275">
        <f t="shared" si="34"/>
        <v>1.6439287233599845E-2</v>
      </c>
      <c r="J275" t="e">
        <f t="shared" si="31"/>
        <v>#NUM!</v>
      </c>
    </row>
    <row r="276" spans="1:10" x14ac:dyDescent="0.25">
      <c r="A276">
        <v>4.57</v>
      </c>
      <c r="B276">
        <f t="shared" si="32"/>
        <v>274.20000000000005</v>
      </c>
      <c r="C276">
        <v>658.63454862886749</v>
      </c>
      <c r="D276">
        <f t="shared" si="33"/>
        <v>66736145.639820002</v>
      </c>
      <c r="E276" t="e">
        <f t="shared" si="28"/>
        <v>#NUM!</v>
      </c>
      <c r="F276">
        <f t="shared" si="29"/>
        <v>-191.99999999999994</v>
      </c>
      <c r="G276">
        <v>0.82355423472</v>
      </c>
      <c r="H276">
        <f t="shared" si="30"/>
        <v>1.3725903911999999E-2</v>
      </c>
      <c r="I276">
        <f t="shared" si="34"/>
        <v>1.6471084694400624E-2</v>
      </c>
      <c r="J276" t="e">
        <f t="shared" si="31"/>
        <v>#NUM!</v>
      </c>
    </row>
    <row r="277" spans="1:10" x14ac:dyDescent="0.25">
      <c r="A277">
        <v>4.58</v>
      </c>
      <c r="B277">
        <f t="shared" si="32"/>
        <v>274.8</v>
      </c>
      <c r="C277">
        <v>658.69987275144331</v>
      </c>
      <c r="D277">
        <f t="shared" si="33"/>
        <v>66742764.606539994</v>
      </c>
      <c r="E277" t="e">
        <f t="shared" si="28"/>
        <v>#NUM!</v>
      </c>
      <c r="F277">
        <f t="shared" si="29"/>
        <v>-191.39999999999998</v>
      </c>
      <c r="G277">
        <v>0.82355423472</v>
      </c>
      <c r="H277">
        <f t="shared" si="30"/>
        <v>1.3725903911999999E-2</v>
      </c>
      <c r="I277">
        <f t="shared" si="34"/>
        <v>8.2355423471995315E-3</v>
      </c>
      <c r="J277" t="e">
        <f t="shared" si="31"/>
        <v>#NUM!</v>
      </c>
    </row>
    <row r="278" spans="1:10" x14ac:dyDescent="0.25">
      <c r="A278">
        <v>4.5999999999999996</v>
      </c>
      <c r="B278">
        <f t="shared" si="32"/>
        <v>276</v>
      </c>
      <c r="C278">
        <v>658.76451641440906</v>
      </c>
      <c r="D278">
        <f t="shared" si="33"/>
        <v>66749314.625689998</v>
      </c>
      <c r="E278" t="e">
        <f t="shared" si="28"/>
        <v>#NUM!</v>
      </c>
      <c r="F278">
        <f t="shared" si="29"/>
        <v>-190.2</v>
      </c>
      <c r="G278">
        <v>0.82196436167999998</v>
      </c>
      <c r="H278">
        <f t="shared" si="30"/>
        <v>1.3699406027999999E-2</v>
      </c>
      <c r="I278">
        <f t="shared" si="34"/>
        <v>1.6439287233599845E-2</v>
      </c>
      <c r="J278" t="e">
        <f t="shared" si="31"/>
        <v>#NUM!</v>
      </c>
    </row>
    <row r="279" spans="1:10" x14ac:dyDescent="0.25">
      <c r="A279">
        <v>4.62</v>
      </c>
      <c r="B279">
        <f t="shared" si="32"/>
        <v>277.2</v>
      </c>
      <c r="C279">
        <v>658.83800605230692</v>
      </c>
      <c r="D279">
        <f t="shared" si="33"/>
        <v>66756760.963249996</v>
      </c>
      <c r="E279" t="e">
        <f t="shared" si="28"/>
        <v>#NUM!</v>
      </c>
      <c r="F279">
        <f t="shared" si="29"/>
        <v>-189</v>
      </c>
      <c r="G279">
        <v>0.82355423472</v>
      </c>
      <c r="H279">
        <f t="shared" si="30"/>
        <v>1.3725903911999999E-2</v>
      </c>
      <c r="I279">
        <f t="shared" si="34"/>
        <v>1.6471084694399844E-2</v>
      </c>
      <c r="J279" t="e">
        <f t="shared" si="31"/>
        <v>#NUM!</v>
      </c>
    </row>
    <row r="280" spans="1:10" x14ac:dyDescent="0.25">
      <c r="A280">
        <v>4.63</v>
      </c>
      <c r="B280">
        <f t="shared" si="32"/>
        <v>277.8</v>
      </c>
      <c r="C280">
        <v>658.91898074591654</v>
      </c>
      <c r="D280">
        <f t="shared" si="33"/>
        <v>66764965.724079996</v>
      </c>
      <c r="E280" t="e">
        <f t="shared" si="28"/>
        <v>#NUM!</v>
      </c>
      <c r="F280">
        <f t="shared" si="29"/>
        <v>-188.39999999999998</v>
      </c>
      <c r="G280">
        <v>0.82355423472</v>
      </c>
      <c r="H280">
        <f t="shared" si="30"/>
        <v>1.3725903911999999E-2</v>
      </c>
      <c r="I280">
        <f t="shared" si="34"/>
        <v>8.2355423472003121E-3</v>
      </c>
      <c r="J280" t="e">
        <f t="shared" si="31"/>
        <v>#NUM!</v>
      </c>
    </row>
    <row r="281" spans="1:10" x14ac:dyDescent="0.25">
      <c r="A281">
        <v>4.6500000000000004</v>
      </c>
      <c r="B281">
        <f t="shared" si="32"/>
        <v>279</v>
      </c>
      <c r="C281">
        <v>658.98430486849247</v>
      </c>
      <c r="D281">
        <f t="shared" si="33"/>
        <v>66771584.690799996</v>
      </c>
      <c r="E281" t="e">
        <f t="shared" si="28"/>
        <v>#NUM!</v>
      </c>
      <c r="F281">
        <f t="shared" si="29"/>
        <v>-187.2</v>
      </c>
      <c r="G281">
        <v>0.82196436167999998</v>
      </c>
      <c r="H281">
        <f t="shared" si="30"/>
        <v>1.3699406027999999E-2</v>
      </c>
      <c r="I281">
        <f t="shared" si="34"/>
        <v>1.6439287233599845E-2</v>
      </c>
      <c r="J281" t="e">
        <f t="shared" si="31"/>
        <v>#NUM!</v>
      </c>
    </row>
    <row r="282" spans="1:10" x14ac:dyDescent="0.25">
      <c r="A282">
        <v>4.67</v>
      </c>
      <c r="B282">
        <f t="shared" si="32"/>
        <v>280.2</v>
      </c>
      <c r="C282">
        <v>659.03329796042442</v>
      </c>
      <c r="D282">
        <f t="shared" si="33"/>
        <v>66776548.915840007</v>
      </c>
      <c r="E282" t="e">
        <f t="shared" si="28"/>
        <v>#NUM!</v>
      </c>
      <c r="F282">
        <f t="shared" si="29"/>
        <v>-186</v>
      </c>
      <c r="G282">
        <v>0.82355423472</v>
      </c>
      <c r="H282">
        <f t="shared" si="30"/>
        <v>1.3725903911999999E-2</v>
      </c>
      <c r="I282">
        <f t="shared" si="34"/>
        <v>1.6471084694399844E-2</v>
      </c>
      <c r="J282" t="e">
        <f t="shared" si="31"/>
        <v>#NUM!</v>
      </c>
    </row>
    <row r="283" spans="1:10" x14ac:dyDescent="0.25">
      <c r="A283">
        <v>4.68</v>
      </c>
      <c r="B283">
        <f t="shared" si="32"/>
        <v>280.79999999999995</v>
      </c>
      <c r="C283">
        <v>659.07412553703421</v>
      </c>
      <c r="D283">
        <f t="shared" si="33"/>
        <v>66780685.770039991</v>
      </c>
      <c r="E283" t="e">
        <f t="shared" si="28"/>
        <v>#NUM!</v>
      </c>
      <c r="F283">
        <f t="shared" si="29"/>
        <v>-185.40000000000003</v>
      </c>
      <c r="G283">
        <v>0.82355423472</v>
      </c>
      <c r="H283">
        <f t="shared" si="30"/>
        <v>1.3725903911999999E-2</v>
      </c>
      <c r="I283">
        <f t="shared" si="34"/>
        <v>8.2355423471995315E-3</v>
      </c>
      <c r="J283" t="e">
        <f t="shared" si="31"/>
        <v>#NUM!</v>
      </c>
    </row>
    <row r="284" spans="1:10" x14ac:dyDescent="0.25">
      <c r="A284">
        <v>4.7</v>
      </c>
      <c r="B284">
        <f t="shared" si="32"/>
        <v>282</v>
      </c>
      <c r="C284">
        <v>659.11495311364422</v>
      </c>
      <c r="D284">
        <f t="shared" si="33"/>
        <v>66784822.624240004</v>
      </c>
      <c r="E284" t="e">
        <f t="shared" si="28"/>
        <v>#NUM!</v>
      </c>
      <c r="F284">
        <f t="shared" si="29"/>
        <v>-184.2</v>
      </c>
      <c r="G284">
        <v>0.82196436167999998</v>
      </c>
      <c r="H284">
        <f t="shared" si="30"/>
        <v>1.3699406027999999E-2</v>
      </c>
      <c r="I284">
        <f t="shared" si="34"/>
        <v>1.6439287233600622E-2</v>
      </c>
      <c r="J284" t="e">
        <f t="shared" si="31"/>
        <v>#NUM!</v>
      </c>
    </row>
    <row r="285" spans="1:10" x14ac:dyDescent="0.25">
      <c r="A285">
        <v>4.72</v>
      </c>
      <c r="B285">
        <f t="shared" si="32"/>
        <v>283.2</v>
      </c>
      <c r="C285">
        <v>659.17143126128792</v>
      </c>
      <c r="D285">
        <f t="shared" si="33"/>
        <v>66790545.272550002</v>
      </c>
      <c r="E285" t="e">
        <f t="shared" si="28"/>
        <v>#NUM!</v>
      </c>
      <c r="F285">
        <f t="shared" si="29"/>
        <v>-183</v>
      </c>
      <c r="G285">
        <v>0.82355423472</v>
      </c>
      <c r="H285">
        <f t="shared" si="30"/>
        <v>1.3725903911999999E-2</v>
      </c>
      <c r="I285">
        <f t="shared" si="34"/>
        <v>1.6471084694399844E-2</v>
      </c>
      <c r="J285" t="e">
        <f t="shared" si="31"/>
        <v>#NUM!</v>
      </c>
    </row>
    <row r="286" spans="1:10" x14ac:dyDescent="0.25">
      <c r="A286">
        <v>4.7300000000000004</v>
      </c>
      <c r="B286">
        <f t="shared" si="32"/>
        <v>283.8</v>
      </c>
      <c r="C286">
        <v>659.24492089918567</v>
      </c>
      <c r="D286">
        <f t="shared" si="33"/>
        <v>66797991.610109985</v>
      </c>
      <c r="E286" t="e">
        <f t="shared" si="28"/>
        <v>#NUM!</v>
      </c>
      <c r="F286">
        <f t="shared" si="29"/>
        <v>-182.39999999999998</v>
      </c>
      <c r="G286">
        <v>0.82355423472</v>
      </c>
      <c r="H286">
        <f t="shared" si="30"/>
        <v>1.3725903911999999E-2</v>
      </c>
      <c r="I286">
        <f t="shared" si="34"/>
        <v>8.2355423472003121E-3</v>
      </c>
      <c r="J286" t="e">
        <f t="shared" si="31"/>
        <v>#NUM!</v>
      </c>
    </row>
    <row r="287" spans="1:10" x14ac:dyDescent="0.25">
      <c r="A287">
        <v>4.75</v>
      </c>
      <c r="B287">
        <f t="shared" si="32"/>
        <v>285</v>
      </c>
      <c r="C287">
        <v>659.32657605240558</v>
      </c>
      <c r="D287">
        <f t="shared" si="33"/>
        <v>66806265.318509996</v>
      </c>
      <c r="E287" t="e">
        <f t="shared" si="28"/>
        <v>#NUM!</v>
      </c>
      <c r="F287">
        <f t="shared" si="29"/>
        <v>-181.2</v>
      </c>
      <c r="G287">
        <v>0.82196436167999998</v>
      </c>
      <c r="H287">
        <f t="shared" si="30"/>
        <v>1.3699406027999999E-2</v>
      </c>
      <c r="I287">
        <f t="shared" si="34"/>
        <v>1.6439287233599845E-2</v>
      </c>
      <c r="J287" t="e">
        <f t="shared" si="31"/>
        <v>#NUM!</v>
      </c>
    </row>
    <row r="288" spans="1:10" x14ac:dyDescent="0.25">
      <c r="A288">
        <v>4.7699999999999996</v>
      </c>
      <c r="B288">
        <f t="shared" si="32"/>
        <v>286.2</v>
      </c>
      <c r="C288">
        <v>659.39121971537122</v>
      </c>
      <c r="D288">
        <f t="shared" si="33"/>
        <v>66812815.337659992</v>
      </c>
      <c r="E288" t="e">
        <f t="shared" si="28"/>
        <v>#NUM!</v>
      </c>
      <c r="F288">
        <f t="shared" si="29"/>
        <v>-180</v>
      </c>
      <c r="G288">
        <v>0.82355423472</v>
      </c>
      <c r="H288">
        <f t="shared" si="30"/>
        <v>1.3725903911999999E-2</v>
      </c>
      <c r="I288">
        <f t="shared" si="34"/>
        <v>1.6471084694399844E-2</v>
      </c>
      <c r="J288" t="e">
        <f t="shared" si="31"/>
        <v>#NUM!</v>
      </c>
    </row>
    <row r="289" spans="1:10" x14ac:dyDescent="0.25">
      <c r="A289">
        <v>4.78</v>
      </c>
      <c r="B289">
        <f t="shared" si="32"/>
        <v>286.8</v>
      </c>
      <c r="C289">
        <v>659.45654383794715</v>
      </c>
      <c r="D289">
        <f t="shared" si="33"/>
        <v>66819434.304379992</v>
      </c>
      <c r="E289" t="e">
        <f t="shared" si="28"/>
        <v>#NUM!</v>
      </c>
      <c r="F289">
        <f t="shared" si="29"/>
        <v>-179.39999999999998</v>
      </c>
      <c r="G289">
        <v>0.82355423472</v>
      </c>
      <c r="H289">
        <f t="shared" si="30"/>
        <v>1.3725903911999999E-2</v>
      </c>
      <c r="I289">
        <f t="shared" si="34"/>
        <v>8.2355423472003121E-3</v>
      </c>
      <c r="J289" t="e">
        <f t="shared" si="31"/>
        <v>#NUM!</v>
      </c>
    </row>
    <row r="290" spans="1:10" x14ac:dyDescent="0.25">
      <c r="A290">
        <v>4.8</v>
      </c>
      <c r="B290">
        <f t="shared" si="32"/>
        <v>288</v>
      </c>
      <c r="C290">
        <v>659.48104038391318</v>
      </c>
      <c r="D290">
        <f t="shared" si="33"/>
        <v>66821916.416900001</v>
      </c>
      <c r="E290" t="e">
        <f t="shared" si="28"/>
        <v>#NUM!</v>
      </c>
      <c r="F290">
        <f t="shared" si="29"/>
        <v>-178.2</v>
      </c>
      <c r="G290">
        <v>0.82196436167999998</v>
      </c>
      <c r="H290">
        <f t="shared" si="30"/>
        <v>1.3699406027999999E-2</v>
      </c>
      <c r="I290">
        <f t="shared" si="34"/>
        <v>1.6439287233599845E-2</v>
      </c>
      <c r="J290" t="e">
        <f t="shared" si="31"/>
        <v>#NUM!</v>
      </c>
    </row>
    <row r="291" spans="1:10" x14ac:dyDescent="0.25">
      <c r="A291">
        <v>4.82</v>
      </c>
      <c r="B291">
        <f t="shared" si="32"/>
        <v>289.20000000000005</v>
      </c>
      <c r="C291">
        <v>659.48104038391318</v>
      </c>
      <c r="D291">
        <f t="shared" si="33"/>
        <v>66821916.416900001</v>
      </c>
      <c r="E291" t="e">
        <f t="shared" si="28"/>
        <v>#NUM!</v>
      </c>
      <c r="F291">
        <f t="shared" si="29"/>
        <v>-176.99999999999994</v>
      </c>
      <c r="G291">
        <v>0.82355423472</v>
      </c>
      <c r="H291">
        <f t="shared" si="30"/>
        <v>1.3725903911999999E-2</v>
      </c>
      <c r="I291">
        <f t="shared" si="34"/>
        <v>1.6471084694400624E-2</v>
      </c>
      <c r="J291" t="e">
        <f t="shared" si="31"/>
        <v>#NUM!</v>
      </c>
    </row>
    <row r="292" spans="1:10" x14ac:dyDescent="0.25">
      <c r="A292">
        <v>4.83</v>
      </c>
      <c r="B292">
        <f t="shared" si="32"/>
        <v>289.8</v>
      </c>
      <c r="C292">
        <v>659.489205899235</v>
      </c>
      <c r="D292">
        <f t="shared" si="33"/>
        <v>66822743.787739985</v>
      </c>
      <c r="E292" t="e">
        <f t="shared" si="28"/>
        <v>#NUM!</v>
      </c>
      <c r="F292">
        <f t="shared" si="29"/>
        <v>-176.39999999999998</v>
      </c>
      <c r="G292">
        <v>0.82355423472</v>
      </c>
      <c r="H292">
        <f t="shared" si="30"/>
        <v>1.3725903911999999E-2</v>
      </c>
      <c r="I292">
        <f t="shared" si="34"/>
        <v>8.2355423471995315E-3</v>
      </c>
      <c r="J292" t="e">
        <f t="shared" si="31"/>
        <v>#NUM!</v>
      </c>
    </row>
    <row r="293" spans="1:10" x14ac:dyDescent="0.25">
      <c r="A293">
        <v>4.8499999999999996</v>
      </c>
      <c r="B293">
        <f t="shared" si="32"/>
        <v>291</v>
      </c>
      <c r="C293">
        <v>659.53751853155688</v>
      </c>
      <c r="D293">
        <f t="shared" si="33"/>
        <v>66827639.06521</v>
      </c>
      <c r="E293" t="e">
        <f t="shared" si="28"/>
        <v>#NUM!</v>
      </c>
      <c r="F293">
        <f t="shared" si="29"/>
        <v>-175.2</v>
      </c>
      <c r="G293">
        <v>0.82196436167999998</v>
      </c>
      <c r="H293">
        <f t="shared" si="30"/>
        <v>1.3699406027999999E-2</v>
      </c>
      <c r="I293">
        <f t="shared" si="34"/>
        <v>1.6439287233599845E-2</v>
      </c>
      <c r="J293" t="e">
        <f t="shared" si="31"/>
        <v>#NUM!</v>
      </c>
    </row>
    <row r="294" spans="1:10" x14ac:dyDescent="0.25">
      <c r="A294">
        <v>4.87</v>
      </c>
      <c r="B294">
        <f t="shared" si="32"/>
        <v>292.2</v>
      </c>
      <c r="C294">
        <v>659.57834610816667</v>
      </c>
      <c r="D294">
        <f t="shared" si="33"/>
        <v>66831775.91940999</v>
      </c>
      <c r="E294" t="e">
        <f t="shared" si="28"/>
        <v>#NUM!</v>
      </c>
      <c r="F294">
        <f t="shared" si="29"/>
        <v>-174</v>
      </c>
      <c r="G294">
        <v>0.82355423472</v>
      </c>
      <c r="H294">
        <f t="shared" si="30"/>
        <v>1.3725903911999999E-2</v>
      </c>
      <c r="I294">
        <f t="shared" si="34"/>
        <v>1.6471084694399844E-2</v>
      </c>
      <c r="J294" t="e">
        <f t="shared" si="31"/>
        <v>#NUM!</v>
      </c>
    </row>
    <row r="295" spans="1:10" x14ac:dyDescent="0.25">
      <c r="A295">
        <v>4.88</v>
      </c>
      <c r="B295">
        <f t="shared" si="32"/>
        <v>292.8</v>
      </c>
      <c r="C295">
        <v>659.62733920009873</v>
      </c>
      <c r="D295">
        <f t="shared" si="33"/>
        <v>66836740.144450001</v>
      </c>
      <c r="E295" t="e">
        <f t="shared" si="28"/>
        <v>#NUM!</v>
      </c>
      <c r="F295">
        <f t="shared" si="29"/>
        <v>-173.39999999999998</v>
      </c>
      <c r="G295">
        <v>0.82355423472</v>
      </c>
      <c r="H295">
        <f t="shared" si="30"/>
        <v>1.3725903911999999E-2</v>
      </c>
      <c r="I295">
        <f t="shared" si="34"/>
        <v>8.2355423472003121E-3</v>
      </c>
      <c r="J295" t="e">
        <f t="shared" si="31"/>
        <v>#NUM!</v>
      </c>
    </row>
    <row r="296" spans="1:10" x14ac:dyDescent="0.25">
      <c r="A296">
        <v>4.9000000000000004</v>
      </c>
      <c r="B296">
        <f t="shared" si="32"/>
        <v>294</v>
      </c>
      <c r="C296">
        <v>659.69198286306425</v>
      </c>
      <c r="D296">
        <f t="shared" si="33"/>
        <v>66843290.163599983</v>
      </c>
      <c r="E296" t="e">
        <f t="shared" si="28"/>
        <v>#NUM!</v>
      </c>
      <c r="F296">
        <f t="shared" si="29"/>
        <v>-172.2</v>
      </c>
      <c r="G296">
        <v>0.82673398080000005</v>
      </c>
      <c r="H296">
        <f t="shared" si="30"/>
        <v>1.3778899680000001E-2</v>
      </c>
      <c r="I296">
        <f t="shared" si="34"/>
        <v>1.6534679615999845E-2</v>
      </c>
      <c r="J296" t="e">
        <f t="shared" si="31"/>
        <v>#NUM!</v>
      </c>
    </row>
    <row r="297" spans="1:10" x14ac:dyDescent="0.25">
      <c r="A297">
        <v>4.92</v>
      </c>
      <c r="B297">
        <f t="shared" si="32"/>
        <v>295.2</v>
      </c>
      <c r="C297">
        <v>659.7573069856403</v>
      </c>
      <c r="D297">
        <f t="shared" si="33"/>
        <v>66849909.130320005</v>
      </c>
      <c r="E297" t="e">
        <f t="shared" si="28"/>
        <v>#NUM!</v>
      </c>
      <c r="F297">
        <f t="shared" si="29"/>
        <v>-171</v>
      </c>
      <c r="G297">
        <v>0.82355423472</v>
      </c>
      <c r="H297">
        <f t="shared" si="30"/>
        <v>1.3725903911999999E-2</v>
      </c>
      <c r="I297">
        <f t="shared" si="34"/>
        <v>1.6471084694399844E-2</v>
      </c>
      <c r="J297" t="e">
        <f t="shared" si="31"/>
        <v>#NUM!</v>
      </c>
    </row>
    <row r="298" spans="1:10" x14ac:dyDescent="0.25">
      <c r="A298">
        <v>4.93</v>
      </c>
      <c r="B298">
        <f t="shared" si="32"/>
        <v>295.79999999999995</v>
      </c>
      <c r="C298">
        <v>659.78996904692815</v>
      </c>
      <c r="D298">
        <f t="shared" si="33"/>
        <v>66853218.613679998</v>
      </c>
      <c r="E298" t="e">
        <f t="shared" si="28"/>
        <v>#NUM!</v>
      </c>
      <c r="F298">
        <f t="shared" si="29"/>
        <v>-170.40000000000003</v>
      </c>
      <c r="G298">
        <v>0.82196436167999998</v>
      </c>
      <c r="H298">
        <f t="shared" si="30"/>
        <v>1.3699406027999999E-2</v>
      </c>
      <c r="I298">
        <f t="shared" si="34"/>
        <v>8.219643616799532E-3</v>
      </c>
      <c r="J298" t="e">
        <f t="shared" si="31"/>
        <v>#NUM!</v>
      </c>
    </row>
    <row r="299" spans="1:10" x14ac:dyDescent="0.25">
      <c r="A299">
        <v>4.95</v>
      </c>
      <c r="B299">
        <f t="shared" si="32"/>
        <v>297</v>
      </c>
      <c r="C299">
        <v>659.81446559289418</v>
      </c>
      <c r="D299">
        <f t="shared" si="33"/>
        <v>66855700.726199999</v>
      </c>
      <c r="E299" t="e">
        <f t="shared" si="28"/>
        <v>#NUM!</v>
      </c>
      <c r="F299">
        <f t="shared" si="29"/>
        <v>-169.2</v>
      </c>
      <c r="G299">
        <v>0.82355423472</v>
      </c>
      <c r="H299">
        <f t="shared" si="30"/>
        <v>1.3725903911999999E-2</v>
      </c>
      <c r="I299">
        <f t="shared" si="34"/>
        <v>1.6471084694400624E-2</v>
      </c>
      <c r="J299" t="e">
        <f t="shared" si="31"/>
        <v>#NUM!</v>
      </c>
    </row>
    <row r="300" spans="1:10" x14ac:dyDescent="0.25">
      <c r="A300">
        <v>4.97</v>
      </c>
      <c r="B300">
        <f t="shared" si="32"/>
        <v>298.2</v>
      </c>
      <c r="C300">
        <v>659.86345868482601</v>
      </c>
      <c r="D300">
        <f t="shared" si="33"/>
        <v>66860664.951239996</v>
      </c>
      <c r="E300" t="e">
        <f t="shared" si="28"/>
        <v>#NUM!</v>
      </c>
      <c r="F300">
        <f t="shared" si="29"/>
        <v>-168</v>
      </c>
      <c r="G300">
        <v>0.82355423472</v>
      </c>
      <c r="H300">
        <f t="shared" si="30"/>
        <v>1.3725903911999999E-2</v>
      </c>
      <c r="I300">
        <f t="shared" si="34"/>
        <v>1.6471084694399844E-2</v>
      </c>
      <c r="J300" t="e">
        <f t="shared" si="31"/>
        <v>#NUM!</v>
      </c>
    </row>
    <row r="301" spans="1:10" x14ac:dyDescent="0.25">
      <c r="A301">
        <v>4.9800000000000004</v>
      </c>
      <c r="B301">
        <f t="shared" si="32"/>
        <v>298.8</v>
      </c>
      <c r="C301">
        <v>659.9206172920799</v>
      </c>
      <c r="D301">
        <f t="shared" si="33"/>
        <v>66866456.547119997</v>
      </c>
      <c r="E301" t="e">
        <f t="shared" si="28"/>
        <v>#NUM!</v>
      </c>
      <c r="F301">
        <f t="shared" si="29"/>
        <v>-167.39999999999998</v>
      </c>
      <c r="G301">
        <v>0.82196436167999998</v>
      </c>
      <c r="H301">
        <f t="shared" si="30"/>
        <v>1.3699406027999999E-2</v>
      </c>
      <c r="I301">
        <f t="shared" si="34"/>
        <v>8.2196436168003109E-3</v>
      </c>
      <c r="J301" t="e">
        <f t="shared" si="31"/>
        <v>#NUM!</v>
      </c>
    </row>
    <row r="302" spans="1:10" x14ac:dyDescent="0.25">
      <c r="A302">
        <v>5</v>
      </c>
      <c r="B302">
        <f t="shared" si="32"/>
        <v>300</v>
      </c>
      <c r="C302">
        <v>659.96892992440178</v>
      </c>
      <c r="D302">
        <f t="shared" si="33"/>
        <v>66871351.824590012</v>
      </c>
      <c r="E302" t="e">
        <f t="shared" si="28"/>
        <v>#NUM!</v>
      </c>
      <c r="F302">
        <f t="shared" si="29"/>
        <v>-166.2</v>
      </c>
      <c r="G302">
        <v>0.82355423472</v>
      </c>
      <c r="H302">
        <f t="shared" si="30"/>
        <v>1.3725903911999999E-2</v>
      </c>
      <c r="I302">
        <f t="shared" si="34"/>
        <v>1.6471084694399844E-2</v>
      </c>
      <c r="J302" t="e">
        <f t="shared" si="31"/>
        <v>#NUM!</v>
      </c>
    </row>
    <row r="303" spans="1:10" x14ac:dyDescent="0.25">
      <c r="A303">
        <v>5.0199999999999996</v>
      </c>
      <c r="B303">
        <f t="shared" si="32"/>
        <v>301.2</v>
      </c>
      <c r="C303">
        <v>660.00975750101145</v>
      </c>
      <c r="D303">
        <f t="shared" si="33"/>
        <v>66875488.678789988</v>
      </c>
      <c r="E303" t="e">
        <f t="shared" si="28"/>
        <v>#NUM!</v>
      </c>
      <c r="F303">
        <f t="shared" si="29"/>
        <v>-165</v>
      </c>
      <c r="G303">
        <v>0.82355423472</v>
      </c>
      <c r="H303">
        <f t="shared" si="30"/>
        <v>1.3725903911999999E-2</v>
      </c>
      <c r="I303">
        <f t="shared" si="34"/>
        <v>1.6471084694399844E-2</v>
      </c>
      <c r="J303" t="e">
        <f t="shared" si="31"/>
        <v>#NUM!</v>
      </c>
    </row>
    <row r="304" spans="1:10" x14ac:dyDescent="0.25">
      <c r="A304">
        <v>5.03</v>
      </c>
      <c r="B304">
        <f t="shared" si="32"/>
        <v>301.8</v>
      </c>
      <c r="C304">
        <v>660.03425404697748</v>
      </c>
      <c r="D304">
        <f t="shared" si="33"/>
        <v>66877970.79130999</v>
      </c>
      <c r="E304" t="e">
        <f t="shared" si="28"/>
        <v>#NUM!</v>
      </c>
      <c r="F304">
        <f t="shared" si="29"/>
        <v>-164.39999999999998</v>
      </c>
      <c r="G304">
        <v>0.82673398080000005</v>
      </c>
      <c r="H304">
        <f t="shared" si="30"/>
        <v>1.3778899680000001E-2</v>
      </c>
      <c r="I304">
        <f t="shared" si="34"/>
        <v>8.2673398080003145E-3</v>
      </c>
      <c r="J304" t="e">
        <f t="shared" si="31"/>
        <v>#NUM!</v>
      </c>
    </row>
    <row r="305" spans="1:10" x14ac:dyDescent="0.25">
      <c r="A305">
        <v>5.05</v>
      </c>
      <c r="B305">
        <f t="shared" si="32"/>
        <v>303</v>
      </c>
      <c r="C305">
        <v>660.05875059294351</v>
      </c>
      <c r="D305">
        <f t="shared" si="33"/>
        <v>66880452.903829999</v>
      </c>
      <c r="E305" t="e">
        <f t="shared" si="28"/>
        <v>#NUM!</v>
      </c>
      <c r="F305">
        <f t="shared" si="29"/>
        <v>-163.19999999999999</v>
      </c>
      <c r="G305">
        <v>0.82355423472</v>
      </c>
      <c r="H305">
        <f t="shared" si="30"/>
        <v>1.3725903911999999E-2</v>
      </c>
      <c r="I305">
        <f t="shared" si="34"/>
        <v>1.6471084694399844E-2</v>
      </c>
      <c r="J305" t="e">
        <f t="shared" si="31"/>
        <v>#NUM!</v>
      </c>
    </row>
    <row r="306" spans="1:10" x14ac:dyDescent="0.25">
      <c r="A306">
        <v>5.07</v>
      </c>
      <c r="B306">
        <f t="shared" si="32"/>
        <v>304.20000000000005</v>
      </c>
      <c r="C306">
        <v>660.07508162358738</v>
      </c>
      <c r="D306">
        <f t="shared" si="33"/>
        <v>66882107.645509988</v>
      </c>
      <c r="E306" t="e">
        <f t="shared" si="28"/>
        <v>#NUM!</v>
      </c>
      <c r="F306">
        <f t="shared" si="29"/>
        <v>-161.99999999999994</v>
      </c>
      <c r="G306">
        <v>0.82673398080000005</v>
      </c>
      <c r="H306">
        <f t="shared" si="30"/>
        <v>1.3778899680000001E-2</v>
      </c>
      <c r="I306">
        <f t="shared" si="34"/>
        <v>1.6534679616000629E-2</v>
      </c>
      <c r="J306" t="e">
        <f t="shared" si="31"/>
        <v>#NUM!</v>
      </c>
    </row>
    <row r="307" spans="1:10" x14ac:dyDescent="0.25">
      <c r="A307">
        <v>5.08</v>
      </c>
      <c r="B307">
        <f t="shared" si="32"/>
        <v>304.8</v>
      </c>
      <c r="C307">
        <v>660.09957816955341</v>
      </c>
      <c r="D307">
        <f t="shared" si="33"/>
        <v>66884589.758029997</v>
      </c>
      <c r="E307" t="e">
        <f t="shared" si="28"/>
        <v>#NUM!</v>
      </c>
      <c r="F307">
        <f t="shared" si="29"/>
        <v>-161.39999999999998</v>
      </c>
      <c r="G307">
        <v>0.82355423472</v>
      </c>
      <c r="H307">
        <f t="shared" si="30"/>
        <v>1.3725903911999999E-2</v>
      </c>
      <c r="I307">
        <f t="shared" si="34"/>
        <v>8.2355423471995315E-3</v>
      </c>
      <c r="J307" t="e">
        <f t="shared" si="31"/>
        <v>#NUM!</v>
      </c>
    </row>
    <row r="308" spans="1:10" x14ac:dyDescent="0.25">
      <c r="A308">
        <v>5.0999999999999996</v>
      </c>
      <c r="B308">
        <f t="shared" si="32"/>
        <v>306</v>
      </c>
      <c r="C308">
        <v>660.1315597712312</v>
      </c>
      <c r="D308">
        <f t="shared" si="33"/>
        <v>66887830.293820001</v>
      </c>
      <c r="E308" t="e">
        <f t="shared" si="28"/>
        <v>#NUM!</v>
      </c>
      <c r="F308">
        <f t="shared" si="29"/>
        <v>-160.19999999999999</v>
      </c>
      <c r="G308">
        <v>0.82196436167999998</v>
      </c>
      <c r="H308">
        <f t="shared" si="30"/>
        <v>1.3699406027999999E-2</v>
      </c>
      <c r="I308">
        <f t="shared" si="34"/>
        <v>1.6439287233599845E-2</v>
      </c>
      <c r="J308" t="e">
        <f t="shared" si="31"/>
        <v>#NUM!</v>
      </c>
    </row>
    <row r="309" spans="1:10" x14ac:dyDescent="0.25">
      <c r="A309">
        <v>5.12</v>
      </c>
      <c r="B309">
        <f t="shared" si="32"/>
        <v>307.2</v>
      </c>
      <c r="C309">
        <v>660.1723873478411</v>
      </c>
      <c r="D309">
        <f t="shared" si="33"/>
        <v>66891967.148019999</v>
      </c>
      <c r="E309" t="e">
        <f t="shared" si="28"/>
        <v>#NUM!</v>
      </c>
      <c r="F309">
        <f t="shared" si="29"/>
        <v>-159</v>
      </c>
      <c r="G309">
        <v>0.82355423472</v>
      </c>
      <c r="H309">
        <f t="shared" si="30"/>
        <v>1.3725903911999999E-2</v>
      </c>
      <c r="I309">
        <f t="shared" si="34"/>
        <v>1.6471084694399844E-2</v>
      </c>
      <c r="J309" t="e">
        <f t="shared" si="31"/>
        <v>#NUM!</v>
      </c>
    </row>
    <row r="310" spans="1:10" x14ac:dyDescent="0.25">
      <c r="A310">
        <v>5.13</v>
      </c>
      <c r="B310">
        <f t="shared" si="32"/>
        <v>307.8</v>
      </c>
      <c r="C310">
        <v>660.19688389380701</v>
      </c>
      <c r="D310">
        <f t="shared" si="33"/>
        <v>66894449.260539994</v>
      </c>
      <c r="E310" t="e">
        <f t="shared" si="28"/>
        <v>#NUM!</v>
      </c>
      <c r="F310">
        <f t="shared" si="29"/>
        <v>-158.39999999999998</v>
      </c>
      <c r="G310">
        <v>0.82355423472</v>
      </c>
      <c r="H310">
        <f t="shared" si="30"/>
        <v>1.3725903911999999E-2</v>
      </c>
      <c r="I310">
        <f t="shared" si="34"/>
        <v>8.2355423472003121E-3</v>
      </c>
      <c r="J310" t="e">
        <f t="shared" si="31"/>
        <v>#NUM!</v>
      </c>
    </row>
    <row r="311" spans="1:10" x14ac:dyDescent="0.25">
      <c r="A311">
        <v>5.15</v>
      </c>
      <c r="B311">
        <f t="shared" si="32"/>
        <v>309</v>
      </c>
      <c r="C311">
        <v>660.25404250106089</v>
      </c>
      <c r="D311">
        <f t="shared" si="33"/>
        <v>66900240.856419995</v>
      </c>
      <c r="E311" t="e">
        <f t="shared" si="28"/>
        <v>#NUM!</v>
      </c>
      <c r="F311">
        <f t="shared" si="29"/>
        <v>-157.19999999999999</v>
      </c>
      <c r="G311">
        <v>0.82196436167999998</v>
      </c>
      <c r="H311">
        <f t="shared" si="30"/>
        <v>1.3699406027999999E-2</v>
      </c>
      <c r="I311">
        <f t="shared" si="34"/>
        <v>1.6439287233599845E-2</v>
      </c>
      <c r="J311" t="e">
        <f t="shared" si="31"/>
        <v>#NUM!</v>
      </c>
    </row>
    <row r="312" spans="1:10" x14ac:dyDescent="0.25">
      <c r="A312">
        <v>5.17</v>
      </c>
      <c r="B312">
        <f t="shared" si="32"/>
        <v>310.2</v>
      </c>
      <c r="C312">
        <v>660.30303559299284</v>
      </c>
      <c r="D312">
        <f t="shared" si="33"/>
        <v>66905205.081459999</v>
      </c>
      <c r="E312" t="e">
        <f t="shared" si="28"/>
        <v>#NUM!</v>
      </c>
      <c r="F312">
        <f t="shared" si="29"/>
        <v>-156</v>
      </c>
      <c r="G312">
        <v>0.82355423472</v>
      </c>
      <c r="H312">
        <f t="shared" si="30"/>
        <v>1.3725903911999999E-2</v>
      </c>
      <c r="I312">
        <f t="shared" si="34"/>
        <v>1.6471084694399844E-2</v>
      </c>
      <c r="J312" t="e">
        <f t="shared" si="31"/>
        <v>#NUM!</v>
      </c>
    </row>
    <row r="313" spans="1:10" x14ac:dyDescent="0.25">
      <c r="A313">
        <v>5.18</v>
      </c>
      <c r="B313">
        <f t="shared" si="32"/>
        <v>310.79999999999995</v>
      </c>
      <c r="C313">
        <v>660.34318270999256</v>
      </c>
      <c r="D313">
        <f t="shared" si="33"/>
        <v>66909272.988089994</v>
      </c>
      <c r="E313" t="e">
        <f t="shared" si="28"/>
        <v>#NUM!</v>
      </c>
      <c r="F313">
        <f t="shared" si="29"/>
        <v>-155.40000000000003</v>
      </c>
      <c r="G313">
        <v>0.82355423472</v>
      </c>
      <c r="H313">
        <f t="shared" si="30"/>
        <v>1.3725903911999999E-2</v>
      </c>
      <c r="I313">
        <f t="shared" si="34"/>
        <v>8.2355423471995315E-3</v>
      </c>
      <c r="J313" t="e">
        <f t="shared" si="31"/>
        <v>#NUM!</v>
      </c>
    </row>
    <row r="314" spans="1:10" x14ac:dyDescent="0.25">
      <c r="A314">
        <v>5.2</v>
      </c>
      <c r="B314">
        <f t="shared" si="32"/>
        <v>312</v>
      </c>
      <c r="C314">
        <v>660.37584477128053</v>
      </c>
      <c r="D314">
        <f t="shared" si="33"/>
        <v>66912582.471450001</v>
      </c>
      <c r="E314" t="e">
        <f t="shared" si="28"/>
        <v>#NUM!</v>
      </c>
      <c r="F314">
        <f t="shared" si="29"/>
        <v>-154.19999999999999</v>
      </c>
      <c r="G314">
        <v>0.82196436167999998</v>
      </c>
      <c r="H314">
        <f t="shared" si="30"/>
        <v>1.3699406027999999E-2</v>
      </c>
      <c r="I314">
        <f t="shared" si="34"/>
        <v>1.6439287233600622E-2</v>
      </c>
      <c r="J314" t="e">
        <f t="shared" si="31"/>
        <v>#NUM!</v>
      </c>
    </row>
    <row r="315" spans="1:10" x14ac:dyDescent="0.25">
      <c r="A315">
        <v>5.22</v>
      </c>
      <c r="B315">
        <f t="shared" si="32"/>
        <v>313.2</v>
      </c>
      <c r="C315">
        <v>660.41667234789043</v>
      </c>
      <c r="D315">
        <f t="shared" si="33"/>
        <v>66916719.325649999</v>
      </c>
      <c r="E315" t="e">
        <f t="shared" si="28"/>
        <v>#NUM!</v>
      </c>
      <c r="F315">
        <f t="shared" si="29"/>
        <v>-153</v>
      </c>
      <c r="G315">
        <v>0.82355423472</v>
      </c>
      <c r="H315">
        <f t="shared" si="30"/>
        <v>1.3725903911999999E-2</v>
      </c>
      <c r="I315">
        <f t="shared" si="34"/>
        <v>1.6471084694399844E-2</v>
      </c>
      <c r="J315" t="e">
        <f t="shared" si="31"/>
        <v>#NUM!</v>
      </c>
    </row>
    <row r="316" spans="1:10" x14ac:dyDescent="0.25">
      <c r="A316">
        <v>5.23</v>
      </c>
      <c r="B316">
        <f t="shared" si="32"/>
        <v>313.8</v>
      </c>
      <c r="C316">
        <v>660.44116889385634</v>
      </c>
      <c r="D316">
        <f t="shared" si="33"/>
        <v>66919201.438169993</v>
      </c>
      <c r="E316" t="e">
        <f t="shared" si="28"/>
        <v>#NUM!</v>
      </c>
      <c r="F316">
        <f t="shared" si="29"/>
        <v>-152.39999999999998</v>
      </c>
      <c r="G316">
        <v>0.82355423472</v>
      </c>
      <c r="H316">
        <f t="shared" si="30"/>
        <v>1.3725903911999999E-2</v>
      </c>
      <c r="I316">
        <f t="shared" si="34"/>
        <v>8.2355423472003121E-3</v>
      </c>
      <c r="J316" t="e">
        <f t="shared" si="31"/>
        <v>#NUM!</v>
      </c>
    </row>
    <row r="317" spans="1:10" x14ac:dyDescent="0.25">
      <c r="A317">
        <v>5.25</v>
      </c>
      <c r="B317">
        <f t="shared" si="32"/>
        <v>315</v>
      </c>
      <c r="C317">
        <v>660.49832750111023</v>
      </c>
      <c r="D317">
        <f t="shared" si="33"/>
        <v>66924993.034049995</v>
      </c>
      <c r="E317" t="e">
        <f t="shared" si="28"/>
        <v>#NUM!</v>
      </c>
      <c r="F317">
        <f t="shared" si="29"/>
        <v>-151.19999999999999</v>
      </c>
      <c r="G317">
        <v>0.82196436167999998</v>
      </c>
      <c r="H317">
        <f t="shared" si="30"/>
        <v>1.3699406027999999E-2</v>
      </c>
      <c r="I317">
        <f t="shared" si="34"/>
        <v>1.6439287233599845E-2</v>
      </c>
      <c r="J317" t="e">
        <f t="shared" si="31"/>
        <v>#NUM!</v>
      </c>
    </row>
    <row r="318" spans="1:10" x14ac:dyDescent="0.25">
      <c r="A318">
        <v>5.27</v>
      </c>
      <c r="B318">
        <f t="shared" si="32"/>
        <v>316.2</v>
      </c>
      <c r="C318">
        <v>660.57998265433014</v>
      </c>
      <c r="D318">
        <f t="shared" si="33"/>
        <v>66933266.742449999</v>
      </c>
      <c r="E318" t="e">
        <f t="shared" si="28"/>
        <v>#NUM!</v>
      </c>
      <c r="F318">
        <f t="shared" si="29"/>
        <v>-150</v>
      </c>
      <c r="G318">
        <v>0.82355423472</v>
      </c>
      <c r="H318">
        <f t="shared" si="30"/>
        <v>1.3725903911999999E-2</v>
      </c>
      <c r="I318">
        <f t="shared" si="34"/>
        <v>1.6471084694399844E-2</v>
      </c>
      <c r="J318" t="e">
        <f t="shared" si="31"/>
        <v>#NUM!</v>
      </c>
    </row>
    <row r="319" spans="1:10" x14ac:dyDescent="0.25">
      <c r="A319">
        <v>5.28</v>
      </c>
      <c r="B319">
        <f t="shared" si="32"/>
        <v>316.8</v>
      </c>
      <c r="C319">
        <v>660.68545389390567</v>
      </c>
      <c r="D319">
        <f t="shared" si="33"/>
        <v>66943953.615799993</v>
      </c>
      <c r="E319" t="e">
        <f t="shared" si="28"/>
        <v>#NUM!</v>
      </c>
      <c r="F319">
        <f t="shared" si="29"/>
        <v>-149.39999999999998</v>
      </c>
      <c r="G319">
        <v>0.82355423472</v>
      </c>
      <c r="H319">
        <f t="shared" si="30"/>
        <v>1.3725903911999999E-2</v>
      </c>
      <c r="I319">
        <f t="shared" si="34"/>
        <v>8.2355423472003121E-3</v>
      </c>
      <c r="J319" t="e">
        <f t="shared" si="31"/>
        <v>#NUM!</v>
      </c>
    </row>
    <row r="320" spans="1:10" x14ac:dyDescent="0.25">
      <c r="A320">
        <v>5.3</v>
      </c>
      <c r="B320">
        <f t="shared" si="32"/>
        <v>318</v>
      </c>
      <c r="C320">
        <v>660.78344007776957</v>
      </c>
      <c r="D320">
        <f t="shared" si="33"/>
        <v>66953882.065880001</v>
      </c>
      <c r="E320" t="e">
        <f t="shared" si="28"/>
        <v>#NUM!</v>
      </c>
      <c r="F320">
        <f t="shared" si="29"/>
        <v>-148.19999999999999</v>
      </c>
      <c r="G320">
        <v>0.82196436167999998</v>
      </c>
      <c r="H320">
        <f t="shared" si="30"/>
        <v>1.3699406027999999E-2</v>
      </c>
      <c r="I320">
        <f t="shared" si="34"/>
        <v>1.6439287233599845E-2</v>
      </c>
      <c r="J320" t="e">
        <f t="shared" si="31"/>
        <v>#NUM!</v>
      </c>
    </row>
    <row r="321" spans="1:10" x14ac:dyDescent="0.25">
      <c r="A321">
        <v>5.32</v>
      </c>
      <c r="B321">
        <f t="shared" si="32"/>
        <v>319.20000000000005</v>
      </c>
      <c r="C321">
        <v>660.87258028670112</v>
      </c>
      <c r="D321">
        <f t="shared" si="33"/>
        <v>66962914.197549991</v>
      </c>
      <c r="E321" t="e">
        <f t="shared" si="28"/>
        <v>#NUM!</v>
      </c>
      <c r="F321">
        <f t="shared" si="29"/>
        <v>-146.99999999999994</v>
      </c>
      <c r="G321">
        <v>0.82355423472</v>
      </c>
      <c r="H321">
        <f t="shared" si="30"/>
        <v>1.3725903911999999E-2</v>
      </c>
      <c r="I321">
        <f t="shared" si="34"/>
        <v>1.6471084694400624E-2</v>
      </c>
      <c r="J321" t="e">
        <f t="shared" si="31"/>
        <v>#NUM!</v>
      </c>
    </row>
    <row r="322" spans="1:10" x14ac:dyDescent="0.25">
      <c r="A322">
        <v>5.33</v>
      </c>
      <c r="B322">
        <f t="shared" si="32"/>
        <v>319.8</v>
      </c>
      <c r="C322">
        <v>660.93790440927705</v>
      </c>
      <c r="D322">
        <f t="shared" si="33"/>
        <v>66969533.164269999</v>
      </c>
      <c r="E322" t="e">
        <f t="shared" ref="E322:E385" si="35">LN(((B322-466.2)+$R$27)/(B322-466.2))</f>
        <v>#NUM!</v>
      </c>
      <c r="F322">
        <f t="shared" ref="F322:F385" si="36">B322-$R$27</f>
        <v>-146.39999999999998</v>
      </c>
      <c r="G322">
        <v>0.82355423472</v>
      </c>
      <c r="H322">
        <f t="shared" ref="H322:H385" si="37">G322/60</f>
        <v>1.3725903911999999E-2</v>
      </c>
      <c r="I322">
        <f t="shared" si="34"/>
        <v>8.2355423471995315E-3</v>
      </c>
      <c r="J322" t="e">
        <f t="shared" ref="J322:J385" si="38">LN((F322+$R$27)/F322)</f>
        <v>#NUM!</v>
      </c>
    </row>
    <row r="323" spans="1:10" x14ac:dyDescent="0.25">
      <c r="A323">
        <v>5.35</v>
      </c>
      <c r="B323">
        <f t="shared" ref="B323:B386" si="39">A323*60</f>
        <v>321</v>
      </c>
      <c r="C323">
        <v>660.98621704159871</v>
      </c>
      <c r="D323">
        <f t="shared" ref="D323:D386" si="40">C323*101325</f>
        <v>66974428.441739991</v>
      </c>
      <c r="E323" t="e">
        <f t="shared" si="35"/>
        <v>#NUM!</v>
      </c>
      <c r="F323">
        <f t="shared" si="36"/>
        <v>-145.19999999999999</v>
      </c>
      <c r="G323">
        <v>0.82673398080000005</v>
      </c>
      <c r="H323">
        <f t="shared" si="37"/>
        <v>1.3778899680000001E-2</v>
      </c>
      <c r="I323">
        <f t="shared" ref="I323:I386" si="41">(B323-B322)*H323</f>
        <v>1.6534679615999845E-2</v>
      </c>
      <c r="J323" t="e">
        <f t="shared" si="38"/>
        <v>#NUM!</v>
      </c>
    </row>
    <row r="324" spans="1:10" x14ac:dyDescent="0.25">
      <c r="A324">
        <v>5.37</v>
      </c>
      <c r="B324">
        <f t="shared" si="39"/>
        <v>322.2</v>
      </c>
      <c r="C324">
        <v>661.02704461820872</v>
      </c>
      <c r="D324">
        <f t="shared" si="40"/>
        <v>66978565.295939997</v>
      </c>
      <c r="E324" t="e">
        <f t="shared" si="35"/>
        <v>#NUM!</v>
      </c>
      <c r="F324">
        <f t="shared" si="36"/>
        <v>-144</v>
      </c>
      <c r="G324">
        <v>0.82355423472</v>
      </c>
      <c r="H324">
        <f t="shared" si="37"/>
        <v>1.3725903911999999E-2</v>
      </c>
      <c r="I324">
        <f t="shared" si="41"/>
        <v>1.6471084694399844E-2</v>
      </c>
      <c r="J324" t="e">
        <f t="shared" si="38"/>
        <v>#NUM!</v>
      </c>
    </row>
    <row r="325" spans="1:10" x14ac:dyDescent="0.25">
      <c r="A325">
        <v>5.38</v>
      </c>
      <c r="B325">
        <f t="shared" si="39"/>
        <v>322.8</v>
      </c>
      <c r="C325">
        <v>661.0842032254626</v>
      </c>
      <c r="D325">
        <f t="shared" si="40"/>
        <v>66984356.891819999</v>
      </c>
      <c r="E325" t="e">
        <f t="shared" si="35"/>
        <v>#NUM!</v>
      </c>
      <c r="F325">
        <f t="shared" si="36"/>
        <v>-143.39999999999998</v>
      </c>
      <c r="G325">
        <v>0.82196436167999998</v>
      </c>
      <c r="H325">
        <f t="shared" si="37"/>
        <v>1.3699406027999999E-2</v>
      </c>
      <c r="I325">
        <f t="shared" si="41"/>
        <v>8.2196436168003109E-3</v>
      </c>
      <c r="J325" t="e">
        <f t="shared" si="38"/>
        <v>#NUM!</v>
      </c>
    </row>
    <row r="326" spans="1:10" x14ac:dyDescent="0.25">
      <c r="A326">
        <v>5.4</v>
      </c>
      <c r="B326">
        <f t="shared" si="39"/>
        <v>324</v>
      </c>
      <c r="C326">
        <v>661.15701240375029</v>
      </c>
      <c r="D326">
        <f t="shared" si="40"/>
        <v>66991734.281810001</v>
      </c>
      <c r="E326" t="e">
        <f t="shared" si="35"/>
        <v>#NUM!</v>
      </c>
      <c r="F326">
        <f t="shared" si="36"/>
        <v>-142.19999999999999</v>
      </c>
      <c r="G326">
        <v>0.82355423472</v>
      </c>
      <c r="H326">
        <f t="shared" si="37"/>
        <v>1.3725903911999999E-2</v>
      </c>
      <c r="I326">
        <f t="shared" si="41"/>
        <v>1.6471084694399844E-2</v>
      </c>
      <c r="J326" t="e">
        <f t="shared" si="38"/>
        <v>#NUM!</v>
      </c>
    </row>
    <row r="327" spans="1:10" x14ac:dyDescent="0.25">
      <c r="A327">
        <v>5.42</v>
      </c>
      <c r="B327">
        <f t="shared" si="39"/>
        <v>325.2</v>
      </c>
      <c r="C327">
        <v>661.22233652632622</v>
      </c>
      <c r="D327">
        <f t="shared" si="40"/>
        <v>66998353.24853</v>
      </c>
      <c r="E327" t="e">
        <f t="shared" si="35"/>
        <v>#NUM!</v>
      </c>
      <c r="F327">
        <f t="shared" si="36"/>
        <v>-141</v>
      </c>
      <c r="G327">
        <v>0.82355423472</v>
      </c>
      <c r="H327">
        <f t="shared" si="37"/>
        <v>1.3725903911999999E-2</v>
      </c>
      <c r="I327">
        <f t="shared" si="41"/>
        <v>1.6471084694399844E-2</v>
      </c>
      <c r="J327" t="e">
        <f t="shared" si="38"/>
        <v>#NUM!</v>
      </c>
    </row>
    <row r="328" spans="1:10" x14ac:dyDescent="0.25">
      <c r="A328">
        <v>5.43</v>
      </c>
      <c r="B328">
        <f t="shared" si="39"/>
        <v>325.79999999999995</v>
      </c>
      <c r="C328">
        <v>661.28766064890203</v>
      </c>
      <c r="D328">
        <f t="shared" si="40"/>
        <v>67004972.21525</v>
      </c>
      <c r="E328" t="e">
        <f t="shared" si="35"/>
        <v>#NUM!</v>
      </c>
      <c r="F328">
        <f t="shared" si="36"/>
        <v>-140.40000000000003</v>
      </c>
      <c r="G328">
        <v>0.82196436167999998</v>
      </c>
      <c r="H328">
        <f t="shared" si="37"/>
        <v>1.3699406027999999E-2</v>
      </c>
      <c r="I328">
        <f t="shared" si="41"/>
        <v>8.219643616799532E-3</v>
      </c>
      <c r="J328" t="e">
        <f t="shared" si="38"/>
        <v>#NUM!</v>
      </c>
    </row>
    <row r="329" spans="1:10" x14ac:dyDescent="0.25">
      <c r="A329">
        <v>5.45</v>
      </c>
      <c r="B329">
        <f t="shared" si="39"/>
        <v>327</v>
      </c>
      <c r="C329">
        <v>661.36046982718972</v>
      </c>
      <c r="D329">
        <f t="shared" si="40"/>
        <v>67012349.605239995</v>
      </c>
      <c r="E329" t="e">
        <f t="shared" si="35"/>
        <v>#NUM!</v>
      </c>
      <c r="F329">
        <f t="shared" si="36"/>
        <v>-139.19999999999999</v>
      </c>
      <c r="G329">
        <v>0.82355423472</v>
      </c>
      <c r="H329">
        <f t="shared" si="37"/>
        <v>1.3725903911999999E-2</v>
      </c>
      <c r="I329">
        <f t="shared" si="41"/>
        <v>1.6471084694400624E-2</v>
      </c>
      <c r="J329" t="e">
        <f t="shared" si="38"/>
        <v>#NUM!</v>
      </c>
    </row>
    <row r="330" spans="1:10" x14ac:dyDescent="0.25">
      <c r="A330">
        <v>5.47</v>
      </c>
      <c r="B330">
        <f t="shared" si="39"/>
        <v>328.2</v>
      </c>
      <c r="C330">
        <v>661.44212498040952</v>
      </c>
      <c r="D330">
        <f t="shared" si="40"/>
        <v>67020623.313639991</v>
      </c>
      <c r="E330" t="e">
        <f t="shared" si="35"/>
        <v>#NUM!</v>
      </c>
      <c r="F330">
        <f t="shared" si="36"/>
        <v>-138</v>
      </c>
      <c r="G330">
        <v>0.82355423472</v>
      </c>
      <c r="H330">
        <f t="shared" si="37"/>
        <v>1.3725903911999999E-2</v>
      </c>
      <c r="I330">
        <f t="shared" si="41"/>
        <v>1.6471084694399844E-2</v>
      </c>
      <c r="J330" t="e">
        <f t="shared" si="38"/>
        <v>#NUM!</v>
      </c>
    </row>
    <row r="331" spans="1:10" x14ac:dyDescent="0.25">
      <c r="A331">
        <v>5.48</v>
      </c>
      <c r="B331">
        <f t="shared" si="39"/>
        <v>328.8</v>
      </c>
      <c r="C331">
        <v>661.52309967401914</v>
      </c>
      <c r="D331">
        <f t="shared" si="40"/>
        <v>67028828.074469991</v>
      </c>
      <c r="E331" t="e">
        <f t="shared" si="35"/>
        <v>#NUM!</v>
      </c>
      <c r="F331">
        <f t="shared" si="36"/>
        <v>-137.39999999999998</v>
      </c>
      <c r="G331">
        <v>0.82196436167999998</v>
      </c>
      <c r="H331">
        <f t="shared" si="37"/>
        <v>1.3699406027999999E-2</v>
      </c>
      <c r="I331">
        <f t="shared" si="41"/>
        <v>8.2196436168003109E-3</v>
      </c>
      <c r="J331" t="e">
        <f t="shared" si="38"/>
        <v>#NUM!</v>
      </c>
    </row>
    <row r="332" spans="1:10" x14ac:dyDescent="0.25">
      <c r="A332">
        <v>5.5</v>
      </c>
      <c r="B332">
        <f t="shared" si="39"/>
        <v>330</v>
      </c>
      <c r="C332">
        <v>661.62108585788292</v>
      </c>
      <c r="D332">
        <f t="shared" si="40"/>
        <v>67038756.524549983</v>
      </c>
      <c r="E332" t="e">
        <f t="shared" si="35"/>
        <v>#NUM!</v>
      </c>
      <c r="F332">
        <f t="shared" si="36"/>
        <v>-136.19999999999999</v>
      </c>
      <c r="G332">
        <v>0.82355423472</v>
      </c>
      <c r="H332">
        <f t="shared" si="37"/>
        <v>1.3725903911999999E-2</v>
      </c>
      <c r="I332">
        <f t="shared" si="41"/>
        <v>1.6471084694399844E-2</v>
      </c>
      <c r="J332" t="e">
        <f t="shared" si="38"/>
        <v>#NUM!</v>
      </c>
    </row>
    <row r="333" spans="1:10" x14ac:dyDescent="0.25">
      <c r="A333">
        <v>5.52</v>
      </c>
      <c r="B333">
        <f t="shared" si="39"/>
        <v>331.2</v>
      </c>
      <c r="C333">
        <v>661.70274101110294</v>
      </c>
      <c r="D333">
        <f t="shared" si="40"/>
        <v>67047030.232950009</v>
      </c>
      <c r="E333" t="e">
        <f t="shared" si="35"/>
        <v>#NUM!</v>
      </c>
      <c r="F333">
        <f t="shared" si="36"/>
        <v>-135</v>
      </c>
      <c r="G333">
        <v>0.82355423472</v>
      </c>
      <c r="H333">
        <f t="shared" si="37"/>
        <v>1.3725903911999999E-2</v>
      </c>
      <c r="I333">
        <f t="shared" si="41"/>
        <v>1.6471084694399844E-2</v>
      </c>
      <c r="J333" t="e">
        <f t="shared" si="38"/>
        <v>#NUM!</v>
      </c>
    </row>
    <row r="334" spans="1:10" x14ac:dyDescent="0.25">
      <c r="A334">
        <v>5.53</v>
      </c>
      <c r="B334">
        <f t="shared" si="39"/>
        <v>331.8</v>
      </c>
      <c r="C334">
        <v>661.77555018939051</v>
      </c>
      <c r="D334">
        <f t="shared" si="40"/>
        <v>67054407.622939996</v>
      </c>
      <c r="E334" t="e">
        <f t="shared" si="35"/>
        <v>#NUM!</v>
      </c>
      <c r="F334">
        <f t="shared" si="36"/>
        <v>-134.39999999999998</v>
      </c>
      <c r="G334">
        <v>0.82196436167999998</v>
      </c>
      <c r="H334">
        <f t="shared" si="37"/>
        <v>1.3699406027999999E-2</v>
      </c>
      <c r="I334">
        <f t="shared" si="41"/>
        <v>8.2196436168003109E-3</v>
      </c>
      <c r="J334" t="e">
        <f t="shared" si="38"/>
        <v>#NUM!</v>
      </c>
    </row>
    <row r="335" spans="1:10" x14ac:dyDescent="0.25">
      <c r="A335">
        <v>5.55</v>
      </c>
      <c r="B335">
        <f t="shared" si="39"/>
        <v>333</v>
      </c>
      <c r="C335">
        <v>661.84903982728838</v>
      </c>
      <c r="D335">
        <f t="shared" si="40"/>
        <v>67061853.960499994</v>
      </c>
      <c r="E335" t="e">
        <f t="shared" si="35"/>
        <v>#NUM!</v>
      </c>
      <c r="F335">
        <f t="shared" si="36"/>
        <v>-133.19999999999999</v>
      </c>
      <c r="G335">
        <v>0.82355423472</v>
      </c>
      <c r="H335">
        <f t="shared" si="37"/>
        <v>1.3725903911999999E-2</v>
      </c>
      <c r="I335">
        <f t="shared" si="41"/>
        <v>1.6471084694399844E-2</v>
      </c>
      <c r="J335" t="e">
        <f t="shared" si="38"/>
        <v>#NUM!</v>
      </c>
    </row>
    <row r="336" spans="1:10" x14ac:dyDescent="0.25">
      <c r="A336">
        <v>5.57</v>
      </c>
      <c r="B336">
        <f t="shared" si="39"/>
        <v>334.20000000000005</v>
      </c>
      <c r="C336">
        <v>661.93001452089811</v>
      </c>
      <c r="D336">
        <f t="shared" si="40"/>
        <v>67070058.721330002</v>
      </c>
      <c r="E336" t="e">
        <f t="shared" si="35"/>
        <v>#NUM!</v>
      </c>
      <c r="F336">
        <f t="shared" si="36"/>
        <v>-131.99999999999994</v>
      </c>
      <c r="G336">
        <v>0.82355423472</v>
      </c>
      <c r="H336">
        <f t="shared" si="37"/>
        <v>1.3725903911999999E-2</v>
      </c>
      <c r="I336">
        <f t="shared" si="41"/>
        <v>1.6471084694400624E-2</v>
      </c>
      <c r="J336" t="e">
        <f t="shared" si="38"/>
        <v>#NUM!</v>
      </c>
    </row>
    <row r="337" spans="1:10" x14ac:dyDescent="0.25">
      <c r="A337">
        <v>5.58</v>
      </c>
      <c r="B337">
        <f t="shared" si="39"/>
        <v>334.8</v>
      </c>
      <c r="C337">
        <v>661.99533864347393</v>
      </c>
      <c r="D337">
        <f t="shared" si="40"/>
        <v>67076677.688049994</v>
      </c>
      <c r="E337" t="e">
        <f t="shared" si="35"/>
        <v>#NUM!</v>
      </c>
      <c r="F337">
        <f t="shared" si="36"/>
        <v>-131.39999999999998</v>
      </c>
      <c r="G337">
        <v>0.82673398080000005</v>
      </c>
      <c r="H337">
        <f t="shared" si="37"/>
        <v>1.3778899680000001E-2</v>
      </c>
      <c r="I337">
        <f t="shared" si="41"/>
        <v>8.2673398079995304E-3</v>
      </c>
      <c r="J337" t="e">
        <f t="shared" si="38"/>
        <v>#NUM!</v>
      </c>
    </row>
    <row r="338" spans="1:10" x14ac:dyDescent="0.25">
      <c r="A338">
        <v>5.6</v>
      </c>
      <c r="B338">
        <f t="shared" si="39"/>
        <v>336</v>
      </c>
      <c r="C338">
        <v>662.09332482733771</v>
      </c>
      <c r="D338">
        <f t="shared" si="40"/>
        <v>67086606.138129994</v>
      </c>
      <c r="E338" t="e">
        <f t="shared" si="35"/>
        <v>#NUM!</v>
      </c>
      <c r="F338">
        <f t="shared" si="36"/>
        <v>-130.19999999999999</v>
      </c>
      <c r="G338">
        <v>0.82355423472</v>
      </c>
      <c r="H338">
        <f t="shared" si="37"/>
        <v>1.3725903911999999E-2</v>
      </c>
      <c r="I338">
        <f t="shared" si="41"/>
        <v>1.6471084694399844E-2</v>
      </c>
      <c r="J338" t="e">
        <f t="shared" si="38"/>
        <v>#NUM!</v>
      </c>
    </row>
    <row r="339" spans="1:10" x14ac:dyDescent="0.25">
      <c r="A339">
        <v>5.62</v>
      </c>
      <c r="B339">
        <f t="shared" si="39"/>
        <v>337.2</v>
      </c>
      <c r="C339">
        <v>662.19879606691325</v>
      </c>
      <c r="D339">
        <f t="shared" si="40"/>
        <v>67097293.011479981</v>
      </c>
      <c r="E339" t="e">
        <f t="shared" si="35"/>
        <v>#NUM!</v>
      </c>
      <c r="F339">
        <f t="shared" si="36"/>
        <v>-129</v>
      </c>
      <c r="G339">
        <v>0.82673398080000005</v>
      </c>
      <c r="H339">
        <f t="shared" si="37"/>
        <v>1.3778899680000001E-2</v>
      </c>
      <c r="I339">
        <f t="shared" si="41"/>
        <v>1.6534679615999845E-2</v>
      </c>
      <c r="J339" t="e">
        <f t="shared" si="38"/>
        <v>#NUM!</v>
      </c>
    </row>
    <row r="340" spans="1:10" x14ac:dyDescent="0.25">
      <c r="A340">
        <v>5.63</v>
      </c>
      <c r="B340">
        <f t="shared" si="39"/>
        <v>337.8</v>
      </c>
      <c r="C340">
        <v>662.29678225077714</v>
      </c>
      <c r="D340">
        <f t="shared" si="40"/>
        <v>67107221.461559996</v>
      </c>
      <c r="E340" t="e">
        <f t="shared" si="35"/>
        <v>#NUM!</v>
      </c>
      <c r="F340">
        <f t="shared" si="36"/>
        <v>-128.39999999999998</v>
      </c>
      <c r="G340">
        <v>0.82355423472</v>
      </c>
      <c r="H340">
        <f t="shared" si="37"/>
        <v>1.3725903911999999E-2</v>
      </c>
      <c r="I340">
        <f t="shared" si="41"/>
        <v>8.2355423472003121E-3</v>
      </c>
      <c r="J340" t="e">
        <f t="shared" si="38"/>
        <v>#NUM!</v>
      </c>
    </row>
    <row r="341" spans="1:10" x14ac:dyDescent="0.25">
      <c r="A341">
        <v>5.65</v>
      </c>
      <c r="B341">
        <f t="shared" si="39"/>
        <v>339</v>
      </c>
      <c r="C341">
        <v>662.37775694438687</v>
      </c>
      <c r="D341">
        <f t="shared" si="40"/>
        <v>67115426.222389996</v>
      </c>
      <c r="E341" t="e">
        <f t="shared" si="35"/>
        <v>#NUM!</v>
      </c>
      <c r="F341">
        <f t="shared" si="36"/>
        <v>-127.19999999999999</v>
      </c>
      <c r="G341">
        <v>0.82196436167999998</v>
      </c>
      <c r="H341">
        <f t="shared" si="37"/>
        <v>1.3699406027999999E-2</v>
      </c>
      <c r="I341">
        <f t="shared" si="41"/>
        <v>1.6439287233599845E-2</v>
      </c>
      <c r="J341" t="e">
        <f t="shared" si="38"/>
        <v>#NUM!</v>
      </c>
    </row>
    <row r="342" spans="1:10" x14ac:dyDescent="0.25">
      <c r="A342">
        <v>5.67</v>
      </c>
      <c r="B342">
        <f t="shared" si="39"/>
        <v>340.2</v>
      </c>
      <c r="C342">
        <v>662.45941209760667</v>
      </c>
      <c r="D342">
        <f t="shared" si="40"/>
        <v>67123699.930789992</v>
      </c>
      <c r="E342" t="e">
        <f t="shared" si="35"/>
        <v>#NUM!</v>
      </c>
      <c r="F342">
        <f t="shared" si="36"/>
        <v>-126</v>
      </c>
      <c r="G342">
        <v>0.82355423472</v>
      </c>
      <c r="H342">
        <f t="shared" si="37"/>
        <v>1.3725903911999999E-2</v>
      </c>
      <c r="I342">
        <f t="shared" si="41"/>
        <v>1.6471084694399844E-2</v>
      </c>
      <c r="J342" t="e">
        <f t="shared" si="38"/>
        <v>#NUM!</v>
      </c>
    </row>
    <row r="343" spans="1:10" x14ac:dyDescent="0.25">
      <c r="A343">
        <v>5.68</v>
      </c>
      <c r="B343">
        <f t="shared" si="39"/>
        <v>340.79999999999995</v>
      </c>
      <c r="C343">
        <v>662.52473622018249</v>
      </c>
      <c r="D343">
        <f t="shared" si="40"/>
        <v>67130318.897509992</v>
      </c>
      <c r="E343" t="e">
        <f t="shared" si="35"/>
        <v>#NUM!</v>
      </c>
      <c r="F343">
        <f t="shared" si="36"/>
        <v>-125.40000000000003</v>
      </c>
      <c r="G343">
        <v>0.82355423472</v>
      </c>
      <c r="H343">
        <f t="shared" si="37"/>
        <v>1.3725903911999999E-2</v>
      </c>
      <c r="I343">
        <f t="shared" si="41"/>
        <v>8.2355423471995315E-3</v>
      </c>
      <c r="J343" t="e">
        <f t="shared" si="38"/>
        <v>#NUM!</v>
      </c>
    </row>
    <row r="344" spans="1:10" x14ac:dyDescent="0.25">
      <c r="A344">
        <v>5.7</v>
      </c>
      <c r="B344">
        <f t="shared" si="39"/>
        <v>342</v>
      </c>
      <c r="C344">
        <v>662.58937988314824</v>
      </c>
      <c r="D344">
        <f t="shared" si="40"/>
        <v>67136868.916659996</v>
      </c>
      <c r="E344" t="e">
        <f t="shared" si="35"/>
        <v>#NUM!</v>
      </c>
      <c r="F344">
        <f t="shared" si="36"/>
        <v>-124.19999999999999</v>
      </c>
      <c r="G344">
        <v>0.82673398080000005</v>
      </c>
      <c r="H344">
        <f t="shared" si="37"/>
        <v>1.3778899680000001E-2</v>
      </c>
      <c r="I344">
        <f t="shared" si="41"/>
        <v>1.6534679616000629E-2</v>
      </c>
      <c r="J344" t="e">
        <f t="shared" si="38"/>
        <v>#NUM!</v>
      </c>
    </row>
    <row r="345" spans="1:10" x14ac:dyDescent="0.25">
      <c r="A345">
        <v>5.72</v>
      </c>
      <c r="B345">
        <f t="shared" si="39"/>
        <v>343.2</v>
      </c>
      <c r="C345">
        <v>662.6628695210461</v>
      </c>
      <c r="D345">
        <f t="shared" si="40"/>
        <v>67144315.254219994</v>
      </c>
      <c r="E345" t="e">
        <f t="shared" si="35"/>
        <v>#NUM!</v>
      </c>
      <c r="F345">
        <f t="shared" si="36"/>
        <v>-123</v>
      </c>
      <c r="G345">
        <v>0.82355423472</v>
      </c>
      <c r="H345">
        <f t="shared" si="37"/>
        <v>1.3725903911999999E-2</v>
      </c>
      <c r="I345">
        <f t="shared" si="41"/>
        <v>1.6471084694399844E-2</v>
      </c>
      <c r="J345" t="e">
        <f t="shared" si="38"/>
        <v>#NUM!</v>
      </c>
    </row>
    <row r="346" spans="1:10" x14ac:dyDescent="0.25">
      <c r="A346">
        <v>5.73</v>
      </c>
      <c r="B346">
        <f t="shared" si="39"/>
        <v>343.8</v>
      </c>
      <c r="C346">
        <v>662.71186261297805</v>
      </c>
      <c r="D346">
        <f t="shared" si="40"/>
        <v>67149279.479259998</v>
      </c>
      <c r="E346" t="e">
        <f t="shared" si="35"/>
        <v>#NUM!</v>
      </c>
      <c r="F346">
        <f t="shared" si="36"/>
        <v>-122.39999999999998</v>
      </c>
      <c r="G346">
        <v>0.82196436167999998</v>
      </c>
      <c r="H346">
        <f t="shared" si="37"/>
        <v>1.3699406027999999E-2</v>
      </c>
      <c r="I346">
        <f t="shared" si="41"/>
        <v>8.2196436168003109E-3</v>
      </c>
      <c r="J346" t="e">
        <f t="shared" si="38"/>
        <v>#NUM!</v>
      </c>
    </row>
    <row r="347" spans="1:10" x14ac:dyDescent="0.25">
      <c r="A347">
        <v>5.75</v>
      </c>
      <c r="B347">
        <f t="shared" si="39"/>
        <v>345</v>
      </c>
      <c r="C347">
        <v>662.76085570490977</v>
      </c>
      <c r="D347">
        <f t="shared" si="40"/>
        <v>67154243.704299986</v>
      </c>
      <c r="E347" t="e">
        <f t="shared" si="35"/>
        <v>#NUM!</v>
      </c>
      <c r="F347">
        <f t="shared" si="36"/>
        <v>-121.19999999999999</v>
      </c>
      <c r="G347">
        <v>0.82355423472</v>
      </c>
      <c r="H347">
        <f t="shared" si="37"/>
        <v>1.3725903911999999E-2</v>
      </c>
      <c r="I347">
        <f t="shared" si="41"/>
        <v>1.6471084694399844E-2</v>
      </c>
      <c r="J347" t="e">
        <f t="shared" si="38"/>
        <v>#NUM!</v>
      </c>
    </row>
    <row r="348" spans="1:10" x14ac:dyDescent="0.25">
      <c r="A348">
        <v>5.77</v>
      </c>
      <c r="B348">
        <f t="shared" si="39"/>
        <v>346.2</v>
      </c>
      <c r="C348">
        <v>662.82549936787575</v>
      </c>
      <c r="D348">
        <f t="shared" si="40"/>
        <v>67160793.723450005</v>
      </c>
      <c r="E348" t="e">
        <f t="shared" si="35"/>
        <v>#NUM!</v>
      </c>
      <c r="F348">
        <f t="shared" si="36"/>
        <v>-120</v>
      </c>
      <c r="G348">
        <v>0.82355423472</v>
      </c>
      <c r="H348">
        <f t="shared" si="37"/>
        <v>1.3725903911999999E-2</v>
      </c>
      <c r="I348">
        <f t="shared" si="41"/>
        <v>1.6471084694399844E-2</v>
      </c>
      <c r="J348" t="e">
        <f t="shared" si="38"/>
        <v>#NUM!</v>
      </c>
    </row>
    <row r="349" spans="1:10" x14ac:dyDescent="0.25">
      <c r="A349">
        <v>5.78</v>
      </c>
      <c r="B349">
        <f t="shared" si="39"/>
        <v>346.8</v>
      </c>
      <c r="C349">
        <v>662.90715452109532</v>
      </c>
      <c r="D349">
        <f t="shared" si="40"/>
        <v>67169067.431849986</v>
      </c>
      <c r="E349" t="e">
        <f t="shared" si="35"/>
        <v>#NUM!</v>
      </c>
      <c r="F349">
        <f t="shared" si="36"/>
        <v>-119.39999999999998</v>
      </c>
      <c r="G349">
        <v>0.82196436167999998</v>
      </c>
      <c r="H349">
        <f t="shared" si="37"/>
        <v>1.3699406027999999E-2</v>
      </c>
      <c r="I349">
        <f t="shared" si="41"/>
        <v>8.2196436168003109E-3</v>
      </c>
      <c r="J349" t="e">
        <f t="shared" si="38"/>
        <v>#NUM!</v>
      </c>
    </row>
    <row r="350" spans="1:10" x14ac:dyDescent="0.25">
      <c r="A350">
        <v>5.8</v>
      </c>
      <c r="B350">
        <f t="shared" si="39"/>
        <v>348</v>
      </c>
      <c r="C350">
        <v>662.97247864367137</v>
      </c>
      <c r="D350">
        <f t="shared" si="40"/>
        <v>67175686.398570001</v>
      </c>
      <c r="E350" t="e">
        <f t="shared" si="35"/>
        <v>#NUM!</v>
      </c>
      <c r="F350">
        <f t="shared" si="36"/>
        <v>-118.19999999999999</v>
      </c>
      <c r="G350">
        <v>0.82355423472</v>
      </c>
      <c r="H350">
        <f t="shared" si="37"/>
        <v>1.3725903911999999E-2</v>
      </c>
      <c r="I350">
        <f t="shared" si="41"/>
        <v>1.6471084694399844E-2</v>
      </c>
      <c r="J350" t="e">
        <f t="shared" si="38"/>
        <v>#NUM!</v>
      </c>
    </row>
    <row r="351" spans="1:10" x14ac:dyDescent="0.25">
      <c r="A351">
        <v>5.82</v>
      </c>
      <c r="B351">
        <f t="shared" si="39"/>
        <v>349.20000000000005</v>
      </c>
      <c r="C351">
        <v>663.037122306637</v>
      </c>
      <c r="D351">
        <f t="shared" si="40"/>
        <v>67182236.41771999</v>
      </c>
      <c r="E351" t="e">
        <f t="shared" si="35"/>
        <v>#NUM!</v>
      </c>
      <c r="F351">
        <f t="shared" si="36"/>
        <v>-116.99999999999994</v>
      </c>
      <c r="G351">
        <v>0.82355423472</v>
      </c>
      <c r="H351">
        <f t="shared" si="37"/>
        <v>1.3725903911999999E-2</v>
      </c>
      <c r="I351">
        <f t="shared" si="41"/>
        <v>1.6471084694400624E-2</v>
      </c>
      <c r="J351" t="e">
        <f t="shared" si="38"/>
        <v>#NUM!</v>
      </c>
    </row>
    <row r="352" spans="1:10" x14ac:dyDescent="0.25">
      <c r="A352">
        <v>5.83</v>
      </c>
      <c r="B352">
        <f t="shared" si="39"/>
        <v>349.8</v>
      </c>
      <c r="C352">
        <v>663.09428091389088</v>
      </c>
      <c r="D352">
        <f t="shared" si="40"/>
        <v>67188028.013599992</v>
      </c>
      <c r="E352" t="e">
        <f t="shared" si="35"/>
        <v>#NUM!</v>
      </c>
      <c r="F352">
        <f t="shared" si="36"/>
        <v>-116.39999999999998</v>
      </c>
      <c r="G352">
        <v>0.82196436167999998</v>
      </c>
      <c r="H352">
        <f t="shared" si="37"/>
        <v>1.3699406027999999E-2</v>
      </c>
      <c r="I352">
        <f t="shared" si="41"/>
        <v>8.219643616799532E-3</v>
      </c>
      <c r="J352" t="e">
        <f t="shared" si="38"/>
        <v>#NUM!</v>
      </c>
    </row>
    <row r="353" spans="1:10" x14ac:dyDescent="0.25">
      <c r="A353">
        <v>5.85</v>
      </c>
      <c r="B353">
        <f t="shared" si="39"/>
        <v>351</v>
      </c>
      <c r="C353">
        <v>663.1596050364667</v>
      </c>
      <c r="D353">
        <f t="shared" si="40"/>
        <v>67194646.980319992</v>
      </c>
      <c r="E353" t="e">
        <f t="shared" si="35"/>
        <v>#NUM!</v>
      </c>
      <c r="F353">
        <f t="shared" si="36"/>
        <v>-115.19999999999999</v>
      </c>
      <c r="G353">
        <v>0.82355423472</v>
      </c>
      <c r="H353">
        <f t="shared" si="37"/>
        <v>1.3725903911999999E-2</v>
      </c>
      <c r="I353">
        <f t="shared" si="41"/>
        <v>1.6471084694399844E-2</v>
      </c>
      <c r="J353" t="e">
        <f t="shared" si="38"/>
        <v>#NUM!</v>
      </c>
    </row>
    <row r="354" spans="1:10" x14ac:dyDescent="0.25">
      <c r="A354">
        <v>5.87</v>
      </c>
      <c r="B354">
        <f t="shared" si="39"/>
        <v>352.2</v>
      </c>
      <c r="C354">
        <v>663.23309467436457</v>
      </c>
      <c r="D354">
        <f t="shared" si="40"/>
        <v>67202093.31787999</v>
      </c>
      <c r="E354" t="e">
        <f t="shared" si="35"/>
        <v>#NUM!</v>
      </c>
      <c r="F354">
        <f t="shared" si="36"/>
        <v>-114</v>
      </c>
      <c r="G354">
        <v>0.82355423472</v>
      </c>
      <c r="H354">
        <f t="shared" si="37"/>
        <v>1.3725903911999999E-2</v>
      </c>
      <c r="I354">
        <f t="shared" si="41"/>
        <v>1.6471084694399844E-2</v>
      </c>
      <c r="J354" t="e">
        <f t="shared" si="38"/>
        <v>#NUM!</v>
      </c>
    </row>
    <row r="355" spans="1:10" x14ac:dyDescent="0.25">
      <c r="A355">
        <v>5.88</v>
      </c>
      <c r="B355">
        <f t="shared" si="39"/>
        <v>352.8</v>
      </c>
      <c r="C355">
        <v>663.31406936797441</v>
      </c>
      <c r="D355">
        <f t="shared" si="40"/>
        <v>67210298.078710005</v>
      </c>
      <c r="E355" t="e">
        <f t="shared" si="35"/>
        <v>#NUM!</v>
      </c>
      <c r="F355">
        <f t="shared" si="36"/>
        <v>-113.39999999999998</v>
      </c>
      <c r="G355">
        <v>0.82673398080000005</v>
      </c>
      <c r="H355">
        <f t="shared" si="37"/>
        <v>1.3778899680000001E-2</v>
      </c>
      <c r="I355">
        <f t="shared" si="41"/>
        <v>8.2673398080003145E-3</v>
      </c>
      <c r="J355" t="e">
        <f t="shared" si="38"/>
        <v>#NUM!</v>
      </c>
    </row>
    <row r="356" spans="1:10" x14ac:dyDescent="0.25">
      <c r="A356">
        <v>5.9</v>
      </c>
      <c r="B356">
        <f t="shared" si="39"/>
        <v>354</v>
      </c>
      <c r="C356">
        <v>663.39572452119398</v>
      </c>
      <c r="D356">
        <f t="shared" si="40"/>
        <v>67218571.787109986</v>
      </c>
      <c r="E356" t="e">
        <f t="shared" si="35"/>
        <v>#NUM!</v>
      </c>
      <c r="F356">
        <f t="shared" si="36"/>
        <v>-112.19999999999999</v>
      </c>
      <c r="G356">
        <v>0.82355423472</v>
      </c>
      <c r="H356">
        <f t="shared" si="37"/>
        <v>1.3725903911999999E-2</v>
      </c>
      <c r="I356">
        <f t="shared" si="41"/>
        <v>1.6471084694399844E-2</v>
      </c>
      <c r="J356" t="e">
        <f t="shared" si="38"/>
        <v>#NUM!</v>
      </c>
    </row>
    <row r="357" spans="1:10" x14ac:dyDescent="0.25">
      <c r="A357">
        <v>5.92</v>
      </c>
      <c r="B357">
        <f t="shared" si="39"/>
        <v>355.2</v>
      </c>
      <c r="C357">
        <v>663.47669921480383</v>
      </c>
      <c r="D357">
        <f t="shared" si="40"/>
        <v>67226776.547940001</v>
      </c>
      <c r="E357" t="e">
        <f t="shared" si="35"/>
        <v>#NUM!</v>
      </c>
      <c r="F357">
        <f t="shared" si="36"/>
        <v>-111</v>
      </c>
      <c r="G357">
        <v>0.82196436167999998</v>
      </c>
      <c r="H357">
        <f t="shared" si="37"/>
        <v>1.3699406027999999E-2</v>
      </c>
      <c r="I357">
        <f t="shared" si="41"/>
        <v>1.6439287233599845E-2</v>
      </c>
      <c r="J357" t="e">
        <f t="shared" si="38"/>
        <v>#NUM!</v>
      </c>
    </row>
    <row r="358" spans="1:10" x14ac:dyDescent="0.25">
      <c r="A358">
        <v>5.93</v>
      </c>
      <c r="B358">
        <f t="shared" si="39"/>
        <v>355.79999999999995</v>
      </c>
      <c r="C358">
        <v>663.52569230673566</v>
      </c>
      <c r="D358">
        <f t="shared" si="40"/>
        <v>67231740.77297999</v>
      </c>
      <c r="E358" t="e">
        <f t="shared" si="35"/>
        <v>#NUM!</v>
      </c>
      <c r="F358">
        <f t="shared" si="36"/>
        <v>-110.40000000000003</v>
      </c>
      <c r="G358">
        <v>0.82355423472</v>
      </c>
      <c r="H358">
        <f t="shared" si="37"/>
        <v>1.3725903911999999E-2</v>
      </c>
      <c r="I358">
        <f t="shared" si="41"/>
        <v>8.2355423471995315E-3</v>
      </c>
      <c r="J358" t="e">
        <f t="shared" si="38"/>
        <v>#NUM!</v>
      </c>
    </row>
    <row r="359" spans="1:10" x14ac:dyDescent="0.25">
      <c r="A359">
        <v>5.95</v>
      </c>
      <c r="B359">
        <f t="shared" si="39"/>
        <v>357</v>
      </c>
      <c r="C359">
        <v>663.55835436802363</v>
      </c>
      <c r="D359">
        <f t="shared" si="40"/>
        <v>67235050.256339997</v>
      </c>
      <c r="E359" t="e">
        <f t="shared" si="35"/>
        <v>#NUM!</v>
      </c>
      <c r="F359">
        <f t="shared" si="36"/>
        <v>-109.19999999999999</v>
      </c>
      <c r="G359">
        <v>0.82355423472</v>
      </c>
      <c r="H359">
        <f t="shared" si="37"/>
        <v>1.3725903911999999E-2</v>
      </c>
      <c r="I359">
        <f t="shared" si="41"/>
        <v>1.6471084694400624E-2</v>
      </c>
      <c r="J359" t="e">
        <f t="shared" si="38"/>
        <v>#NUM!</v>
      </c>
    </row>
    <row r="360" spans="1:10" x14ac:dyDescent="0.25">
      <c r="A360">
        <v>5.97</v>
      </c>
      <c r="B360">
        <f t="shared" si="39"/>
        <v>358.2</v>
      </c>
      <c r="C360">
        <v>663.57468539866761</v>
      </c>
      <c r="D360">
        <f t="shared" si="40"/>
        <v>67236704.998019993</v>
      </c>
      <c r="E360" t="e">
        <f t="shared" si="35"/>
        <v>#NUM!</v>
      </c>
      <c r="F360">
        <f t="shared" si="36"/>
        <v>-108</v>
      </c>
      <c r="G360">
        <v>0.82196436167999998</v>
      </c>
      <c r="H360">
        <f t="shared" si="37"/>
        <v>1.3699406027999999E-2</v>
      </c>
      <c r="I360">
        <f t="shared" si="41"/>
        <v>1.6439287233599845E-2</v>
      </c>
      <c r="J360" t="e">
        <f t="shared" si="38"/>
        <v>#NUM!</v>
      </c>
    </row>
    <row r="361" spans="1:10" x14ac:dyDescent="0.25">
      <c r="A361">
        <v>5.98</v>
      </c>
      <c r="B361">
        <f t="shared" si="39"/>
        <v>358.8</v>
      </c>
      <c r="C361">
        <v>663.59850148502335</v>
      </c>
      <c r="D361">
        <f t="shared" si="40"/>
        <v>67239118.162969992</v>
      </c>
      <c r="E361" t="e">
        <f t="shared" si="35"/>
        <v>#NUM!</v>
      </c>
      <c r="F361">
        <f t="shared" si="36"/>
        <v>-107.39999999999998</v>
      </c>
      <c r="G361">
        <v>0.82355423472</v>
      </c>
      <c r="H361">
        <f t="shared" si="37"/>
        <v>1.3725903911999999E-2</v>
      </c>
      <c r="I361">
        <f t="shared" si="41"/>
        <v>8.2355423472003121E-3</v>
      </c>
      <c r="J361" t="e">
        <f t="shared" si="38"/>
        <v>#NUM!</v>
      </c>
    </row>
    <row r="362" spans="1:10" x14ac:dyDescent="0.25">
      <c r="A362">
        <v>6</v>
      </c>
      <c r="B362">
        <f t="shared" si="39"/>
        <v>360</v>
      </c>
      <c r="C362">
        <v>663.63116354631131</v>
      </c>
      <c r="D362">
        <f t="shared" si="40"/>
        <v>67242427.646329999</v>
      </c>
      <c r="E362" t="e">
        <f t="shared" si="35"/>
        <v>#NUM!</v>
      </c>
      <c r="F362">
        <f t="shared" si="36"/>
        <v>-106.19999999999999</v>
      </c>
      <c r="G362">
        <v>0.82355423472</v>
      </c>
      <c r="H362">
        <f t="shared" si="37"/>
        <v>1.3725903911999999E-2</v>
      </c>
      <c r="I362">
        <f t="shared" si="41"/>
        <v>1.6471084694399844E-2</v>
      </c>
      <c r="J362" t="e">
        <f t="shared" si="38"/>
        <v>#NUM!</v>
      </c>
    </row>
    <row r="363" spans="1:10" x14ac:dyDescent="0.25">
      <c r="A363">
        <v>6.02</v>
      </c>
      <c r="B363">
        <f t="shared" si="39"/>
        <v>361.2</v>
      </c>
      <c r="C363">
        <v>663.67199112292133</v>
      </c>
      <c r="D363">
        <f t="shared" si="40"/>
        <v>67246564.500530005</v>
      </c>
      <c r="E363" t="e">
        <f t="shared" si="35"/>
        <v>#NUM!</v>
      </c>
      <c r="F363">
        <f t="shared" si="36"/>
        <v>-105</v>
      </c>
      <c r="G363">
        <v>0.82196436167999998</v>
      </c>
      <c r="H363">
        <f t="shared" si="37"/>
        <v>1.3699406027999999E-2</v>
      </c>
      <c r="I363">
        <f t="shared" si="41"/>
        <v>1.6439287233599845E-2</v>
      </c>
      <c r="J363" t="e">
        <f t="shared" si="38"/>
        <v>#NUM!</v>
      </c>
    </row>
    <row r="364" spans="1:10" x14ac:dyDescent="0.25">
      <c r="A364">
        <v>6.03</v>
      </c>
      <c r="B364">
        <f t="shared" si="39"/>
        <v>361.8</v>
      </c>
      <c r="C364">
        <v>663.71281869953111</v>
      </c>
      <c r="D364">
        <f t="shared" si="40"/>
        <v>67250701.354729995</v>
      </c>
      <c r="E364" t="e">
        <f t="shared" si="35"/>
        <v>#NUM!</v>
      </c>
      <c r="F364">
        <f t="shared" si="36"/>
        <v>-104.39999999999998</v>
      </c>
      <c r="G364">
        <v>0.82355423472</v>
      </c>
      <c r="H364">
        <f t="shared" si="37"/>
        <v>1.3725903911999999E-2</v>
      </c>
      <c r="I364">
        <f t="shared" si="41"/>
        <v>8.2355423472003121E-3</v>
      </c>
      <c r="J364" t="e">
        <f t="shared" si="38"/>
        <v>#NUM!</v>
      </c>
    </row>
    <row r="365" spans="1:10" x14ac:dyDescent="0.25">
      <c r="A365">
        <v>6.05</v>
      </c>
      <c r="B365">
        <f t="shared" si="39"/>
        <v>363</v>
      </c>
      <c r="C365">
        <v>663.76997730678511</v>
      </c>
      <c r="D365">
        <f t="shared" si="40"/>
        <v>67256492.950609997</v>
      </c>
      <c r="E365" t="e">
        <f t="shared" si="35"/>
        <v>#NUM!</v>
      </c>
      <c r="F365">
        <f t="shared" si="36"/>
        <v>-103.19999999999999</v>
      </c>
      <c r="G365">
        <v>0.82355423472</v>
      </c>
      <c r="H365">
        <f t="shared" si="37"/>
        <v>1.3725903911999999E-2</v>
      </c>
      <c r="I365">
        <f t="shared" si="41"/>
        <v>1.6471084694399844E-2</v>
      </c>
      <c r="J365" t="e">
        <f t="shared" si="38"/>
        <v>#NUM!</v>
      </c>
    </row>
    <row r="366" spans="1:10" x14ac:dyDescent="0.25">
      <c r="A366">
        <v>6.07</v>
      </c>
      <c r="B366">
        <f t="shared" si="39"/>
        <v>364.20000000000005</v>
      </c>
      <c r="C366">
        <v>663.82713591403899</v>
      </c>
      <c r="D366">
        <f t="shared" si="40"/>
        <v>67262284.546489999</v>
      </c>
      <c r="E366" t="e">
        <f t="shared" si="35"/>
        <v>#NUM!</v>
      </c>
      <c r="F366">
        <f t="shared" si="36"/>
        <v>-101.99999999999994</v>
      </c>
      <c r="G366">
        <v>0.82196436167999998</v>
      </c>
      <c r="H366">
        <f t="shared" si="37"/>
        <v>1.3699406027999999E-2</v>
      </c>
      <c r="I366">
        <f t="shared" si="41"/>
        <v>1.6439287233600622E-2</v>
      </c>
      <c r="J366" t="e">
        <f t="shared" si="38"/>
        <v>#NUM!</v>
      </c>
    </row>
    <row r="367" spans="1:10" x14ac:dyDescent="0.25">
      <c r="A367">
        <v>6.08</v>
      </c>
      <c r="B367">
        <f t="shared" si="39"/>
        <v>364.8</v>
      </c>
      <c r="C367">
        <v>663.87544854636076</v>
      </c>
      <c r="D367">
        <f t="shared" si="40"/>
        <v>67267179.823960006</v>
      </c>
      <c r="E367" t="e">
        <f t="shared" si="35"/>
        <v>#NUM!</v>
      </c>
      <c r="F367">
        <f t="shared" si="36"/>
        <v>-101.39999999999998</v>
      </c>
      <c r="G367">
        <v>0.82355423472</v>
      </c>
      <c r="H367">
        <f t="shared" si="37"/>
        <v>1.3725903911999999E-2</v>
      </c>
      <c r="I367">
        <f t="shared" si="41"/>
        <v>8.2355423471995315E-3</v>
      </c>
      <c r="J367" t="e">
        <f t="shared" si="38"/>
        <v>#NUM!</v>
      </c>
    </row>
    <row r="368" spans="1:10" x14ac:dyDescent="0.25">
      <c r="A368">
        <v>6.1</v>
      </c>
      <c r="B368">
        <f t="shared" si="39"/>
        <v>366</v>
      </c>
      <c r="C368">
        <v>663.91627612297066</v>
      </c>
      <c r="D368">
        <f t="shared" si="40"/>
        <v>67271316.678159997</v>
      </c>
      <c r="E368" t="e">
        <f t="shared" si="35"/>
        <v>#NUM!</v>
      </c>
      <c r="F368">
        <f t="shared" si="36"/>
        <v>-100.19999999999999</v>
      </c>
      <c r="G368">
        <v>0.82355423472</v>
      </c>
      <c r="H368">
        <f t="shared" si="37"/>
        <v>1.3725903911999999E-2</v>
      </c>
      <c r="I368">
        <f t="shared" si="41"/>
        <v>1.6471084694399844E-2</v>
      </c>
      <c r="J368" t="e">
        <f t="shared" si="38"/>
        <v>#NUM!</v>
      </c>
    </row>
    <row r="369" spans="1:10" x14ac:dyDescent="0.25">
      <c r="A369">
        <v>6.12</v>
      </c>
      <c r="B369">
        <f t="shared" si="39"/>
        <v>367.2</v>
      </c>
      <c r="C369">
        <v>663.94077266893646</v>
      </c>
      <c r="D369">
        <f t="shared" si="40"/>
        <v>67273798.790679991</v>
      </c>
      <c r="E369" t="e">
        <f t="shared" si="35"/>
        <v>#NUM!</v>
      </c>
      <c r="F369">
        <f t="shared" si="36"/>
        <v>-99</v>
      </c>
      <c r="G369">
        <v>0.82673398080000005</v>
      </c>
      <c r="H369">
        <f t="shared" si="37"/>
        <v>1.3778899680000001E-2</v>
      </c>
      <c r="I369">
        <f t="shared" si="41"/>
        <v>1.6534679615999845E-2</v>
      </c>
      <c r="J369" t="e">
        <f t="shared" si="38"/>
        <v>#NUM!</v>
      </c>
    </row>
    <row r="370" spans="1:10" x14ac:dyDescent="0.25">
      <c r="A370">
        <v>6.13</v>
      </c>
      <c r="B370">
        <f t="shared" si="39"/>
        <v>367.8</v>
      </c>
      <c r="C370">
        <v>663.99793127619046</v>
      </c>
      <c r="D370">
        <f t="shared" si="40"/>
        <v>67279590.386559993</v>
      </c>
      <c r="E370" t="e">
        <f t="shared" si="35"/>
        <v>#NUM!</v>
      </c>
      <c r="F370">
        <f t="shared" si="36"/>
        <v>-98.399999999999977</v>
      </c>
      <c r="G370">
        <v>0.82355423472</v>
      </c>
      <c r="H370">
        <f t="shared" si="37"/>
        <v>1.3725903911999999E-2</v>
      </c>
      <c r="I370">
        <f t="shared" si="41"/>
        <v>8.2355423472003121E-3</v>
      </c>
      <c r="J370" t="e">
        <f t="shared" si="38"/>
        <v>#NUM!</v>
      </c>
    </row>
    <row r="371" spans="1:10" x14ac:dyDescent="0.25">
      <c r="A371">
        <v>6.15</v>
      </c>
      <c r="B371">
        <f t="shared" si="39"/>
        <v>369</v>
      </c>
      <c r="C371">
        <v>664.04624390851222</v>
      </c>
      <c r="D371">
        <f t="shared" si="40"/>
        <v>67284485.664030001</v>
      </c>
      <c r="E371" t="e">
        <f t="shared" si="35"/>
        <v>#NUM!</v>
      </c>
      <c r="F371">
        <f t="shared" si="36"/>
        <v>-97.199999999999989</v>
      </c>
      <c r="G371">
        <v>0.82196436167999998</v>
      </c>
      <c r="H371">
        <f t="shared" si="37"/>
        <v>1.3699406027999999E-2</v>
      </c>
      <c r="I371">
        <f t="shared" si="41"/>
        <v>1.6439287233599845E-2</v>
      </c>
      <c r="J371" t="e">
        <f t="shared" si="38"/>
        <v>#NUM!</v>
      </c>
    </row>
    <row r="372" spans="1:10" x14ac:dyDescent="0.25">
      <c r="A372">
        <v>6.17</v>
      </c>
      <c r="B372">
        <f t="shared" si="39"/>
        <v>370.2</v>
      </c>
      <c r="C372">
        <v>664.10340251576599</v>
      </c>
      <c r="D372">
        <f t="shared" si="40"/>
        <v>67290277.259909987</v>
      </c>
      <c r="E372" t="e">
        <f t="shared" si="35"/>
        <v>#NUM!</v>
      </c>
      <c r="F372">
        <f t="shared" si="36"/>
        <v>-96</v>
      </c>
      <c r="G372">
        <v>0.82355423472</v>
      </c>
      <c r="H372">
        <f t="shared" si="37"/>
        <v>1.3725903911999999E-2</v>
      </c>
      <c r="I372">
        <f t="shared" si="41"/>
        <v>1.6471084694399844E-2</v>
      </c>
      <c r="J372" t="e">
        <f t="shared" si="38"/>
        <v>#NUM!</v>
      </c>
    </row>
    <row r="373" spans="1:10" x14ac:dyDescent="0.25">
      <c r="A373">
        <v>6.18</v>
      </c>
      <c r="B373">
        <f t="shared" si="39"/>
        <v>370.79999999999995</v>
      </c>
      <c r="C373">
        <v>664.15239560769805</v>
      </c>
      <c r="D373">
        <f t="shared" si="40"/>
        <v>67295241.484950006</v>
      </c>
      <c r="E373" t="e">
        <f t="shared" si="35"/>
        <v>#NUM!</v>
      </c>
      <c r="F373">
        <f t="shared" si="36"/>
        <v>-95.400000000000034</v>
      </c>
      <c r="G373">
        <v>0.82355423472</v>
      </c>
      <c r="H373">
        <f t="shared" si="37"/>
        <v>1.3725903911999999E-2</v>
      </c>
      <c r="I373">
        <f t="shared" si="41"/>
        <v>8.2355423471995315E-3</v>
      </c>
      <c r="J373" t="e">
        <f t="shared" si="38"/>
        <v>#NUM!</v>
      </c>
    </row>
    <row r="374" spans="1:10" x14ac:dyDescent="0.25">
      <c r="A374">
        <v>6.2</v>
      </c>
      <c r="B374">
        <f t="shared" si="39"/>
        <v>372</v>
      </c>
      <c r="C374">
        <v>664.20138869962989</v>
      </c>
      <c r="D374">
        <f t="shared" si="40"/>
        <v>67300205.709989995</v>
      </c>
      <c r="E374" t="e">
        <f t="shared" si="35"/>
        <v>#NUM!</v>
      </c>
      <c r="F374">
        <f t="shared" si="36"/>
        <v>-94.199999999999989</v>
      </c>
      <c r="G374">
        <v>0.82673398080000005</v>
      </c>
      <c r="H374">
        <f t="shared" si="37"/>
        <v>1.3778899680000001E-2</v>
      </c>
      <c r="I374">
        <f t="shared" si="41"/>
        <v>1.6534679616000629E-2</v>
      </c>
      <c r="J374" t="e">
        <f t="shared" si="38"/>
        <v>#NUM!</v>
      </c>
    </row>
    <row r="375" spans="1:10" x14ac:dyDescent="0.25">
      <c r="A375">
        <v>6.22</v>
      </c>
      <c r="B375">
        <f t="shared" si="39"/>
        <v>373.2</v>
      </c>
      <c r="C375">
        <v>664.20887375534164</v>
      </c>
      <c r="D375">
        <f t="shared" si="40"/>
        <v>67300964.133259997</v>
      </c>
      <c r="E375" t="e">
        <f t="shared" si="35"/>
        <v>#NUM!</v>
      </c>
      <c r="F375">
        <f t="shared" si="36"/>
        <v>-93</v>
      </c>
      <c r="G375">
        <v>0.82355423472</v>
      </c>
      <c r="H375">
        <f t="shared" si="37"/>
        <v>1.3725903911999999E-2</v>
      </c>
      <c r="I375">
        <f t="shared" si="41"/>
        <v>1.6471084694399844E-2</v>
      </c>
      <c r="J375" t="e">
        <f t="shared" si="38"/>
        <v>#NUM!</v>
      </c>
    </row>
    <row r="376" spans="1:10" x14ac:dyDescent="0.25">
      <c r="A376">
        <v>6.23</v>
      </c>
      <c r="B376">
        <f t="shared" si="39"/>
        <v>373.8</v>
      </c>
      <c r="C376">
        <v>664.23337030130779</v>
      </c>
      <c r="D376">
        <f t="shared" si="40"/>
        <v>67303446.245780006</v>
      </c>
      <c r="E376" t="e">
        <f t="shared" si="35"/>
        <v>#NUM!</v>
      </c>
      <c r="F376">
        <f t="shared" si="36"/>
        <v>-92.399999999999977</v>
      </c>
      <c r="G376">
        <v>0.82673398080000005</v>
      </c>
      <c r="H376">
        <f t="shared" si="37"/>
        <v>1.3778899680000001E-2</v>
      </c>
      <c r="I376">
        <f t="shared" si="41"/>
        <v>8.2673398080003145E-3</v>
      </c>
      <c r="J376" t="e">
        <f t="shared" si="38"/>
        <v>#NUM!</v>
      </c>
    </row>
    <row r="377" spans="1:10" x14ac:dyDescent="0.25">
      <c r="A377">
        <v>6.25</v>
      </c>
      <c r="B377">
        <f t="shared" si="39"/>
        <v>375</v>
      </c>
      <c r="C377">
        <v>664.25786684727359</v>
      </c>
      <c r="D377">
        <f t="shared" si="40"/>
        <v>67305928.3583</v>
      </c>
      <c r="E377" t="e">
        <f t="shared" si="35"/>
        <v>#NUM!</v>
      </c>
      <c r="F377">
        <f t="shared" si="36"/>
        <v>-91.199999999999989</v>
      </c>
      <c r="G377">
        <v>0.82355423472</v>
      </c>
      <c r="H377">
        <f t="shared" si="37"/>
        <v>1.3725903911999999E-2</v>
      </c>
      <c r="I377">
        <f t="shared" si="41"/>
        <v>1.6471084694399844E-2</v>
      </c>
      <c r="J377" t="e">
        <f t="shared" si="38"/>
        <v>#NUM!</v>
      </c>
    </row>
    <row r="378" spans="1:10" x14ac:dyDescent="0.25">
      <c r="A378">
        <v>6.27</v>
      </c>
      <c r="B378">
        <f t="shared" si="39"/>
        <v>376.2</v>
      </c>
      <c r="C378">
        <v>664.27419787791757</v>
      </c>
      <c r="D378">
        <f t="shared" si="40"/>
        <v>67307583.099979997</v>
      </c>
      <c r="E378" t="e">
        <f t="shared" si="35"/>
        <v>#NUM!</v>
      </c>
      <c r="F378">
        <f t="shared" si="36"/>
        <v>-90</v>
      </c>
      <c r="G378">
        <v>0.82196436167999998</v>
      </c>
      <c r="H378">
        <f t="shared" si="37"/>
        <v>1.3699406027999999E-2</v>
      </c>
      <c r="I378">
        <f t="shared" si="41"/>
        <v>1.6439287233599845E-2</v>
      </c>
      <c r="J378" t="e">
        <f t="shared" si="38"/>
        <v>#NUM!</v>
      </c>
    </row>
    <row r="379" spans="1:10" x14ac:dyDescent="0.25">
      <c r="A379">
        <v>6.28</v>
      </c>
      <c r="B379">
        <f t="shared" si="39"/>
        <v>376.8</v>
      </c>
      <c r="C379">
        <v>664.29052890856144</v>
      </c>
      <c r="D379">
        <f t="shared" si="40"/>
        <v>67309237.841659993</v>
      </c>
      <c r="E379" t="e">
        <f t="shared" si="35"/>
        <v>#NUM!</v>
      </c>
      <c r="F379">
        <f t="shared" si="36"/>
        <v>-89.399999999999977</v>
      </c>
      <c r="G379">
        <v>0.82355423472</v>
      </c>
      <c r="H379">
        <f t="shared" si="37"/>
        <v>1.3725903911999999E-2</v>
      </c>
      <c r="I379">
        <f t="shared" si="41"/>
        <v>8.2355423472003121E-3</v>
      </c>
      <c r="J379" t="e">
        <f t="shared" si="38"/>
        <v>#NUM!</v>
      </c>
    </row>
    <row r="380" spans="1:10" x14ac:dyDescent="0.25">
      <c r="A380">
        <v>6.3</v>
      </c>
      <c r="B380">
        <f t="shared" si="39"/>
        <v>378</v>
      </c>
      <c r="C380">
        <v>664.30685993920554</v>
      </c>
      <c r="D380">
        <f t="shared" si="40"/>
        <v>67310892.583340004</v>
      </c>
      <c r="E380" t="e">
        <f t="shared" si="35"/>
        <v>#NUM!</v>
      </c>
      <c r="F380">
        <f t="shared" si="36"/>
        <v>-88.199999999999989</v>
      </c>
      <c r="G380">
        <v>0.82355423472</v>
      </c>
      <c r="H380">
        <f t="shared" si="37"/>
        <v>1.3725903911999999E-2</v>
      </c>
      <c r="I380">
        <f t="shared" si="41"/>
        <v>1.6471084694399844E-2</v>
      </c>
      <c r="J380" t="e">
        <f t="shared" si="38"/>
        <v>#NUM!</v>
      </c>
    </row>
    <row r="381" spans="1:10" x14ac:dyDescent="0.25">
      <c r="A381">
        <v>6.32</v>
      </c>
      <c r="B381">
        <f t="shared" si="39"/>
        <v>379.20000000000005</v>
      </c>
      <c r="C381">
        <v>664.31502545452736</v>
      </c>
      <c r="D381">
        <f t="shared" si="40"/>
        <v>67311719.954179987</v>
      </c>
      <c r="E381" t="e">
        <f t="shared" si="35"/>
        <v>#NUM!</v>
      </c>
      <c r="F381">
        <f t="shared" si="36"/>
        <v>-86.999999999999943</v>
      </c>
      <c r="G381">
        <v>0.82196436167999998</v>
      </c>
      <c r="H381">
        <f t="shared" si="37"/>
        <v>1.3699406027999999E-2</v>
      </c>
      <c r="I381">
        <f t="shared" si="41"/>
        <v>1.6439287233600622E-2</v>
      </c>
      <c r="J381" t="e">
        <f t="shared" si="38"/>
        <v>#NUM!</v>
      </c>
    </row>
    <row r="382" spans="1:10" x14ac:dyDescent="0.25">
      <c r="A382">
        <v>6.33</v>
      </c>
      <c r="B382">
        <f t="shared" si="39"/>
        <v>379.8</v>
      </c>
      <c r="C382">
        <v>664.31502545452736</v>
      </c>
      <c r="D382">
        <f t="shared" si="40"/>
        <v>67311719.954179987</v>
      </c>
      <c r="E382" t="e">
        <f t="shared" si="35"/>
        <v>#NUM!</v>
      </c>
      <c r="F382">
        <f t="shared" si="36"/>
        <v>-86.399999999999977</v>
      </c>
      <c r="G382">
        <v>0.82355423472</v>
      </c>
      <c r="H382">
        <f t="shared" si="37"/>
        <v>1.3725903911999999E-2</v>
      </c>
      <c r="I382">
        <f t="shared" si="41"/>
        <v>8.2355423471995315E-3</v>
      </c>
      <c r="J382" t="e">
        <f t="shared" si="38"/>
        <v>#NUM!</v>
      </c>
    </row>
    <row r="383" spans="1:10" x14ac:dyDescent="0.25">
      <c r="A383">
        <v>6.35</v>
      </c>
      <c r="B383">
        <f t="shared" si="39"/>
        <v>381</v>
      </c>
      <c r="C383">
        <v>664.33135648517145</v>
      </c>
      <c r="D383">
        <f t="shared" si="40"/>
        <v>67313374.695859998</v>
      </c>
      <c r="E383" t="e">
        <f t="shared" si="35"/>
        <v>#NUM!</v>
      </c>
      <c r="F383">
        <f t="shared" si="36"/>
        <v>-85.199999999999989</v>
      </c>
      <c r="G383">
        <v>0.82355423472</v>
      </c>
      <c r="H383">
        <f t="shared" si="37"/>
        <v>1.3725903911999999E-2</v>
      </c>
      <c r="I383">
        <f t="shared" si="41"/>
        <v>1.6471084694399844E-2</v>
      </c>
      <c r="J383" t="e">
        <f t="shared" si="38"/>
        <v>#NUM!</v>
      </c>
    </row>
    <row r="384" spans="1:10" x14ac:dyDescent="0.25">
      <c r="A384">
        <v>6.37</v>
      </c>
      <c r="B384">
        <f t="shared" si="39"/>
        <v>382.2</v>
      </c>
      <c r="C384">
        <v>664.34768751581544</v>
      </c>
      <c r="D384">
        <f t="shared" si="40"/>
        <v>67315029.437539995</v>
      </c>
      <c r="E384" t="e">
        <f t="shared" si="35"/>
        <v>#NUM!</v>
      </c>
      <c r="F384">
        <f t="shared" si="36"/>
        <v>-84</v>
      </c>
      <c r="G384">
        <v>0.82673398080000005</v>
      </c>
      <c r="H384">
        <f t="shared" si="37"/>
        <v>1.3778899680000001E-2</v>
      </c>
      <c r="I384">
        <f t="shared" si="41"/>
        <v>1.6534679615999845E-2</v>
      </c>
      <c r="J384" t="e">
        <f t="shared" si="38"/>
        <v>#NUM!</v>
      </c>
    </row>
    <row r="385" spans="1:10" x14ac:dyDescent="0.25">
      <c r="A385">
        <v>6.38</v>
      </c>
      <c r="B385">
        <f t="shared" si="39"/>
        <v>382.8</v>
      </c>
      <c r="C385">
        <v>664.35585303113737</v>
      </c>
      <c r="D385">
        <f t="shared" si="40"/>
        <v>67315856.808379993</v>
      </c>
      <c r="E385" t="e">
        <f t="shared" si="35"/>
        <v>#NUM!</v>
      </c>
      <c r="F385">
        <f t="shared" si="36"/>
        <v>-83.399999999999977</v>
      </c>
      <c r="G385">
        <v>0.82355423472</v>
      </c>
      <c r="H385">
        <f t="shared" si="37"/>
        <v>1.3725903911999999E-2</v>
      </c>
      <c r="I385">
        <f t="shared" si="41"/>
        <v>8.2355423472003121E-3</v>
      </c>
      <c r="J385" t="e">
        <f t="shared" si="38"/>
        <v>#NUM!</v>
      </c>
    </row>
    <row r="386" spans="1:10" x14ac:dyDescent="0.25">
      <c r="A386">
        <v>6.4</v>
      </c>
      <c r="B386">
        <f t="shared" si="39"/>
        <v>384</v>
      </c>
      <c r="C386">
        <v>664.35585303113737</v>
      </c>
      <c r="D386">
        <f t="shared" si="40"/>
        <v>67315856.808379993</v>
      </c>
      <c r="E386" t="e">
        <f t="shared" ref="E386:E449" si="42">LN(((B386-466.2)+$R$27)/(B386-466.2))</f>
        <v>#NUM!</v>
      </c>
      <c r="F386">
        <f t="shared" ref="F386:F449" si="43">B386-$R$27</f>
        <v>-82.199999999999989</v>
      </c>
      <c r="G386">
        <v>0.82196436167999998</v>
      </c>
      <c r="H386">
        <f t="shared" ref="H386:H449" si="44">G386/60</f>
        <v>1.3699406027999999E-2</v>
      </c>
      <c r="I386">
        <f t="shared" si="41"/>
        <v>1.6439287233599845E-2</v>
      </c>
      <c r="J386" t="e">
        <f t="shared" ref="J386:J449" si="45">LN((F386+$R$27)/F386)</f>
        <v>#NUM!</v>
      </c>
    </row>
    <row r="387" spans="1:10" x14ac:dyDescent="0.25">
      <c r="A387">
        <v>6.42</v>
      </c>
      <c r="B387">
        <f t="shared" ref="B387:B450" si="46">A387*60</f>
        <v>385.2</v>
      </c>
      <c r="C387">
        <v>664.37218406178124</v>
      </c>
      <c r="D387">
        <f t="shared" ref="D387:D450" si="47">C387*101325</f>
        <v>67317511.550059989</v>
      </c>
      <c r="E387" t="e">
        <f t="shared" si="42"/>
        <v>#NUM!</v>
      </c>
      <c r="F387">
        <f t="shared" si="43"/>
        <v>-81</v>
      </c>
      <c r="G387">
        <v>0.82355423472</v>
      </c>
      <c r="H387">
        <f t="shared" si="44"/>
        <v>1.3725903911999999E-2</v>
      </c>
      <c r="I387">
        <f t="shared" ref="I387:I450" si="48">(B387-B386)*H387</f>
        <v>1.6471084694399844E-2</v>
      </c>
      <c r="J387" t="e">
        <f t="shared" si="45"/>
        <v>#NUM!</v>
      </c>
    </row>
    <row r="388" spans="1:10" x14ac:dyDescent="0.25">
      <c r="A388">
        <v>6.43</v>
      </c>
      <c r="B388">
        <f t="shared" si="46"/>
        <v>385.79999999999995</v>
      </c>
      <c r="C388">
        <v>664.40484612306932</v>
      </c>
      <c r="D388">
        <f t="shared" si="47"/>
        <v>67320821.033419997</v>
      </c>
      <c r="E388" t="e">
        <f t="shared" si="42"/>
        <v>#NUM!</v>
      </c>
      <c r="F388">
        <f t="shared" si="43"/>
        <v>-80.400000000000034</v>
      </c>
      <c r="G388">
        <v>0.82355423472</v>
      </c>
      <c r="H388">
        <f t="shared" si="44"/>
        <v>1.3725903911999999E-2</v>
      </c>
      <c r="I388">
        <f t="shared" si="48"/>
        <v>8.2355423471995315E-3</v>
      </c>
      <c r="J388" t="e">
        <f t="shared" si="45"/>
        <v>#NUM!</v>
      </c>
    </row>
    <row r="389" spans="1:10" x14ac:dyDescent="0.25">
      <c r="A389">
        <v>6.45</v>
      </c>
      <c r="B389">
        <f t="shared" si="46"/>
        <v>387</v>
      </c>
      <c r="C389">
        <v>664.41233117878119</v>
      </c>
      <c r="D389">
        <f t="shared" si="47"/>
        <v>67321579.456689999</v>
      </c>
      <c r="E389" t="e">
        <f t="shared" si="42"/>
        <v>#NUM!</v>
      </c>
      <c r="F389">
        <f t="shared" si="43"/>
        <v>-79.199999999999989</v>
      </c>
      <c r="G389">
        <v>0.82196436167999998</v>
      </c>
      <c r="H389">
        <f t="shared" si="44"/>
        <v>1.3699406027999999E-2</v>
      </c>
      <c r="I389">
        <f t="shared" si="48"/>
        <v>1.6439287233600622E-2</v>
      </c>
      <c r="J389" t="e">
        <f t="shared" si="45"/>
        <v>#NUM!</v>
      </c>
    </row>
    <row r="390" spans="1:10" x14ac:dyDescent="0.25">
      <c r="A390">
        <v>6.47</v>
      </c>
      <c r="B390">
        <f t="shared" si="46"/>
        <v>388.2</v>
      </c>
      <c r="C390">
        <v>664.40416566345903</v>
      </c>
      <c r="D390">
        <f t="shared" si="47"/>
        <v>67320752.085849985</v>
      </c>
      <c r="E390" t="e">
        <f t="shared" si="42"/>
        <v>#NUM!</v>
      </c>
      <c r="F390">
        <f t="shared" si="43"/>
        <v>-78</v>
      </c>
      <c r="G390">
        <v>0.82355423472</v>
      </c>
      <c r="H390">
        <f t="shared" si="44"/>
        <v>1.3725903911999999E-2</v>
      </c>
      <c r="I390">
        <f t="shared" si="48"/>
        <v>1.6471084694399844E-2</v>
      </c>
      <c r="J390" t="e">
        <f t="shared" si="45"/>
        <v>#NUM!</v>
      </c>
    </row>
    <row r="391" spans="1:10" x14ac:dyDescent="0.25">
      <c r="A391">
        <v>6.48</v>
      </c>
      <c r="B391">
        <f t="shared" si="46"/>
        <v>388.8</v>
      </c>
      <c r="C391">
        <v>664.39668060774738</v>
      </c>
      <c r="D391">
        <f t="shared" si="47"/>
        <v>67319993.662579998</v>
      </c>
      <c r="E391" t="e">
        <f t="shared" si="42"/>
        <v>#NUM!</v>
      </c>
      <c r="F391">
        <f t="shared" si="43"/>
        <v>-77.399999999999977</v>
      </c>
      <c r="G391">
        <v>0.82355423472</v>
      </c>
      <c r="H391">
        <f t="shared" si="44"/>
        <v>1.3725903911999999E-2</v>
      </c>
      <c r="I391">
        <f t="shared" si="48"/>
        <v>8.2355423472003121E-3</v>
      </c>
      <c r="J391" t="e">
        <f t="shared" si="45"/>
        <v>#NUM!</v>
      </c>
    </row>
    <row r="392" spans="1:10" x14ac:dyDescent="0.25">
      <c r="A392">
        <v>6.5</v>
      </c>
      <c r="B392">
        <f t="shared" si="46"/>
        <v>390</v>
      </c>
      <c r="C392">
        <v>664.3803495771034</v>
      </c>
      <c r="D392">
        <f t="shared" si="47"/>
        <v>67318338.920900002</v>
      </c>
      <c r="E392" t="e">
        <f t="shared" si="42"/>
        <v>#NUM!</v>
      </c>
      <c r="F392">
        <f t="shared" si="43"/>
        <v>-76.199999999999989</v>
      </c>
      <c r="G392">
        <v>0.82673398080000005</v>
      </c>
      <c r="H392">
        <f t="shared" si="44"/>
        <v>1.3778899680000001E-2</v>
      </c>
      <c r="I392">
        <f t="shared" si="48"/>
        <v>1.6534679615999845E-2</v>
      </c>
      <c r="J392" t="e">
        <f t="shared" si="45"/>
        <v>#NUM!</v>
      </c>
    </row>
    <row r="393" spans="1:10" x14ac:dyDescent="0.25">
      <c r="A393">
        <v>6.52</v>
      </c>
      <c r="B393">
        <f t="shared" si="46"/>
        <v>391.2</v>
      </c>
      <c r="C393">
        <v>664.34768751581544</v>
      </c>
      <c r="D393">
        <f t="shared" si="47"/>
        <v>67315029.437539995</v>
      </c>
      <c r="E393" t="e">
        <f t="shared" si="42"/>
        <v>#NUM!</v>
      </c>
      <c r="F393">
        <f t="shared" si="43"/>
        <v>-75</v>
      </c>
      <c r="G393">
        <v>0.82355423472</v>
      </c>
      <c r="H393">
        <f t="shared" si="44"/>
        <v>1.3725903911999999E-2</v>
      </c>
      <c r="I393">
        <f t="shared" si="48"/>
        <v>1.6471084694399844E-2</v>
      </c>
      <c r="J393" t="e">
        <f t="shared" si="45"/>
        <v>#NUM!</v>
      </c>
    </row>
    <row r="394" spans="1:10" x14ac:dyDescent="0.25">
      <c r="A394">
        <v>6.53</v>
      </c>
      <c r="B394">
        <f t="shared" si="46"/>
        <v>391.8</v>
      </c>
      <c r="C394">
        <v>664.33952200049339</v>
      </c>
      <c r="D394">
        <f t="shared" si="47"/>
        <v>67314202.066699997</v>
      </c>
      <c r="E394" t="e">
        <f t="shared" si="42"/>
        <v>#NUM!</v>
      </c>
      <c r="F394">
        <f t="shared" si="43"/>
        <v>-74.399999999999977</v>
      </c>
      <c r="G394">
        <v>0.82196436167999998</v>
      </c>
      <c r="H394">
        <f t="shared" si="44"/>
        <v>1.3699406027999999E-2</v>
      </c>
      <c r="I394">
        <f t="shared" si="48"/>
        <v>8.2196436168003109E-3</v>
      </c>
      <c r="J394" t="e">
        <f t="shared" si="45"/>
        <v>#NUM!</v>
      </c>
    </row>
    <row r="395" spans="1:10" x14ac:dyDescent="0.25">
      <c r="A395">
        <v>6.55</v>
      </c>
      <c r="B395">
        <f t="shared" si="46"/>
        <v>393</v>
      </c>
      <c r="C395">
        <v>664.34768751581544</v>
      </c>
      <c r="D395">
        <f t="shared" si="47"/>
        <v>67315029.437539995</v>
      </c>
      <c r="E395" t="e">
        <f t="shared" si="42"/>
        <v>#NUM!</v>
      </c>
      <c r="F395">
        <f t="shared" si="43"/>
        <v>-73.199999999999989</v>
      </c>
      <c r="G395">
        <v>0.82355423472</v>
      </c>
      <c r="H395">
        <f t="shared" si="44"/>
        <v>1.3725903911999999E-2</v>
      </c>
      <c r="I395">
        <f t="shared" si="48"/>
        <v>1.6471084694399844E-2</v>
      </c>
      <c r="J395" t="e">
        <f t="shared" si="45"/>
        <v>#NUM!</v>
      </c>
    </row>
    <row r="396" spans="1:10" x14ac:dyDescent="0.25">
      <c r="A396">
        <v>6.57</v>
      </c>
      <c r="B396">
        <f t="shared" si="46"/>
        <v>394.20000000000005</v>
      </c>
      <c r="C396">
        <v>664.35585303113737</v>
      </c>
      <c r="D396">
        <f t="shared" si="47"/>
        <v>67315856.808379993</v>
      </c>
      <c r="E396" t="e">
        <f t="shared" si="42"/>
        <v>#NUM!</v>
      </c>
      <c r="F396">
        <f t="shared" si="43"/>
        <v>-71.999999999999943</v>
      </c>
      <c r="G396">
        <v>0.82355423472</v>
      </c>
      <c r="H396">
        <f t="shared" si="44"/>
        <v>1.3725903911999999E-2</v>
      </c>
      <c r="I396">
        <f t="shared" si="48"/>
        <v>1.6471084694400624E-2</v>
      </c>
      <c r="J396" t="e">
        <f t="shared" si="45"/>
        <v>#NUM!</v>
      </c>
    </row>
    <row r="397" spans="1:10" x14ac:dyDescent="0.25">
      <c r="A397">
        <v>6.58</v>
      </c>
      <c r="B397">
        <f t="shared" si="46"/>
        <v>394.8</v>
      </c>
      <c r="C397">
        <v>664.35585303113737</v>
      </c>
      <c r="D397">
        <f t="shared" si="47"/>
        <v>67315856.808379993</v>
      </c>
      <c r="E397" t="e">
        <f t="shared" si="42"/>
        <v>#NUM!</v>
      </c>
      <c r="F397">
        <f t="shared" si="43"/>
        <v>-71.399999999999977</v>
      </c>
      <c r="G397">
        <v>0.82196436167999998</v>
      </c>
      <c r="H397">
        <f t="shared" si="44"/>
        <v>1.3699406027999999E-2</v>
      </c>
      <c r="I397">
        <f t="shared" si="48"/>
        <v>8.219643616799532E-3</v>
      </c>
      <c r="J397" t="e">
        <f t="shared" si="45"/>
        <v>#NUM!</v>
      </c>
    </row>
    <row r="398" spans="1:10" x14ac:dyDescent="0.25">
      <c r="A398">
        <v>6.6</v>
      </c>
      <c r="B398">
        <f t="shared" si="46"/>
        <v>396</v>
      </c>
      <c r="C398">
        <v>664.37218406178124</v>
      </c>
      <c r="D398">
        <f t="shared" si="47"/>
        <v>67317511.550059989</v>
      </c>
      <c r="E398" t="e">
        <f t="shared" si="42"/>
        <v>#NUM!</v>
      </c>
      <c r="F398">
        <f t="shared" si="43"/>
        <v>-70.199999999999989</v>
      </c>
      <c r="G398">
        <v>0.82355423472</v>
      </c>
      <c r="H398">
        <f t="shared" si="44"/>
        <v>1.3725903911999999E-2</v>
      </c>
      <c r="I398">
        <f t="shared" si="48"/>
        <v>1.6471084694399844E-2</v>
      </c>
      <c r="J398" t="e">
        <f t="shared" si="45"/>
        <v>#NUM!</v>
      </c>
    </row>
    <row r="399" spans="1:10" x14ac:dyDescent="0.25">
      <c r="A399">
        <v>6.62</v>
      </c>
      <c r="B399">
        <f t="shared" si="46"/>
        <v>397.2</v>
      </c>
      <c r="C399">
        <v>664.40484612306932</v>
      </c>
      <c r="D399">
        <f t="shared" si="47"/>
        <v>67320821.033419997</v>
      </c>
      <c r="E399" t="e">
        <f t="shared" si="42"/>
        <v>#NUM!</v>
      </c>
      <c r="F399">
        <f t="shared" si="43"/>
        <v>-69</v>
      </c>
      <c r="G399">
        <v>0.82355423472</v>
      </c>
      <c r="H399">
        <f t="shared" si="44"/>
        <v>1.3725903911999999E-2</v>
      </c>
      <c r="I399">
        <f t="shared" si="48"/>
        <v>1.6471084694399844E-2</v>
      </c>
      <c r="J399" t="e">
        <f t="shared" si="45"/>
        <v>#NUM!</v>
      </c>
    </row>
    <row r="400" spans="1:10" x14ac:dyDescent="0.25">
      <c r="A400">
        <v>6.63</v>
      </c>
      <c r="B400">
        <f t="shared" si="46"/>
        <v>397.8</v>
      </c>
      <c r="C400">
        <v>664.44499324006904</v>
      </c>
      <c r="D400">
        <f t="shared" si="47"/>
        <v>67324888.940049991</v>
      </c>
      <c r="E400" t="e">
        <f t="shared" si="42"/>
        <v>#NUM!</v>
      </c>
      <c r="F400">
        <f t="shared" si="43"/>
        <v>-68.399999999999977</v>
      </c>
      <c r="G400">
        <v>0.82673398080000005</v>
      </c>
      <c r="H400">
        <f t="shared" si="44"/>
        <v>1.3778899680000001E-2</v>
      </c>
      <c r="I400">
        <f t="shared" si="48"/>
        <v>8.2673398080003145E-3</v>
      </c>
      <c r="J400" t="e">
        <f t="shared" si="45"/>
        <v>#NUM!</v>
      </c>
    </row>
    <row r="401" spans="1:10" x14ac:dyDescent="0.25">
      <c r="A401">
        <v>6.65</v>
      </c>
      <c r="B401">
        <f t="shared" si="46"/>
        <v>399</v>
      </c>
      <c r="C401">
        <v>664.46948978603507</v>
      </c>
      <c r="D401">
        <f t="shared" si="47"/>
        <v>67327371.05257</v>
      </c>
      <c r="E401" t="e">
        <f t="shared" si="42"/>
        <v>#NUM!</v>
      </c>
      <c r="F401">
        <f t="shared" si="43"/>
        <v>-67.199999999999989</v>
      </c>
      <c r="G401">
        <v>0.82355423472</v>
      </c>
      <c r="H401">
        <f t="shared" si="44"/>
        <v>1.3725903911999999E-2</v>
      </c>
      <c r="I401">
        <f t="shared" si="48"/>
        <v>1.6471084694399844E-2</v>
      </c>
      <c r="J401" t="e">
        <f t="shared" si="45"/>
        <v>#NUM!</v>
      </c>
    </row>
    <row r="402" spans="1:10" x14ac:dyDescent="0.25">
      <c r="A402">
        <v>6.67</v>
      </c>
      <c r="B402">
        <f t="shared" si="46"/>
        <v>400.2</v>
      </c>
      <c r="C402">
        <v>664.49398633200099</v>
      </c>
      <c r="D402">
        <f t="shared" si="47"/>
        <v>67329853.165089995</v>
      </c>
      <c r="E402" t="e">
        <f t="shared" si="42"/>
        <v>#NUM!</v>
      </c>
      <c r="F402">
        <f t="shared" si="43"/>
        <v>-66</v>
      </c>
      <c r="G402">
        <v>0.82196436167999998</v>
      </c>
      <c r="H402">
        <f t="shared" si="44"/>
        <v>1.3699406027999999E-2</v>
      </c>
      <c r="I402">
        <f t="shared" si="48"/>
        <v>1.6439287233599845E-2</v>
      </c>
      <c r="J402" t="e">
        <f t="shared" si="45"/>
        <v>#NUM!</v>
      </c>
    </row>
    <row r="403" spans="1:10" x14ac:dyDescent="0.25">
      <c r="A403">
        <v>6.68</v>
      </c>
      <c r="B403">
        <f t="shared" si="46"/>
        <v>400.79999999999995</v>
      </c>
      <c r="C403">
        <v>664.51031736264497</v>
      </c>
      <c r="D403">
        <f t="shared" si="47"/>
        <v>67331507.906770006</v>
      </c>
      <c r="E403" t="e">
        <f t="shared" si="42"/>
        <v>#NUM!</v>
      </c>
      <c r="F403">
        <f t="shared" si="43"/>
        <v>-65.400000000000034</v>
      </c>
      <c r="G403">
        <v>0.82355423472</v>
      </c>
      <c r="H403">
        <f t="shared" si="44"/>
        <v>1.3725903911999999E-2</v>
      </c>
      <c r="I403">
        <f t="shared" si="48"/>
        <v>8.2355423471995315E-3</v>
      </c>
      <c r="J403" t="e">
        <f t="shared" si="45"/>
        <v>#NUM!</v>
      </c>
    </row>
    <row r="404" spans="1:10" x14ac:dyDescent="0.25">
      <c r="A404">
        <v>6.7</v>
      </c>
      <c r="B404">
        <f t="shared" si="46"/>
        <v>402</v>
      </c>
      <c r="C404">
        <v>664.51848287796679</v>
      </c>
      <c r="D404">
        <f t="shared" si="47"/>
        <v>67332335.277609989</v>
      </c>
      <c r="E404" t="e">
        <f t="shared" si="42"/>
        <v>#NUM!</v>
      </c>
      <c r="F404">
        <f t="shared" si="43"/>
        <v>-64.199999999999989</v>
      </c>
      <c r="G404">
        <v>0.82355423472</v>
      </c>
      <c r="H404">
        <f t="shared" si="44"/>
        <v>1.3725903911999999E-2</v>
      </c>
      <c r="I404">
        <f t="shared" si="48"/>
        <v>1.6471084694400624E-2</v>
      </c>
      <c r="J404" t="e">
        <f t="shared" si="45"/>
        <v>#NUM!</v>
      </c>
    </row>
    <row r="405" spans="1:10" x14ac:dyDescent="0.25">
      <c r="A405">
        <v>6.72</v>
      </c>
      <c r="B405">
        <f t="shared" si="46"/>
        <v>403.2</v>
      </c>
      <c r="C405">
        <v>664.50215184732292</v>
      </c>
      <c r="D405">
        <f t="shared" si="47"/>
        <v>67330680.535929993</v>
      </c>
      <c r="E405" t="e">
        <f t="shared" si="42"/>
        <v>#NUM!</v>
      </c>
      <c r="F405">
        <f t="shared" si="43"/>
        <v>-63</v>
      </c>
      <c r="G405">
        <v>0.82196436167999998</v>
      </c>
      <c r="H405">
        <f t="shared" si="44"/>
        <v>1.3699406027999999E-2</v>
      </c>
      <c r="I405">
        <f t="shared" si="48"/>
        <v>1.6439287233599845E-2</v>
      </c>
      <c r="J405" t="e">
        <f t="shared" si="45"/>
        <v>#NUM!</v>
      </c>
    </row>
    <row r="406" spans="1:10" x14ac:dyDescent="0.25">
      <c r="A406">
        <v>6.73</v>
      </c>
      <c r="B406">
        <f t="shared" si="46"/>
        <v>403.8</v>
      </c>
      <c r="C406">
        <v>664.50215184732292</v>
      </c>
      <c r="D406">
        <f t="shared" si="47"/>
        <v>67330680.535929993</v>
      </c>
      <c r="E406" t="e">
        <f t="shared" si="42"/>
        <v>#NUM!</v>
      </c>
      <c r="F406">
        <f t="shared" si="43"/>
        <v>-62.399999999999977</v>
      </c>
      <c r="G406">
        <v>0.82355423472</v>
      </c>
      <c r="H406">
        <f t="shared" si="44"/>
        <v>1.3725903911999999E-2</v>
      </c>
      <c r="I406">
        <f t="shared" si="48"/>
        <v>8.2355423472003121E-3</v>
      </c>
      <c r="J406" t="e">
        <f t="shared" si="45"/>
        <v>#NUM!</v>
      </c>
    </row>
    <row r="407" spans="1:10" x14ac:dyDescent="0.25">
      <c r="A407">
        <v>6.75</v>
      </c>
      <c r="B407">
        <f t="shared" si="46"/>
        <v>405</v>
      </c>
      <c r="C407">
        <v>664.51031736264497</v>
      </c>
      <c r="D407">
        <f t="shared" si="47"/>
        <v>67331507.906770006</v>
      </c>
      <c r="E407" t="e">
        <f t="shared" si="42"/>
        <v>#NUM!</v>
      </c>
      <c r="F407">
        <f t="shared" si="43"/>
        <v>-61.199999999999989</v>
      </c>
      <c r="G407">
        <v>0.82832385383999996</v>
      </c>
      <c r="H407">
        <f t="shared" si="44"/>
        <v>1.3805397564E-2</v>
      </c>
      <c r="I407">
        <f t="shared" si="48"/>
        <v>1.6566477076799844E-2</v>
      </c>
      <c r="J407" t="e">
        <f t="shared" si="45"/>
        <v>#NUM!</v>
      </c>
    </row>
    <row r="408" spans="1:10" x14ac:dyDescent="0.25">
      <c r="A408">
        <v>6.77</v>
      </c>
      <c r="B408">
        <f t="shared" si="46"/>
        <v>406.2</v>
      </c>
      <c r="C408">
        <v>664.55114493925487</v>
      </c>
      <c r="D408">
        <f t="shared" si="47"/>
        <v>67335644.760969996</v>
      </c>
      <c r="E408" t="e">
        <f t="shared" si="42"/>
        <v>#NUM!</v>
      </c>
      <c r="F408">
        <f t="shared" si="43"/>
        <v>-60</v>
      </c>
      <c r="G408">
        <v>0.82673398080000005</v>
      </c>
      <c r="H408">
        <f t="shared" si="44"/>
        <v>1.3778899680000001E-2</v>
      </c>
      <c r="I408">
        <f t="shared" si="48"/>
        <v>1.6534679615999845E-2</v>
      </c>
      <c r="J408" t="e">
        <f t="shared" si="45"/>
        <v>#NUM!</v>
      </c>
    </row>
    <row r="409" spans="1:10" x14ac:dyDescent="0.25">
      <c r="A409">
        <v>6.78</v>
      </c>
      <c r="B409">
        <f t="shared" si="46"/>
        <v>406.8</v>
      </c>
      <c r="C409">
        <v>664.60013803118682</v>
      </c>
      <c r="D409">
        <f t="shared" si="47"/>
        <v>67340608.98601</v>
      </c>
      <c r="E409" t="e">
        <f t="shared" si="42"/>
        <v>#NUM!</v>
      </c>
      <c r="F409">
        <f t="shared" si="43"/>
        <v>-59.399999999999977</v>
      </c>
      <c r="G409">
        <v>0.82196436167999998</v>
      </c>
      <c r="H409">
        <f t="shared" si="44"/>
        <v>1.3699406027999999E-2</v>
      </c>
      <c r="I409">
        <f t="shared" si="48"/>
        <v>8.2196436168003109E-3</v>
      </c>
      <c r="J409" t="e">
        <f t="shared" si="45"/>
        <v>#NUM!</v>
      </c>
    </row>
    <row r="410" spans="1:10" x14ac:dyDescent="0.25">
      <c r="A410">
        <v>6.8</v>
      </c>
      <c r="B410">
        <f t="shared" si="46"/>
        <v>408</v>
      </c>
      <c r="C410">
        <v>664.64845066350847</v>
      </c>
      <c r="D410">
        <f t="shared" si="47"/>
        <v>67345504.263479993</v>
      </c>
      <c r="E410" t="e">
        <f t="shared" si="42"/>
        <v>#NUM!</v>
      </c>
      <c r="F410">
        <f t="shared" si="43"/>
        <v>-58.199999999999989</v>
      </c>
      <c r="G410">
        <v>0.82355423472</v>
      </c>
      <c r="H410">
        <f t="shared" si="44"/>
        <v>1.3725903911999999E-2</v>
      </c>
      <c r="I410">
        <f t="shared" si="48"/>
        <v>1.6471084694399844E-2</v>
      </c>
      <c r="J410" t="e">
        <f t="shared" si="45"/>
        <v>#NUM!</v>
      </c>
    </row>
    <row r="411" spans="1:10" x14ac:dyDescent="0.25">
      <c r="A411">
        <v>6.82</v>
      </c>
      <c r="B411">
        <f t="shared" si="46"/>
        <v>409.20000000000005</v>
      </c>
      <c r="C411">
        <v>664.6729472094745</v>
      </c>
      <c r="D411">
        <f t="shared" si="47"/>
        <v>67347986.376000002</v>
      </c>
      <c r="E411" t="e">
        <f t="shared" si="42"/>
        <v>#NUM!</v>
      </c>
      <c r="F411">
        <f t="shared" si="43"/>
        <v>-56.999999999999943</v>
      </c>
      <c r="G411">
        <v>0.82355423472</v>
      </c>
      <c r="H411">
        <f t="shared" si="44"/>
        <v>1.3725903911999999E-2</v>
      </c>
      <c r="I411">
        <f t="shared" si="48"/>
        <v>1.6471084694400624E-2</v>
      </c>
      <c r="J411" t="e">
        <f t="shared" si="45"/>
        <v>#NUM!</v>
      </c>
    </row>
    <row r="412" spans="1:10" x14ac:dyDescent="0.25">
      <c r="A412">
        <v>6.83</v>
      </c>
      <c r="B412">
        <f t="shared" si="46"/>
        <v>409.8</v>
      </c>
      <c r="C412">
        <v>664.68111272479644</v>
      </c>
      <c r="D412">
        <f t="shared" si="47"/>
        <v>67348813.74684</v>
      </c>
      <c r="E412" t="e">
        <f t="shared" si="42"/>
        <v>#NUM!</v>
      </c>
      <c r="F412">
        <f t="shared" si="43"/>
        <v>-56.399999999999977</v>
      </c>
      <c r="G412">
        <v>0.82673398080000005</v>
      </c>
      <c r="H412">
        <f t="shared" si="44"/>
        <v>1.3778899680000001E-2</v>
      </c>
      <c r="I412">
        <f t="shared" si="48"/>
        <v>8.2673398079995304E-3</v>
      </c>
      <c r="J412" t="e">
        <f t="shared" si="45"/>
        <v>#NUM!</v>
      </c>
    </row>
    <row r="413" spans="1:10" x14ac:dyDescent="0.25">
      <c r="A413">
        <v>6.85</v>
      </c>
      <c r="B413">
        <f t="shared" si="46"/>
        <v>411</v>
      </c>
      <c r="C413">
        <v>664.68111272479644</v>
      </c>
      <c r="D413">
        <f t="shared" si="47"/>
        <v>67348813.74684</v>
      </c>
      <c r="E413" t="e">
        <f t="shared" si="42"/>
        <v>#NUM!</v>
      </c>
      <c r="F413">
        <f t="shared" si="43"/>
        <v>-55.199999999999989</v>
      </c>
      <c r="G413">
        <v>0.82355423472</v>
      </c>
      <c r="H413">
        <f t="shared" si="44"/>
        <v>1.3725903911999999E-2</v>
      </c>
      <c r="I413">
        <f t="shared" si="48"/>
        <v>1.6471084694399844E-2</v>
      </c>
      <c r="J413" t="e">
        <f t="shared" si="45"/>
        <v>#NUM!</v>
      </c>
    </row>
    <row r="414" spans="1:10" x14ac:dyDescent="0.25">
      <c r="A414">
        <v>6.87</v>
      </c>
      <c r="B414">
        <f t="shared" si="46"/>
        <v>412.2</v>
      </c>
      <c r="C414">
        <v>664.68111272479644</v>
      </c>
      <c r="D414">
        <f t="shared" si="47"/>
        <v>67348813.74684</v>
      </c>
      <c r="E414" t="e">
        <f t="shared" si="42"/>
        <v>#NUM!</v>
      </c>
      <c r="F414">
        <f t="shared" si="43"/>
        <v>-54</v>
      </c>
      <c r="G414">
        <v>0.82196436167999998</v>
      </c>
      <c r="H414">
        <f t="shared" si="44"/>
        <v>1.3699406027999999E-2</v>
      </c>
      <c r="I414">
        <f t="shared" si="48"/>
        <v>1.6439287233599845E-2</v>
      </c>
      <c r="J414" t="e">
        <f t="shared" si="45"/>
        <v>#NUM!</v>
      </c>
    </row>
    <row r="415" spans="1:10" x14ac:dyDescent="0.25">
      <c r="A415">
        <v>6.88</v>
      </c>
      <c r="B415">
        <f t="shared" si="46"/>
        <v>412.8</v>
      </c>
      <c r="C415">
        <v>664.69744375544042</v>
      </c>
      <c r="D415">
        <f t="shared" si="47"/>
        <v>67350468.488519996</v>
      </c>
      <c r="E415" t="e">
        <f t="shared" si="42"/>
        <v>#NUM!</v>
      </c>
      <c r="F415">
        <f t="shared" si="43"/>
        <v>-53.399999999999977</v>
      </c>
      <c r="G415">
        <v>0.82355423472</v>
      </c>
      <c r="H415">
        <f t="shared" si="44"/>
        <v>1.3725903911999999E-2</v>
      </c>
      <c r="I415">
        <f t="shared" si="48"/>
        <v>8.2355423472003121E-3</v>
      </c>
      <c r="J415" t="e">
        <f t="shared" si="45"/>
        <v>#NUM!</v>
      </c>
    </row>
    <row r="416" spans="1:10" x14ac:dyDescent="0.25">
      <c r="A416">
        <v>6.9</v>
      </c>
      <c r="B416">
        <f t="shared" si="46"/>
        <v>414</v>
      </c>
      <c r="C416">
        <v>664.74643684737237</v>
      </c>
      <c r="D416">
        <f t="shared" si="47"/>
        <v>67355432.71356</v>
      </c>
      <c r="E416" t="e">
        <f t="shared" si="42"/>
        <v>#NUM!</v>
      </c>
      <c r="F416">
        <f t="shared" si="43"/>
        <v>-52.199999999999989</v>
      </c>
      <c r="G416">
        <v>0.82355423472</v>
      </c>
      <c r="H416">
        <f t="shared" si="44"/>
        <v>1.3725903911999999E-2</v>
      </c>
      <c r="I416">
        <f t="shared" si="48"/>
        <v>1.6471084694399844E-2</v>
      </c>
      <c r="J416" t="e">
        <f t="shared" si="45"/>
        <v>#NUM!</v>
      </c>
    </row>
    <row r="417" spans="1:10" x14ac:dyDescent="0.25">
      <c r="A417">
        <v>6.92</v>
      </c>
      <c r="B417">
        <f t="shared" si="46"/>
        <v>415.2</v>
      </c>
      <c r="C417">
        <v>664.78726442398226</v>
      </c>
      <c r="D417">
        <f t="shared" si="47"/>
        <v>67359569.567760006</v>
      </c>
      <c r="E417" t="e">
        <f t="shared" si="42"/>
        <v>#NUM!</v>
      </c>
      <c r="F417">
        <f t="shared" si="43"/>
        <v>-51</v>
      </c>
      <c r="G417">
        <v>0.82196436167999998</v>
      </c>
      <c r="H417">
        <f t="shared" si="44"/>
        <v>1.3699406027999999E-2</v>
      </c>
      <c r="I417">
        <f t="shared" si="48"/>
        <v>1.6439287233599845E-2</v>
      </c>
      <c r="J417" t="e">
        <f t="shared" si="45"/>
        <v>#NUM!</v>
      </c>
    </row>
    <row r="418" spans="1:10" x14ac:dyDescent="0.25">
      <c r="A418">
        <v>6.93</v>
      </c>
      <c r="B418">
        <f t="shared" si="46"/>
        <v>415.79999999999995</v>
      </c>
      <c r="C418">
        <v>664.78726442398226</v>
      </c>
      <c r="D418">
        <f t="shared" si="47"/>
        <v>67359569.567760006</v>
      </c>
      <c r="E418" t="e">
        <f t="shared" si="42"/>
        <v>#NUM!</v>
      </c>
      <c r="F418">
        <f t="shared" si="43"/>
        <v>-50.400000000000034</v>
      </c>
      <c r="G418">
        <v>0.82355423472</v>
      </c>
      <c r="H418">
        <f t="shared" si="44"/>
        <v>1.3725903911999999E-2</v>
      </c>
      <c r="I418">
        <f t="shared" si="48"/>
        <v>8.2355423471995315E-3</v>
      </c>
      <c r="J418" t="e">
        <f t="shared" si="45"/>
        <v>#NUM!</v>
      </c>
    </row>
    <row r="419" spans="1:10" x14ac:dyDescent="0.25">
      <c r="A419">
        <v>6.95</v>
      </c>
      <c r="B419">
        <f t="shared" si="46"/>
        <v>417</v>
      </c>
      <c r="C419">
        <v>664.78726442398226</v>
      </c>
      <c r="D419">
        <f t="shared" si="47"/>
        <v>67359569.567760006</v>
      </c>
      <c r="E419" t="e">
        <f t="shared" si="42"/>
        <v>#NUM!</v>
      </c>
      <c r="F419">
        <f t="shared" si="43"/>
        <v>-49.199999999999989</v>
      </c>
      <c r="G419">
        <v>0.82355423472</v>
      </c>
      <c r="H419">
        <f t="shared" si="44"/>
        <v>1.3725903911999999E-2</v>
      </c>
      <c r="I419">
        <f t="shared" si="48"/>
        <v>1.6471084694400624E-2</v>
      </c>
      <c r="J419" t="e">
        <f t="shared" si="45"/>
        <v>#NUM!</v>
      </c>
    </row>
    <row r="420" spans="1:10" x14ac:dyDescent="0.25">
      <c r="A420">
        <v>6.97</v>
      </c>
      <c r="B420">
        <f t="shared" si="46"/>
        <v>418.2</v>
      </c>
      <c r="C420">
        <v>664.77909890866022</v>
      </c>
      <c r="D420">
        <f t="shared" si="47"/>
        <v>67358742.196919993</v>
      </c>
      <c r="E420" t="e">
        <f t="shared" si="42"/>
        <v>#NUM!</v>
      </c>
      <c r="F420">
        <f t="shared" si="43"/>
        <v>-48</v>
      </c>
      <c r="G420">
        <v>0.82673398080000005</v>
      </c>
      <c r="H420">
        <f t="shared" si="44"/>
        <v>1.3778899680000001E-2</v>
      </c>
      <c r="I420">
        <f t="shared" si="48"/>
        <v>1.6534679615999845E-2</v>
      </c>
      <c r="J420" t="e">
        <f t="shared" si="45"/>
        <v>#NUM!</v>
      </c>
    </row>
    <row r="421" spans="1:10" x14ac:dyDescent="0.25">
      <c r="A421">
        <v>6.98</v>
      </c>
      <c r="B421">
        <f t="shared" si="46"/>
        <v>418.8</v>
      </c>
      <c r="C421">
        <v>664.7546023626943</v>
      </c>
      <c r="D421">
        <f t="shared" si="47"/>
        <v>67356260.084399998</v>
      </c>
      <c r="E421" t="e">
        <f t="shared" si="42"/>
        <v>#NUM!</v>
      </c>
      <c r="F421">
        <f t="shared" si="43"/>
        <v>-47.399999999999977</v>
      </c>
      <c r="G421">
        <v>0.82355423472</v>
      </c>
      <c r="H421">
        <f t="shared" si="44"/>
        <v>1.3725903911999999E-2</v>
      </c>
      <c r="I421">
        <f t="shared" si="48"/>
        <v>8.2355423472003121E-3</v>
      </c>
      <c r="J421" t="e">
        <f t="shared" si="45"/>
        <v>#NUM!</v>
      </c>
    </row>
    <row r="422" spans="1:10" x14ac:dyDescent="0.25">
      <c r="A422">
        <v>7</v>
      </c>
      <c r="B422">
        <f t="shared" si="46"/>
        <v>420</v>
      </c>
      <c r="C422">
        <v>664.77909890866022</v>
      </c>
      <c r="D422">
        <f t="shared" si="47"/>
        <v>67358742.196919993</v>
      </c>
      <c r="E422" t="e">
        <f t="shared" si="42"/>
        <v>#NUM!</v>
      </c>
      <c r="F422">
        <f t="shared" si="43"/>
        <v>-46.199999999999989</v>
      </c>
      <c r="G422">
        <v>0.82196436167999998</v>
      </c>
      <c r="H422">
        <f t="shared" si="44"/>
        <v>1.3699406027999999E-2</v>
      </c>
      <c r="I422">
        <f t="shared" si="48"/>
        <v>1.6439287233599845E-2</v>
      </c>
      <c r="J422" t="e">
        <f t="shared" si="45"/>
        <v>#NUM!</v>
      </c>
    </row>
    <row r="423" spans="1:10" x14ac:dyDescent="0.25">
      <c r="A423">
        <v>7.02</v>
      </c>
      <c r="B423">
        <f t="shared" si="46"/>
        <v>421.2</v>
      </c>
      <c r="C423">
        <v>664.8519080869479</v>
      </c>
      <c r="D423">
        <f t="shared" si="47"/>
        <v>67366119.586909994</v>
      </c>
      <c r="E423" t="e">
        <f t="shared" si="42"/>
        <v>#NUM!</v>
      </c>
      <c r="F423">
        <f t="shared" si="43"/>
        <v>-45</v>
      </c>
      <c r="G423">
        <v>0.82355423472</v>
      </c>
      <c r="H423">
        <f t="shared" si="44"/>
        <v>1.3725903911999999E-2</v>
      </c>
      <c r="I423">
        <f t="shared" si="48"/>
        <v>1.6471084694399844E-2</v>
      </c>
      <c r="J423" t="e">
        <f t="shared" si="45"/>
        <v>#NUM!</v>
      </c>
    </row>
    <row r="424" spans="1:10" x14ac:dyDescent="0.25">
      <c r="A424">
        <v>7.03</v>
      </c>
      <c r="B424">
        <f t="shared" si="46"/>
        <v>421.8</v>
      </c>
      <c r="C424">
        <v>664.90906669420178</v>
      </c>
      <c r="D424">
        <f t="shared" si="47"/>
        <v>67371911.182789996</v>
      </c>
      <c r="E424" t="e">
        <f t="shared" si="42"/>
        <v>#NUM!</v>
      </c>
      <c r="F424">
        <f t="shared" si="43"/>
        <v>-44.399999999999977</v>
      </c>
      <c r="G424">
        <v>0.82355423472</v>
      </c>
      <c r="H424">
        <f t="shared" si="44"/>
        <v>1.3725903911999999E-2</v>
      </c>
      <c r="I424">
        <f t="shared" si="48"/>
        <v>8.2355423472003121E-3</v>
      </c>
      <c r="J424" t="e">
        <f t="shared" si="45"/>
        <v>#NUM!</v>
      </c>
    </row>
    <row r="425" spans="1:10" x14ac:dyDescent="0.25">
      <c r="A425">
        <v>7.05</v>
      </c>
      <c r="B425">
        <f t="shared" si="46"/>
        <v>423</v>
      </c>
      <c r="C425">
        <v>664.95805978613373</v>
      </c>
      <c r="D425">
        <f t="shared" si="47"/>
        <v>67376875.40783</v>
      </c>
      <c r="E425" t="e">
        <f t="shared" si="42"/>
        <v>#NUM!</v>
      </c>
      <c r="F425">
        <f t="shared" si="43"/>
        <v>-43.199999999999989</v>
      </c>
      <c r="G425">
        <v>0.82196436167999998</v>
      </c>
      <c r="H425">
        <f t="shared" si="44"/>
        <v>1.3699406027999999E-2</v>
      </c>
      <c r="I425">
        <f t="shared" si="48"/>
        <v>1.6439287233599845E-2</v>
      </c>
      <c r="J425" t="e">
        <f t="shared" si="45"/>
        <v>#NUM!</v>
      </c>
    </row>
    <row r="426" spans="1:10" x14ac:dyDescent="0.25">
      <c r="A426">
        <v>7.07</v>
      </c>
      <c r="B426">
        <f t="shared" si="46"/>
        <v>424.20000000000005</v>
      </c>
      <c r="C426">
        <v>664.99004138781152</v>
      </c>
      <c r="D426">
        <f t="shared" si="47"/>
        <v>67380115.943619996</v>
      </c>
      <c r="E426" t="e">
        <f t="shared" si="42"/>
        <v>#NUM!</v>
      </c>
      <c r="F426">
        <f t="shared" si="43"/>
        <v>-41.999999999999943</v>
      </c>
      <c r="G426">
        <v>0.82355423472</v>
      </c>
      <c r="H426">
        <f t="shared" si="44"/>
        <v>1.3725903911999999E-2</v>
      </c>
      <c r="I426">
        <f t="shared" si="48"/>
        <v>1.6471084694400624E-2</v>
      </c>
      <c r="J426" t="e">
        <f t="shared" si="45"/>
        <v>#NUM!</v>
      </c>
    </row>
    <row r="427" spans="1:10" x14ac:dyDescent="0.25">
      <c r="A427">
        <v>7.08</v>
      </c>
      <c r="B427">
        <f t="shared" si="46"/>
        <v>424.8</v>
      </c>
      <c r="C427">
        <v>665.00637241845538</v>
      </c>
      <c r="D427">
        <f t="shared" si="47"/>
        <v>67381770.685299993</v>
      </c>
      <c r="E427" t="e">
        <f t="shared" si="42"/>
        <v>#NUM!</v>
      </c>
      <c r="F427">
        <f t="shared" si="43"/>
        <v>-41.399999999999977</v>
      </c>
      <c r="G427">
        <v>0.82355423472</v>
      </c>
      <c r="H427">
        <f t="shared" si="44"/>
        <v>1.3725903911999999E-2</v>
      </c>
      <c r="I427">
        <f t="shared" si="48"/>
        <v>8.2355423471995315E-3</v>
      </c>
      <c r="J427" t="e">
        <f t="shared" si="45"/>
        <v>#NUM!</v>
      </c>
    </row>
    <row r="428" spans="1:10" x14ac:dyDescent="0.25">
      <c r="A428">
        <v>7.1</v>
      </c>
      <c r="B428">
        <f t="shared" si="46"/>
        <v>426</v>
      </c>
      <c r="C428">
        <v>665.00637241845538</v>
      </c>
      <c r="D428">
        <f t="shared" si="47"/>
        <v>67381770.685299993</v>
      </c>
      <c r="E428" t="e">
        <f t="shared" si="42"/>
        <v>#NUM!</v>
      </c>
      <c r="F428">
        <f t="shared" si="43"/>
        <v>-40.199999999999989</v>
      </c>
      <c r="G428">
        <v>0.82673398080000005</v>
      </c>
      <c r="H428">
        <f t="shared" si="44"/>
        <v>1.3778899680000001E-2</v>
      </c>
      <c r="I428">
        <f t="shared" si="48"/>
        <v>1.6534679615999845E-2</v>
      </c>
      <c r="J428" t="e">
        <f t="shared" si="45"/>
        <v>#NUM!</v>
      </c>
    </row>
    <row r="429" spans="1:10" x14ac:dyDescent="0.25">
      <c r="A429">
        <v>7.12</v>
      </c>
      <c r="B429">
        <f t="shared" si="46"/>
        <v>427.2</v>
      </c>
      <c r="C429">
        <v>665.00637241845538</v>
      </c>
      <c r="D429">
        <f t="shared" si="47"/>
        <v>67381770.685299993</v>
      </c>
      <c r="E429" t="e">
        <f t="shared" si="42"/>
        <v>#NUM!</v>
      </c>
      <c r="F429">
        <f t="shared" si="43"/>
        <v>-39</v>
      </c>
      <c r="G429">
        <v>0.82355423472</v>
      </c>
      <c r="H429">
        <f t="shared" si="44"/>
        <v>1.3725903911999999E-2</v>
      </c>
      <c r="I429">
        <f t="shared" si="48"/>
        <v>1.6471084694399844E-2</v>
      </c>
      <c r="J429" t="e">
        <f t="shared" si="45"/>
        <v>#NUM!</v>
      </c>
    </row>
    <row r="430" spans="1:10" x14ac:dyDescent="0.25">
      <c r="A430">
        <v>7.13</v>
      </c>
      <c r="B430">
        <f t="shared" si="46"/>
        <v>427.8</v>
      </c>
      <c r="C430">
        <v>665.02270344909937</v>
      </c>
      <c r="D430">
        <f t="shared" si="47"/>
        <v>67383425.426979989</v>
      </c>
      <c r="E430" t="e">
        <f t="shared" si="42"/>
        <v>#NUM!</v>
      </c>
      <c r="F430">
        <f t="shared" si="43"/>
        <v>-38.399999999999977</v>
      </c>
      <c r="G430">
        <v>0.82196436167999998</v>
      </c>
      <c r="H430">
        <f t="shared" si="44"/>
        <v>1.3699406027999999E-2</v>
      </c>
      <c r="I430">
        <f t="shared" si="48"/>
        <v>8.2196436168003109E-3</v>
      </c>
      <c r="J430" t="e">
        <f t="shared" si="45"/>
        <v>#NUM!</v>
      </c>
    </row>
    <row r="431" spans="1:10" x14ac:dyDescent="0.25">
      <c r="A431">
        <v>7.15</v>
      </c>
      <c r="B431">
        <f t="shared" si="46"/>
        <v>429</v>
      </c>
      <c r="C431">
        <v>665.07169654103143</v>
      </c>
      <c r="D431">
        <f t="shared" si="47"/>
        <v>67388389.652020007</v>
      </c>
      <c r="E431" t="e">
        <f t="shared" si="42"/>
        <v>#NUM!</v>
      </c>
      <c r="F431">
        <f t="shared" si="43"/>
        <v>-37.199999999999989</v>
      </c>
      <c r="G431">
        <v>0.82355423472</v>
      </c>
      <c r="H431">
        <f t="shared" si="44"/>
        <v>1.3725903911999999E-2</v>
      </c>
      <c r="I431">
        <f t="shared" si="48"/>
        <v>1.6471084694399844E-2</v>
      </c>
      <c r="J431" t="e">
        <f t="shared" si="45"/>
        <v>#NUM!</v>
      </c>
    </row>
    <row r="432" spans="1:10" x14ac:dyDescent="0.25">
      <c r="A432">
        <v>7.17</v>
      </c>
      <c r="B432">
        <f t="shared" si="46"/>
        <v>430.2</v>
      </c>
      <c r="C432">
        <v>665.1125241176411</v>
      </c>
      <c r="D432">
        <f t="shared" si="47"/>
        <v>67392526.506219983</v>
      </c>
      <c r="E432" t="e">
        <f t="shared" si="42"/>
        <v>#NUM!</v>
      </c>
      <c r="F432">
        <f t="shared" si="43"/>
        <v>-36</v>
      </c>
      <c r="G432">
        <v>0.82355423472</v>
      </c>
      <c r="H432">
        <f t="shared" si="44"/>
        <v>1.3725903911999999E-2</v>
      </c>
      <c r="I432">
        <f t="shared" si="48"/>
        <v>1.6471084694399844E-2</v>
      </c>
      <c r="J432" t="e">
        <f t="shared" si="45"/>
        <v>#NUM!</v>
      </c>
    </row>
    <row r="433" spans="1:10" x14ac:dyDescent="0.25">
      <c r="A433">
        <v>7.18</v>
      </c>
      <c r="B433">
        <f t="shared" si="46"/>
        <v>430.79999999999995</v>
      </c>
      <c r="C433">
        <v>665.1288551482852</v>
      </c>
      <c r="D433">
        <f t="shared" si="47"/>
        <v>67394181.247899994</v>
      </c>
      <c r="E433" t="e">
        <f t="shared" si="42"/>
        <v>#NUM!</v>
      </c>
      <c r="F433">
        <f t="shared" si="43"/>
        <v>-35.400000000000034</v>
      </c>
      <c r="G433">
        <v>0.82673398080000005</v>
      </c>
      <c r="H433">
        <f t="shared" si="44"/>
        <v>1.3778899680000001E-2</v>
      </c>
      <c r="I433">
        <f t="shared" si="48"/>
        <v>8.2673398079995304E-3</v>
      </c>
      <c r="J433" t="e">
        <f t="shared" si="45"/>
        <v>#NUM!</v>
      </c>
    </row>
    <row r="434" spans="1:10" x14ac:dyDescent="0.25">
      <c r="A434">
        <v>7.2</v>
      </c>
      <c r="B434">
        <f t="shared" si="46"/>
        <v>432</v>
      </c>
      <c r="C434">
        <v>665.1288551482852</v>
      </c>
      <c r="D434">
        <f t="shared" si="47"/>
        <v>67394181.247899994</v>
      </c>
      <c r="E434" t="e">
        <f t="shared" si="42"/>
        <v>#NUM!</v>
      </c>
      <c r="F434">
        <f t="shared" si="43"/>
        <v>-34.199999999999989</v>
      </c>
      <c r="G434">
        <v>0.82355423472</v>
      </c>
      <c r="H434">
        <f t="shared" si="44"/>
        <v>1.3725903911999999E-2</v>
      </c>
      <c r="I434">
        <f t="shared" si="48"/>
        <v>1.6471084694400624E-2</v>
      </c>
      <c r="J434" t="e">
        <f t="shared" si="45"/>
        <v>#NUM!</v>
      </c>
    </row>
    <row r="435" spans="1:10" x14ac:dyDescent="0.25">
      <c r="A435">
        <v>7.22</v>
      </c>
      <c r="B435">
        <f t="shared" si="46"/>
        <v>433.2</v>
      </c>
      <c r="C435">
        <v>665.1288551482852</v>
      </c>
      <c r="D435">
        <f t="shared" si="47"/>
        <v>67394181.247899994</v>
      </c>
      <c r="E435" t="e">
        <f t="shared" si="42"/>
        <v>#NUM!</v>
      </c>
      <c r="F435">
        <f t="shared" si="43"/>
        <v>-33</v>
      </c>
      <c r="G435">
        <v>0.82196436167999998</v>
      </c>
      <c r="H435">
        <f t="shared" si="44"/>
        <v>1.3699406027999999E-2</v>
      </c>
      <c r="I435">
        <f t="shared" si="48"/>
        <v>1.6439287233599845E-2</v>
      </c>
      <c r="J435" t="e">
        <f t="shared" si="45"/>
        <v>#NUM!</v>
      </c>
    </row>
    <row r="436" spans="1:10" x14ac:dyDescent="0.25">
      <c r="A436">
        <v>7.23</v>
      </c>
      <c r="B436">
        <f t="shared" si="46"/>
        <v>433.8</v>
      </c>
      <c r="C436">
        <v>665.1288551482852</v>
      </c>
      <c r="D436">
        <f t="shared" si="47"/>
        <v>67394181.247899994</v>
      </c>
      <c r="E436" t="e">
        <f t="shared" si="42"/>
        <v>#NUM!</v>
      </c>
      <c r="F436">
        <f t="shared" si="43"/>
        <v>-32.399999999999977</v>
      </c>
      <c r="G436">
        <v>0.82355423472</v>
      </c>
      <c r="H436">
        <f t="shared" si="44"/>
        <v>1.3725903911999999E-2</v>
      </c>
      <c r="I436">
        <f t="shared" si="48"/>
        <v>8.2355423472003121E-3</v>
      </c>
      <c r="J436" t="e">
        <f t="shared" si="45"/>
        <v>#NUM!</v>
      </c>
    </row>
    <row r="437" spans="1:10" x14ac:dyDescent="0.25">
      <c r="A437">
        <v>7.25</v>
      </c>
      <c r="B437">
        <f t="shared" si="46"/>
        <v>435</v>
      </c>
      <c r="C437">
        <v>665.1125241176411</v>
      </c>
      <c r="D437">
        <f t="shared" si="47"/>
        <v>67392526.506219983</v>
      </c>
      <c r="E437" t="e">
        <f t="shared" si="42"/>
        <v>#NUM!</v>
      </c>
      <c r="F437">
        <f t="shared" si="43"/>
        <v>-31.199999999999989</v>
      </c>
      <c r="G437">
        <v>0.82355423472</v>
      </c>
      <c r="H437">
        <f t="shared" si="44"/>
        <v>1.3725903911999999E-2</v>
      </c>
      <c r="I437">
        <f t="shared" si="48"/>
        <v>1.6471084694399844E-2</v>
      </c>
      <c r="J437" t="e">
        <f t="shared" si="45"/>
        <v>#NUM!</v>
      </c>
    </row>
    <row r="438" spans="1:10" x14ac:dyDescent="0.25">
      <c r="A438">
        <v>7.27</v>
      </c>
      <c r="B438">
        <f t="shared" si="46"/>
        <v>436.2</v>
      </c>
      <c r="C438">
        <v>665.09619308699712</v>
      </c>
      <c r="D438">
        <f t="shared" si="47"/>
        <v>67390871.764539987</v>
      </c>
      <c r="E438" t="e">
        <f t="shared" si="42"/>
        <v>#NUM!</v>
      </c>
      <c r="F438">
        <f t="shared" si="43"/>
        <v>-30</v>
      </c>
      <c r="G438">
        <v>0.82673398080000005</v>
      </c>
      <c r="H438">
        <f t="shared" si="44"/>
        <v>1.3778899680000001E-2</v>
      </c>
      <c r="I438">
        <f t="shared" si="48"/>
        <v>1.6534679615999845E-2</v>
      </c>
      <c r="J438" t="e">
        <f t="shared" si="45"/>
        <v>#NUM!</v>
      </c>
    </row>
    <row r="439" spans="1:10" x14ac:dyDescent="0.25">
      <c r="A439">
        <v>7.28</v>
      </c>
      <c r="B439">
        <f t="shared" si="46"/>
        <v>436.8</v>
      </c>
      <c r="C439">
        <v>665.10435860231928</v>
      </c>
      <c r="D439">
        <f t="shared" si="47"/>
        <v>67391699.13538</v>
      </c>
      <c r="E439" t="e">
        <f t="shared" si="42"/>
        <v>#NUM!</v>
      </c>
      <c r="F439">
        <f t="shared" si="43"/>
        <v>-29.399999999999977</v>
      </c>
      <c r="G439">
        <v>0.82355423472</v>
      </c>
      <c r="H439">
        <f t="shared" si="44"/>
        <v>1.3725903911999999E-2</v>
      </c>
      <c r="I439">
        <f t="shared" si="48"/>
        <v>8.2355423472003121E-3</v>
      </c>
      <c r="J439" t="e">
        <f t="shared" si="45"/>
        <v>#NUM!</v>
      </c>
    </row>
    <row r="440" spans="1:10" x14ac:dyDescent="0.25">
      <c r="A440">
        <v>7.3</v>
      </c>
      <c r="B440">
        <f t="shared" si="46"/>
        <v>438</v>
      </c>
      <c r="C440">
        <v>665.10435860231928</v>
      </c>
      <c r="D440">
        <f t="shared" si="47"/>
        <v>67391699.13538</v>
      </c>
      <c r="E440" t="e">
        <f t="shared" si="42"/>
        <v>#NUM!</v>
      </c>
      <c r="F440">
        <f t="shared" si="43"/>
        <v>-28.199999999999989</v>
      </c>
      <c r="G440">
        <v>0.82196436167999998</v>
      </c>
      <c r="H440">
        <f t="shared" si="44"/>
        <v>1.3699406027999999E-2</v>
      </c>
      <c r="I440">
        <f t="shared" si="48"/>
        <v>1.6439287233599845E-2</v>
      </c>
      <c r="J440" t="e">
        <f t="shared" si="45"/>
        <v>#NUM!</v>
      </c>
    </row>
    <row r="441" spans="1:10" x14ac:dyDescent="0.25">
      <c r="A441">
        <v>7.32</v>
      </c>
      <c r="B441">
        <f t="shared" si="46"/>
        <v>439.20000000000005</v>
      </c>
      <c r="C441">
        <v>665.09619308699712</v>
      </c>
      <c r="D441">
        <f t="shared" si="47"/>
        <v>67390871.764539987</v>
      </c>
      <c r="E441" t="e">
        <f t="shared" si="42"/>
        <v>#NUM!</v>
      </c>
      <c r="F441">
        <f t="shared" si="43"/>
        <v>-26.999999999999943</v>
      </c>
      <c r="G441">
        <v>0.82355423472</v>
      </c>
      <c r="H441">
        <f t="shared" si="44"/>
        <v>1.3725903911999999E-2</v>
      </c>
      <c r="I441">
        <f t="shared" si="48"/>
        <v>1.6471084694400624E-2</v>
      </c>
      <c r="J441" t="e">
        <f t="shared" si="45"/>
        <v>#NUM!</v>
      </c>
    </row>
    <row r="442" spans="1:10" x14ac:dyDescent="0.25">
      <c r="A442">
        <v>7.33</v>
      </c>
      <c r="B442">
        <f t="shared" si="46"/>
        <v>439.8</v>
      </c>
      <c r="C442">
        <v>665.10435860231928</v>
      </c>
      <c r="D442">
        <f t="shared" si="47"/>
        <v>67391699.13538</v>
      </c>
      <c r="E442" t="e">
        <f t="shared" si="42"/>
        <v>#NUM!</v>
      </c>
      <c r="F442">
        <f t="shared" si="43"/>
        <v>-26.399999999999977</v>
      </c>
      <c r="G442">
        <v>0.82355423472</v>
      </c>
      <c r="H442">
        <f t="shared" si="44"/>
        <v>1.3725903911999999E-2</v>
      </c>
      <c r="I442">
        <f t="shared" si="48"/>
        <v>8.2355423471995315E-3</v>
      </c>
      <c r="J442" t="e">
        <f t="shared" si="45"/>
        <v>#NUM!</v>
      </c>
    </row>
    <row r="443" spans="1:10" x14ac:dyDescent="0.25">
      <c r="A443">
        <v>7.35</v>
      </c>
      <c r="B443">
        <f t="shared" si="46"/>
        <v>441</v>
      </c>
      <c r="C443">
        <v>665.10435860231928</v>
      </c>
      <c r="D443">
        <f t="shared" si="47"/>
        <v>67391699.13538</v>
      </c>
      <c r="E443" t="e">
        <f t="shared" si="42"/>
        <v>#NUM!</v>
      </c>
      <c r="F443">
        <f t="shared" si="43"/>
        <v>-25.199999999999989</v>
      </c>
      <c r="G443">
        <v>0.82673398080000005</v>
      </c>
      <c r="H443">
        <f t="shared" si="44"/>
        <v>1.3778899680000001E-2</v>
      </c>
      <c r="I443">
        <f t="shared" si="48"/>
        <v>1.6534679615999845E-2</v>
      </c>
      <c r="J443" t="e">
        <f t="shared" si="45"/>
        <v>#NUM!</v>
      </c>
    </row>
    <row r="444" spans="1:10" x14ac:dyDescent="0.25">
      <c r="A444">
        <v>7.37</v>
      </c>
      <c r="B444">
        <f t="shared" si="46"/>
        <v>442.2</v>
      </c>
      <c r="C444">
        <v>665.1125241176411</v>
      </c>
      <c r="D444">
        <f t="shared" si="47"/>
        <v>67392526.506219983</v>
      </c>
      <c r="E444" t="e">
        <f t="shared" si="42"/>
        <v>#NUM!</v>
      </c>
      <c r="F444">
        <f t="shared" si="43"/>
        <v>-24</v>
      </c>
      <c r="G444">
        <v>0.82355423472</v>
      </c>
      <c r="H444">
        <f t="shared" si="44"/>
        <v>1.3725903911999999E-2</v>
      </c>
      <c r="I444">
        <f t="shared" si="48"/>
        <v>1.6471084694399844E-2</v>
      </c>
      <c r="J444" t="e">
        <f t="shared" si="45"/>
        <v>#NUM!</v>
      </c>
    </row>
    <row r="445" spans="1:10" x14ac:dyDescent="0.25">
      <c r="A445">
        <v>7.38</v>
      </c>
      <c r="B445">
        <f t="shared" si="46"/>
        <v>442.8</v>
      </c>
      <c r="C445">
        <v>665.13702066360713</v>
      </c>
      <c r="D445">
        <f t="shared" si="47"/>
        <v>67395008.618739992</v>
      </c>
      <c r="E445" t="e">
        <f t="shared" si="42"/>
        <v>#NUM!</v>
      </c>
      <c r="F445">
        <f t="shared" si="43"/>
        <v>-23.399999999999977</v>
      </c>
      <c r="G445">
        <v>0.82673398080000005</v>
      </c>
      <c r="H445">
        <f t="shared" si="44"/>
        <v>1.3778899680000001E-2</v>
      </c>
      <c r="I445">
        <f t="shared" si="48"/>
        <v>8.2673398080003145E-3</v>
      </c>
      <c r="J445" t="e">
        <f t="shared" si="45"/>
        <v>#NUM!</v>
      </c>
    </row>
    <row r="446" spans="1:10" x14ac:dyDescent="0.25">
      <c r="A446">
        <v>7.4</v>
      </c>
      <c r="B446">
        <f t="shared" si="46"/>
        <v>444</v>
      </c>
      <c r="C446">
        <v>665.16151720957316</v>
      </c>
      <c r="D446">
        <f t="shared" si="47"/>
        <v>67397490.731260002</v>
      </c>
      <c r="E446" t="e">
        <f t="shared" si="42"/>
        <v>#NUM!</v>
      </c>
      <c r="F446">
        <f t="shared" si="43"/>
        <v>-22.199999999999989</v>
      </c>
      <c r="G446">
        <v>0.82355423472</v>
      </c>
      <c r="H446">
        <f t="shared" si="44"/>
        <v>1.3725903911999999E-2</v>
      </c>
      <c r="I446">
        <f t="shared" si="48"/>
        <v>1.6471084694399844E-2</v>
      </c>
      <c r="J446" t="e">
        <f t="shared" si="45"/>
        <v>#NUM!</v>
      </c>
    </row>
    <row r="447" spans="1:10" x14ac:dyDescent="0.25">
      <c r="A447">
        <v>7.42</v>
      </c>
      <c r="B447">
        <f t="shared" si="46"/>
        <v>445.2</v>
      </c>
      <c r="C447">
        <v>665.16968272489498</v>
      </c>
      <c r="D447">
        <f t="shared" si="47"/>
        <v>67398318.102099985</v>
      </c>
      <c r="E447" t="e">
        <f t="shared" si="42"/>
        <v>#NUM!</v>
      </c>
      <c r="F447">
        <f t="shared" si="43"/>
        <v>-21</v>
      </c>
      <c r="G447">
        <v>0.82196436167999998</v>
      </c>
      <c r="H447">
        <f t="shared" si="44"/>
        <v>1.3699406027999999E-2</v>
      </c>
      <c r="I447">
        <f t="shared" si="48"/>
        <v>1.6439287233599845E-2</v>
      </c>
      <c r="J447" t="e">
        <f t="shared" si="45"/>
        <v>#NUM!</v>
      </c>
    </row>
    <row r="448" spans="1:10" x14ac:dyDescent="0.25">
      <c r="A448">
        <v>7.43</v>
      </c>
      <c r="B448">
        <f t="shared" si="46"/>
        <v>445.79999999999995</v>
      </c>
      <c r="C448">
        <v>665.20166432657288</v>
      </c>
      <c r="D448">
        <f t="shared" si="47"/>
        <v>67401558.637889996</v>
      </c>
      <c r="E448" t="e">
        <f t="shared" si="42"/>
        <v>#NUM!</v>
      </c>
      <c r="F448">
        <f t="shared" si="43"/>
        <v>-20.400000000000034</v>
      </c>
      <c r="G448">
        <v>0.82355423472</v>
      </c>
      <c r="H448">
        <f t="shared" si="44"/>
        <v>1.3725903911999999E-2</v>
      </c>
      <c r="I448">
        <f t="shared" si="48"/>
        <v>8.2355423471995315E-3</v>
      </c>
      <c r="J448" t="e">
        <f t="shared" si="45"/>
        <v>#NUM!</v>
      </c>
    </row>
    <row r="449" spans="1:13" x14ac:dyDescent="0.25">
      <c r="A449">
        <v>7.45</v>
      </c>
      <c r="B449">
        <f t="shared" si="46"/>
        <v>447</v>
      </c>
      <c r="C449">
        <v>665.23432638786085</v>
      </c>
      <c r="D449">
        <f t="shared" si="47"/>
        <v>67404868.121250004</v>
      </c>
      <c r="E449" t="e">
        <f t="shared" si="42"/>
        <v>#NUM!</v>
      </c>
      <c r="F449">
        <f t="shared" si="43"/>
        <v>-19.199999999999989</v>
      </c>
      <c r="G449">
        <v>0.82355423472</v>
      </c>
      <c r="H449">
        <f t="shared" si="44"/>
        <v>1.3725903911999999E-2</v>
      </c>
      <c r="I449">
        <f t="shared" si="48"/>
        <v>1.6471084694400624E-2</v>
      </c>
      <c r="J449" t="e">
        <f t="shared" si="45"/>
        <v>#NUM!</v>
      </c>
    </row>
    <row r="450" spans="1:13" x14ac:dyDescent="0.25">
      <c r="A450">
        <v>7.47</v>
      </c>
      <c r="B450">
        <f t="shared" si="46"/>
        <v>448.2</v>
      </c>
      <c r="C450">
        <v>665.2669884491487</v>
      </c>
      <c r="D450">
        <f t="shared" si="47"/>
        <v>67408177.604609996</v>
      </c>
      <c r="E450" t="e">
        <f t="shared" ref="E450:E513" si="49">LN(((B450-466.2)+$R$27)/(B450-466.2))</f>
        <v>#NUM!</v>
      </c>
      <c r="F450">
        <f t="shared" ref="F450:F513" si="50">B450-$R$27</f>
        <v>-18</v>
      </c>
      <c r="G450">
        <v>0.82673398080000005</v>
      </c>
      <c r="H450">
        <f t="shared" ref="H450:H483" si="51">G450/60</f>
        <v>1.3778899680000001E-2</v>
      </c>
      <c r="I450">
        <f t="shared" si="48"/>
        <v>1.6534679615999845E-2</v>
      </c>
      <c r="J450" t="e">
        <f t="shared" ref="J450:J513" si="52">LN((F450+$R$27)/F450)</f>
        <v>#NUM!</v>
      </c>
    </row>
    <row r="451" spans="1:13" x14ac:dyDescent="0.25">
      <c r="A451">
        <v>7.48</v>
      </c>
      <c r="B451">
        <f t="shared" ref="B451:B514" si="53">A451*60</f>
        <v>448.8</v>
      </c>
      <c r="C451">
        <v>665.29965051043655</v>
      </c>
      <c r="D451">
        <f t="shared" ref="D451:D514" si="54">C451*101325</f>
        <v>67411487.087969989</v>
      </c>
      <c r="E451" t="e">
        <f t="shared" si="49"/>
        <v>#NUM!</v>
      </c>
      <c r="F451">
        <f t="shared" si="50"/>
        <v>-17.399999999999977</v>
      </c>
      <c r="G451">
        <v>0.82355423472</v>
      </c>
      <c r="H451">
        <f t="shared" si="51"/>
        <v>1.3725903911999999E-2</v>
      </c>
      <c r="I451">
        <f t="shared" ref="I451:I483" si="55">(B451-B450)*H451</f>
        <v>8.2355423472003121E-3</v>
      </c>
      <c r="J451" t="e">
        <f t="shared" si="52"/>
        <v>#NUM!</v>
      </c>
    </row>
    <row r="452" spans="1:13" x14ac:dyDescent="0.25">
      <c r="A452">
        <v>7.5</v>
      </c>
      <c r="B452">
        <f t="shared" si="53"/>
        <v>450</v>
      </c>
      <c r="C452">
        <v>665.37314014833453</v>
      </c>
      <c r="D452">
        <f t="shared" si="54"/>
        <v>67418933.425530002</v>
      </c>
      <c r="E452" t="e">
        <f t="shared" si="49"/>
        <v>#NUM!</v>
      </c>
      <c r="F452">
        <f t="shared" si="50"/>
        <v>-16.199999999999989</v>
      </c>
      <c r="G452">
        <v>0.82673398080000005</v>
      </c>
      <c r="H452">
        <f t="shared" si="51"/>
        <v>1.3778899680000001E-2</v>
      </c>
      <c r="I452">
        <f t="shared" si="55"/>
        <v>1.6534679615999845E-2</v>
      </c>
      <c r="J452" t="e">
        <f t="shared" si="52"/>
        <v>#NUM!</v>
      </c>
    </row>
    <row r="453" spans="1:13" x14ac:dyDescent="0.25">
      <c r="A453">
        <v>7.52</v>
      </c>
      <c r="B453">
        <f t="shared" si="53"/>
        <v>451.2</v>
      </c>
      <c r="C453">
        <v>665.44662978623239</v>
      </c>
      <c r="D453">
        <f t="shared" si="54"/>
        <v>67426379.76309</v>
      </c>
      <c r="E453" t="e">
        <f t="shared" si="49"/>
        <v>#NUM!</v>
      </c>
      <c r="F453">
        <f t="shared" si="50"/>
        <v>-15</v>
      </c>
      <c r="G453">
        <v>0.82355423472</v>
      </c>
      <c r="H453">
        <f t="shared" si="51"/>
        <v>1.3725903911999999E-2</v>
      </c>
      <c r="I453">
        <f t="shared" si="55"/>
        <v>1.6471084694399844E-2</v>
      </c>
      <c r="J453" t="e">
        <f t="shared" si="52"/>
        <v>#NUM!</v>
      </c>
    </row>
    <row r="454" spans="1:13" x14ac:dyDescent="0.25">
      <c r="A454">
        <v>7.53</v>
      </c>
      <c r="B454">
        <f t="shared" si="53"/>
        <v>451.8</v>
      </c>
      <c r="C454">
        <v>665.50310793387621</v>
      </c>
      <c r="D454">
        <f t="shared" si="54"/>
        <v>67432102.411400005</v>
      </c>
      <c r="E454" t="e">
        <f t="shared" si="49"/>
        <v>#NUM!</v>
      </c>
      <c r="F454">
        <f t="shared" si="50"/>
        <v>-14.399999999999977</v>
      </c>
      <c r="G454">
        <v>0.82196436167999998</v>
      </c>
      <c r="H454">
        <f t="shared" si="51"/>
        <v>1.3699406027999999E-2</v>
      </c>
      <c r="I454">
        <f t="shared" si="55"/>
        <v>8.2196436168003109E-3</v>
      </c>
      <c r="J454" t="e">
        <f t="shared" si="52"/>
        <v>#NUM!</v>
      </c>
    </row>
    <row r="455" spans="1:13" x14ac:dyDescent="0.25">
      <c r="A455">
        <v>7.55</v>
      </c>
      <c r="B455">
        <f t="shared" si="53"/>
        <v>453</v>
      </c>
      <c r="C455">
        <v>665.56026654113009</v>
      </c>
      <c r="D455">
        <f t="shared" si="54"/>
        <v>67437894.007280007</v>
      </c>
      <c r="E455" t="e">
        <f t="shared" si="49"/>
        <v>#NUM!</v>
      </c>
      <c r="F455">
        <f t="shared" si="50"/>
        <v>-13.199999999999989</v>
      </c>
      <c r="G455">
        <v>0.82355423472</v>
      </c>
      <c r="H455">
        <f t="shared" si="51"/>
        <v>1.3725903911999999E-2</v>
      </c>
      <c r="I455">
        <f t="shared" si="55"/>
        <v>1.6471084694399844E-2</v>
      </c>
      <c r="J455" t="e">
        <f t="shared" si="52"/>
        <v>#NUM!</v>
      </c>
    </row>
    <row r="456" spans="1:13" x14ac:dyDescent="0.25">
      <c r="A456">
        <v>7.57</v>
      </c>
      <c r="B456">
        <f t="shared" si="53"/>
        <v>454.20000000000005</v>
      </c>
      <c r="C456">
        <v>665.63375617902796</v>
      </c>
      <c r="D456">
        <f t="shared" si="54"/>
        <v>67445340.344840005</v>
      </c>
      <c r="E456" t="e">
        <f t="shared" si="49"/>
        <v>#NUM!</v>
      </c>
      <c r="F456">
        <f t="shared" si="50"/>
        <v>-11.999999999999943</v>
      </c>
      <c r="G456">
        <v>0.82355423472</v>
      </c>
      <c r="H456">
        <f t="shared" si="51"/>
        <v>1.3725903911999999E-2</v>
      </c>
      <c r="I456">
        <f t="shared" si="55"/>
        <v>1.6471084694400624E-2</v>
      </c>
      <c r="J456" t="e">
        <f t="shared" si="52"/>
        <v>#NUM!</v>
      </c>
    </row>
    <row r="457" spans="1:13" x14ac:dyDescent="0.25">
      <c r="A457">
        <v>7.58</v>
      </c>
      <c r="B457">
        <f t="shared" si="53"/>
        <v>454.8</v>
      </c>
      <c r="C457">
        <v>665.68206881134961</v>
      </c>
      <c r="D457">
        <f t="shared" si="54"/>
        <v>67450235.622309998</v>
      </c>
      <c r="E457" t="e">
        <f t="shared" si="49"/>
        <v>#NUM!</v>
      </c>
      <c r="F457">
        <f t="shared" si="50"/>
        <v>-11.399999999999977</v>
      </c>
      <c r="G457">
        <v>0.82196436167999998</v>
      </c>
      <c r="H457">
        <f t="shared" si="51"/>
        <v>1.3699406027999999E-2</v>
      </c>
      <c r="I457">
        <f t="shared" si="55"/>
        <v>8.219643616799532E-3</v>
      </c>
      <c r="J457" t="e">
        <f t="shared" si="52"/>
        <v>#NUM!</v>
      </c>
    </row>
    <row r="458" spans="1:13" x14ac:dyDescent="0.25">
      <c r="A458">
        <v>7.6</v>
      </c>
      <c r="B458">
        <f t="shared" si="53"/>
        <v>456</v>
      </c>
      <c r="C458">
        <v>665.73106190328133</v>
      </c>
      <c r="D458">
        <f t="shared" si="54"/>
        <v>67455199.847349986</v>
      </c>
      <c r="E458" t="e">
        <f t="shared" si="49"/>
        <v>#NUM!</v>
      </c>
      <c r="F458">
        <f t="shared" si="50"/>
        <v>-10.199999999999989</v>
      </c>
      <c r="G458">
        <v>0.82355423472</v>
      </c>
      <c r="H458">
        <f t="shared" si="51"/>
        <v>1.3725903911999999E-2</v>
      </c>
      <c r="I458">
        <f t="shared" si="55"/>
        <v>1.6471084694399844E-2</v>
      </c>
      <c r="J458" t="e">
        <f t="shared" si="52"/>
        <v>#NUM!</v>
      </c>
    </row>
    <row r="459" spans="1:13" x14ac:dyDescent="0.25">
      <c r="A459">
        <v>7.62</v>
      </c>
      <c r="B459">
        <f t="shared" si="53"/>
        <v>457.2</v>
      </c>
      <c r="C459">
        <v>665.81271705650136</v>
      </c>
      <c r="D459">
        <f t="shared" si="54"/>
        <v>67463473.555749997</v>
      </c>
      <c r="E459" t="e">
        <f t="shared" si="49"/>
        <v>#NUM!</v>
      </c>
      <c r="F459">
        <f t="shared" si="50"/>
        <v>-9</v>
      </c>
      <c r="G459">
        <v>0.82355423472</v>
      </c>
      <c r="H459">
        <f t="shared" si="51"/>
        <v>1.3725903911999999E-2</v>
      </c>
      <c r="I459">
        <f t="shared" si="55"/>
        <v>1.6471084694399844E-2</v>
      </c>
      <c r="J459" t="e">
        <f t="shared" si="52"/>
        <v>#NUM!</v>
      </c>
    </row>
    <row r="460" spans="1:13" x14ac:dyDescent="0.25">
      <c r="A460">
        <v>7.63</v>
      </c>
      <c r="B460">
        <f t="shared" si="53"/>
        <v>457.8</v>
      </c>
      <c r="C460">
        <v>665.87736071946711</v>
      </c>
      <c r="D460">
        <f t="shared" si="54"/>
        <v>67470023.574900001</v>
      </c>
      <c r="E460" t="e">
        <f t="shared" si="49"/>
        <v>#NUM!</v>
      </c>
      <c r="F460">
        <f t="shared" si="50"/>
        <v>-8.3999999999999773</v>
      </c>
      <c r="G460">
        <v>0.82673398080000005</v>
      </c>
      <c r="H460">
        <f t="shared" si="51"/>
        <v>1.3778899680000001E-2</v>
      </c>
      <c r="I460">
        <f t="shared" si="55"/>
        <v>8.2673398080003145E-3</v>
      </c>
      <c r="J460" t="e">
        <f t="shared" si="52"/>
        <v>#NUM!</v>
      </c>
    </row>
    <row r="461" spans="1:13" x14ac:dyDescent="0.25">
      <c r="A461">
        <v>7.65</v>
      </c>
      <c r="B461">
        <f t="shared" si="53"/>
        <v>459</v>
      </c>
      <c r="C461">
        <v>665.91818829607689</v>
      </c>
      <c r="D461">
        <f t="shared" si="54"/>
        <v>67474160.429099992</v>
      </c>
      <c r="E461" t="e">
        <f t="shared" si="49"/>
        <v>#NUM!</v>
      </c>
      <c r="F461">
        <f t="shared" si="50"/>
        <v>-7.1999999999999886</v>
      </c>
      <c r="G461">
        <v>0.82355423472</v>
      </c>
      <c r="H461">
        <f t="shared" si="51"/>
        <v>1.3725903911999999E-2</v>
      </c>
      <c r="I461">
        <f t="shared" si="55"/>
        <v>1.6471084694399844E-2</v>
      </c>
      <c r="J461" t="e">
        <f t="shared" si="52"/>
        <v>#NUM!</v>
      </c>
    </row>
    <row r="462" spans="1:13" x14ac:dyDescent="0.25">
      <c r="A462">
        <v>7.67</v>
      </c>
      <c r="B462">
        <f t="shared" si="53"/>
        <v>460.2</v>
      </c>
      <c r="C462">
        <v>665.96718138800884</v>
      </c>
      <c r="D462">
        <f t="shared" si="54"/>
        <v>67479124.654139996</v>
      </c>
      <c r="E462" t="e">
        <f t="shared" si="49"/>
        <v>#NUM!</v>
      </c>
      <c r="F462">
        <f t="shared" si="50"/>
        <v>-6</v>
      </c>
      <c r="G462">
        <v>0.82196436167999998</v>
      </c>
      <c r="H462">
        <f t="shared" si="51"/>
        <v>1.3699406027999999E-2</v>
      </c>
      <c r="I462">
        <f t="shared" si="55"/>
        <v>1.6439287233599845E-2</v>
      </c>
      <c r="J462" t="e">
        <f t="shared" si="52"/>
        <v>#NUM!</v>
      </c>
      <c r="M462" s="9">
        <f>0.0002637*$R$475*(B472-$B$471)</f>
        <v>3.6385424740549378E-2</v>
      </c>
    </row>
    <row r="463" spans="1:13" x14ac:dyDescent="0.25">
      <c r="A463">
        <v>7.68</v>
      </c>
      <c r="B463">
        <f t="shared" si="53"/>
        <v>460.79999999999995</v>
      </c>
      <c r="C463">
        <v>666.0406710259067</v>
      </c>
      <c r="D463">
        <f t="shared" si="54"/>
        <v>67486570.991699994</v>
      </c>
      <c r="E463" t="e">
        <f t="shared" si="49"/>
        <v>#NUM!</v>
      </c>
      <c r="F463">
        <f t="shared" si="50"/>
        <v>-5.4000000000000341</v>
      </c>
      <c r="G463">
        <v>0.82355423472</v>
      </c>
      <c r="H463">
        <f t="shared" si="51"/>
        <v>1.3725903911999999E-2</v>
      </c>
      <c r="I463">
        <f t="shared" si="55"/>
        <v>8.2355423471995315E-3</v>
      </c>
      <c r="J463" t="e">
        <f t="shared" si="52"/>
        <v>#NUM!</v>
      </c>
      <c r="M463">
        <f>($R$479*$R$480*$R$481^2*$R$473*3600)</f>
        <v>0.41821224515285299</v>
      </c>
    </row>
    <row r="464" spans="1:13" x14ac:dyDescent="0.25">
      <c r="A464">
        <v>7.7</v>
      </c>
      <c r="B464">
        <f t="shared" si="53"/>
        <v>462</v>
      </c>
      <c r="C464">
        <v>666.08898365822836</v>
      </c>
      <c r="D464">
        <f t="shared" si="54"/>
        <v>67491466.269169986</v>
      </c>
      <c r="E464" t="e">
        <f t="shared" si="49"/>
        <v>#NUM!</v>
      </c>
      <c r="F464">
        <f t="shared" si="50"/>
        <v>-4.1999999999999886</v>
      </c>
      <c r="G464">
        <v>0.82355423472</v>
      </c>
      <c r="H464">
        <f t="shared" si="51"/>
        <v>1.3725903911999999E-2</v>
      </c>
      <c r="I464">
        <f t="shared" si="55"/>
        <v>1.6471084694400624E-2</v>
      </c>
      <c r="J464" t="e">
        <f t="shared" si="52"/>
        <v>#NUM!</v>
      </c>
    </row>
    <row r="465" spans="1:21" x14ac:dyDescent="0.25">
      <c r="A465">
        <v>7.72</v>
      </c>
      <c r="B465">
        <f t="shared" si="53"/>
        <v>463.2</v>
      </c>
      <c r="C465">
        <v>666.13797675016042</v>
      </c>
      <c r="D465">
        <f t="shared" si="54"/>
        <v>67496430.494210005</v>
      </c>
      <c r="E465" t="e">
        <f t="shared" si="49"/>
        <v>#NUM!</v>
      </c>
      <c r="F465">
        <f t="shared" si="50"/>
        <v>-3</v>
      </c>
      <c r="G465">
        <v>0.82673398080000005</v>
      </c>
      <c r="H465">
        <f t="shared" si="51"/>
        <v>1.3778899680000001E-2</v>
      </c>
      <c r="I465">
        <f t="shared" si="55"/>
        <v>1.6534679615999845E-2</v>
      </c>
      <c r="J465" t="e">
        <f t="shared" si="52"/>
        <v>#NUM!</v>
      </c>
      <c r="M465" s="9">
        <f>$R$475</f>
        <v>229.96729073790573</v>
      </c>
      <c r="O465" s="9">
        <f>M465/M466</f>
        <v>3.2760216337907283E-5</v>
      </c>
    </row>
    <row r="466" spans="1:21" x14ac:dyDescent="0.25">
      <c r="A466">
        <v>7.73</v>
      </c>
      <c r="B466">
        <f t="shared" si="53"/>
        <v>463.8</v>
      </c>
      <c r="C466">
        <v>666.20262041312606</v>
      </c>
      <c r="D466">
        <f t="shared" si="54"/>
        <v>67502980.513359994</v>
      </c>
      <c r="E466" t="e">
        <f t="shared" si="49"/>
        <v>#NUM!</v>
      </c>
      <c r="F466">
        <f t="shared" si="50"/>
        <v>-2.3999999999999773</v>
      </c>
      <c r="G466">
        <v>0.82037448864000007</v>
      </c>
      <c r="H466">
        <f t="shared" si="51"/>
        <v>1.3672908144E-2</v>
      </c>
      <c r="I466">
        <f t="shared" si="55"/>
        <v>8.2037448864003115E-3</v>
      </c>
      <c r="J466" t="e">
        <f t="shared" si="52"/>
        <v>#NUM!</v>
      </c>
      <c r="M466">
        <f>(141.2*$R$483*$R$474)*($D$471-D472)*0.00015</f>
        <v>7019712.2133106161</v>
      </c>
    </row>
    <row r="467" spans="1:21" x14ac:dyDescent="0.25">
      <c r="A467">
        <v>7.75</v>
      </c>
      <c r="B467">
        <f t="shared" si="53"/>
        <v>465</v>
      </c>
      <c r="C467">
        <v>666.26794453570187</v>
      </c>
      <c r="D467">
        <f t="shared" si="54"/>
        <v>67509599.480079994</v>
      </c>
      <c r="E467" t="e">
        <f t="shared" si="49"/>
        <v>#NUM!</v>
      </c>
      <c r="F467">
        <f t="shared" si="50"/>
        <v>-1.1999999999999886</v>
      </c>
      <c r="G467">
        <v>0.65820743855999986</v>
      </c>
      <c r="H467">
        <f t="shared" si="51"/>
        <v>1.0970123975999998E-2</v>
      </c>
      <c r="I467">
        <f t="shared" si="55"/>
        <v>1.3164148771199874E-2</v>
      </c>
      <c r="J467" t="e">
        <f t="shared" si="52"/>
        <v>#NUM!</v>
      </c>
    </row>
    <row r="468" spans="1:21" x14ac:dyDescent="0.25">
      <c r="A468">
        <v>7.77</v>
      </c>
      <c r="B468">
        <f>A468*60</f>
        <v>466.2</v>
      </c>
      <c r="C468">
        <v>666.30060659698984</v>
      </c>
      <c r="D468">
        <f>C468*101325</f>
        <v>67512908.963440001</v>
      </c>
      <c r="E468" t="e">
        <f t="shared" si="49"/>
        <v>#DIV/0!</v>
      </c>
      <c r="F468">
        <f t="shared" si="50"/>
        <v>0</v>
      </c>
      <c r="G468">
        <v>0.20032400303999998</v>
      </c>
      <c r="H468">
        <f t="shared" si="51"/>
        <v>3.3387333839999997E-3</v>
      </c>
      <c r="I468">
        <f t="shared" si="55"/>
        <v>4.0064800607999621E-3</v>
      </c>
      <c r="J468" t="e">
        <f t="shared" si="52"/>
        <v>#DIV/0!</v>
      </c>
    </row>
    <row r="469" spans="1:21" x14ac:dyDescent="0.25">
      <c r="A469">
        <v>7.78</v>
      </c>
      <c r="B469">
        <f t="shared" si="53"/>
        <v>466.8</v>
      </c>
      <c r="C469">
        <v>666.34143417359985</v>
      </c>
      <c r="D469">
        <f>C469*101325</f>
        <v>67517045.817640007</v>
      </c>
      <c r="E469">
        <f t="shared" si="49"/>
        <v>6.656726524178354</v>
      </c>
      <c r="F469">
        <f t="shared" si="50"/>
        <v>0.60000000000002274</v>
      </c>
      <c r="G469" s="1">
        <v>0</v>
      </c>
      <c r="H469" s="1">
        <f t="shared" si="51"/>
        <v>0</v>
      </c>
      <c r="I469">
        <f t="shared" si="55"/>
        <v>0</v>
      </c>
      <c r="J469">
        <f t="shared" si="52"/>
        <v>6.656726524178354</v>
      </c>
      <c r="O469">
        <f>EXP(2)</f>
        <v>7.3890560989306504</v>
      </c>
    </row>
    <row r="470" spans="1:21" x14ac:dyDescent="0.25">
      <c r="A470">
        <v>7.8</v>
      </c>
      <c r="B470">
        <f t="shared" si="53"/>
        <v>468</v>
      </c>
      <c r="C470">
        <v>666.40675829617555</v>
      </c>
      <c r="D470">
        <f t="shared" si="54"/>
        <v>67523664.784359992</v>
      </c>
      <c r="E470">
        <f t="shared" si="49"/>
        <v>5.5606816310155214</v>
      </c>
      <c r="F470">
        <f t="shared" si="50"/>
        <v>1.8000000000000114</v>
      </c>
      <c r="G470" s="1">
        <v>0</v>
      </c>
      <c r="H470" s="1">
        <f t="shared" si="51"/>
        <v>0</v>
      </c>
      <c r="I470">
        <f t="shared" si="55"/>
        <v>0</v>
      </c>
      <c r="J470">
        <f t="shared" si="52"/>
        <v>5.5606816310155214</v>
      </c>
      <c r="N470" s="14"/>
    </row>
    <row r="471" spans="1:21" x14ac:dyDescent="0.25">
      <c r="A471">
        <v>7.82</v>
      </c>
      <c r="B471">
        <f t="shared" si="53"/>
        <v>469.20000000000005</v>
      </c>
      <c r="C471" s="6">
        <v>666.4720824187516</v>
      </c>
      <c r="D471" s="6">
        <f>C471*101325</f>
        <v>67530283.751080006</v>
      </c>
      <c r="E471">
        <f t="shared" si="49"/>
        <v>5.0524168281111921</v>
      </c>
      <c r="F471">
        <f t="shared" si="50"/>
        <v>3.0000000000000568</v>
      </c>
      <c r="G471" s="1">
        <v>0</v>
      </c>
      <c r="H471" s="1">
        <f t="shared" si="51"/>
        <v>0</v>
      </c>
      <c r="I471">
        <f t="shared" si="55"/>
        <v>0</v>
      </c>
      <c r="J471">
        <f t="shared" si="52"/>
        <v>5.0524168281111921</v>
      </c>
      <c r="K471" s="14">
        <f>0.0002637*$R$475*(B471-$B$471)/($R$479*$R$480*$R$481^2*$R$473*3600)</f>
        <v>0</v>
      </c>
      <c r="L471" s="9">
        <f>$R$475/(141.2*$R$483*$R$474)*($D$471-D471)*0.00015</f>
        <v>0</v>
      </c>
      <c r="Q471" t="s">
        <v>50</v>
      </c>
      <c r="R471" t="s">
        <v>51</v>
      </c>
      <c r="S471" s="14">
        <f>U471/T471</f>
        <v>1.5833305279531411E-2</v>
      </c>
      <c r="T471" s="14">
        <f>K472-K471</f>
        <v>8.700229407976999E-2</v>
      </c>
      <c r="U471" s="9">
        <f>L472-L471</f>
        <v>1.3775338821845665E-3</v>
      </c>
    </row>
    <row r="472" spans="1:21" x14ac:dyDescent="0.25">
      <c r="A472">
        <v>7.83</v>
      </c>
      <c r="B472">
        <f t="shared" si="53"/>
        <v>469.8</v>
      </c>
      <c r="C472">
        <v>666.04543424317785</v>
      </c>
      <c r="D472">
        <f>C472*101325</f>
        <v>67487053.624689996</v>
      </c>
      <c r="E472">
        <f t="shared" si="49"/>
        <v>4.8713732267627421</v>
      </c>
      <c r="F472">
        <f t="shared" si="50"/>
        <v>3.6000000000000227</v>
      </c>
      <c r="G472" s="1">
        <v>0</v>
      </c>
      <c r="H472" s="1">
        <f t="shared" si="51"/>
        <v>0</v>
      </c>
      <c r="I472">
        <f t="shared" si="55"/>
        <v>0</v>
      </c>
      <c r="J472">
        <f t="shared" si="52"/>
        <v>4.8713732267627421</v>
      </c>
      <c r="K472" s="14">
        <f>0.0002637*$R$475*(B472-$B$471)/($R$479*$R$480*$R$481^2*$R$473*3600)</f>
        <v>8.700229407976999E-2</v>
      </c>
      <c r="L472" s="9">
        <f>($R$475/(141.2*$R$483*$R$474))*($D$471-D472)*0.00015</f>
        <v>1.3775338821845665E-3</v>
      </c>
      <c r="M472" s="14">
        <f>(L472-L471)/(K472-K471)</f>
        <v>1.5833305279531411E-2</v>
      </c>
      <c r="N472" s="14"/>
      <c r="P472" s="8" t="s">
        <v>32</v>
      </c>
      <c r="Q472" s="10">
        <f>((Q483*Q475*Q474*Q476*0.02061405)/((Q484^2)*Q482))-LN(Q485*1.9959675*10^(6))/2</f>
        <v>3.1419585834212738</v>
      </c>
      <c r="R472" s="10">
        <f>R483*R474/(81331.2*R484^2)*R475*R476/R482-LN(R485)/2</f>
        <v>3.1419592643422289</v>
      </c>
      <c r="T472" s="14">
        <f t="shared" ref="T472:T535" si="56">K473-K472</f>
        <v>0.17400458815954817</v>
      </c>
      <c r="U472" s="9">
        <f t="shared" ref="U472:U535" si="57">L473-L472</f>
        <v>2.1245219522682589E-3</v>
      </c>
    </row>
    <row r="473" spans="1:21" x14ac:dyDescent="0.25">
      <c r="A473">
        <v>7.85</v>
      </c>
      <c r="B473">
        <f t="shared" si="53"/>
        <v>471</v>
      </c>
      <c r="C473">
        <v>665.38742980014797</v>
      </c>
      <c r="D473">
        <f t="shared" si="54"/>
        <v>67420381.324499995</v>
      </c>
      <c r="E473">
        <f t="shared" si="49"/>
        <v>4.5862421761025702</v>
      </c>
      <c r="F473">
        <f t="shared" si="50"/>
        <v>4.8000000000000114</v>
      </c>
      <c r="G473" s="1">
        <v>0</v>
      </c>
      <c r="H473" s="1">
        <f t="shared" si="51"/>
        <v>0</v>
      </c>
      <c r="I473">
        <f t="shared" si="55"/>
        <v>0</v>
      </c>
      <c r="J473">
        <f t="shared" si="52"/>
        <v>4.5862421761025702</v>
      </c>
      <c r="K473" s="14">
        <f t="shared" ref="K473:K536" si="58">0.0002637*$R$475*(B473-$B$471)/($R$479*$R$480*$R$481^2*$R$473*3600)</f>
        <v>0.26100688223931817</v>
      </c>
      <c r="L473" s="9">
        <f>$R$475/(141.2*$R$483*$R$474)*($D$471-D473)*0.00015</f>
        <v>3.5020558344528254E-3</v>
      </c>
      <c r="M473" s="14">
        <f>(L473-L472)/(K473-K472)</f>
        <v>1.2209574326397897E-2</v>
      </c>
      <c r="N473" s="14">
        <f>0.2*M473+0.8*N472</f>
        <v>2.4419148652795796E-3</v>
      </c>
      <c r="O473" t="s">
        <v>54</v>
      </c>
      <c r="P473" s="7" t="s">
        <v>46</v>
      </c>
      <c r="Q473" s="11">
        <v>8</v>
      </c>
      <c r="R473" s="11">
        <f>Q473*3.28</f>
        <v>26.24</v>
      </c>
      <c r="T473" s="14">
        <f t="shared" si="56"/>
        <v>8.7002294079778275E-2</v>
      </c>
      <c r="U473" s="9">
        <f t="shared" si="57"/>
        <v>3.5635724990473613E-3</v>
      </c>
    </row>
    <row r="474" spans="1:21" x14ac:dyDescent="0.25">
      <c r="A474">
        <v>7.86</v>
      </c>
      <c r="B474">
        <f t="shared" si="53"/>
        <v>471.6</v>
      </c>
      <c r="C474">
        <v>664.28372431245998</v>
      </c>
      <c r="D474">
        <f t="shared" si="54"/>
        <v>67308548.365960002</v>
      </c>
      <c r="E474">
        <f t="shared" si="49"/>
        <v>4.4697322150929812</v>
      </c>
      <c r="F474">
        <f t="shared" si="50"/>
        <v>5.4000000000000341</v>
      </c>
      <c r="G474" s="1">
        <v>0</v>
      </c>
      <c r="H474" s="1">
        <f t="shared" si="51"/>
        <v>0</v>
      </c>
      <c r="I474">
        <f t="shared" si="55"/>
        <v>0</v>
      </c>
      <c r="J474">
        <f t="shared" si="52"/>
        <v>4.4697322150929812</v>
      </c>
      <c r="K474" s="14">
        <f t="shared" si="58"/>
        <v>0.34800917631909645</v>
      </c>
      <c r="L474" s="9">
        <f>$R$475/(141.2*$R$483*$R$474)*($D$471-D474)*0.00015</f>
        <v>7.0656283335001867E-3</v>
      </c>
      <c r="M474" s="14">
        <f t="shared" ref="M474:M536" si="59">(L474-L473)/(K474-K473)</f>
        <v>4.095952338658658E-2</v>
      </c>
      <c r="N474" s="14">
        <f>0.2*M474+0.8*N473</f>
        <v>1.0145436569540981E-2</v>
      </c>
      <c r="O474" t="s">
        <v>55</v>
      </c>
      <c r="P474" s="7" t="s">
        <v>34</v>
      </c>
      <c r="Q474" s="11">
        <f>1.2</f>
        <v>1.2</v>
      </c>
      <c r="R474" s="11">
        <f>1.2</f>
        <v>1.2</v>
      </c>
      <c r="T474" s="14">
        <f t="shared" si="56"/>
        <v>0.17400458815954822</v>
      </c>
      <c r="U474" s="9">
        <f t="shared" si="57"/>
        <v>5.0883069715129629E-3</v>
      </c>
    </row>
    <row r="475" spans="1:21" x14ac:dyDescent="0.25">
      <c r="A475">
        <v>7.88</v>
      </c>
      <c r="B475">
        <f t="shared" si="53"/>
        <v>472.8</v>
      </c>
      <c r="C475">
        <v>662.70777985531709</v>
      </c>
      <c r="D475">
        <f t="shared" si="54"/>
        <v>67148865.793840006</v>
      </c>
      <c r="E475">
        <f t="shared" si="49"/>
        <v>4.2716028170595051</v>
      </c>
      <c r="F475">
        <f t="shared" si="50"/>
        <v>6.6000000000000227</v>
      </c>
      <c r="G475" s="1">
        <v>0</v>
      </c>
      <c r="H475" s="1">
        <f t="shared" si="51"/>
        <v>0</v>
      </c>
      <c r="I475">
        <f t="shared" si="55"/>
        <v>0</v>
      </c>
      <c r="J475">
        <f t="shared" si="52"/>
        <v>4.2716028170595051</v>
      </c>
      <c r="K475" s="14">
        <f t="shared" si="58"/>
        <v>0.52201376447864467</v>
      </c>
      <c r="L475" s="9">
        <f t="shared" ref="L472:L535" si="60">$R$475/(141.2*$R$483*$R$474)*($D$471-D475)*0.00015</f>
        <v>1.215393530501315E-2</v>
      </c>
      <c r="M475" s="14">
        <f t="shared" si="59"/>
        <v>2.9242372430130371E-2</v>
      </c>
      <c r="N475" s="14">
        <f t="shared" ref="N475:N536" si="61">0.2*M475+0.8*N474</f>
        <v>1.3964823741658861E-2</v>
      </c>
      <c r="O475" t="s">
        <v>56</v>
      </c>
      <c r="P475" s="7" t="s">
        <v>36</v>
      </c>
      <c r="Q475" s="11">
        <f>$R$64</f>
        <v>7.0111978883507847E-11</v>
      </c>
      <c r="R475" s="12">
        <f>Q475/10^(-12)*3.28</f>
        <v>229.96729073790573</v>
      </c>
      <c r="T475" s="14">
        <f t="shared" si="56"/>
        <v>8.7002294079769893E-2</v>
      </c>
      <c r="U475" s="9">
        <f t="shared" si="57"/>
        <v>6.3054581210030391E-3</v>
      </c>
    </row>
    <row r="476" spans="1:21" x14ac:dyDescent="0.25">
      <c r="A476">
        <v>7.89</v>
      </c>
      <c r="B476">
        <f t="shared" si="53"/>
        <v>473.4</v>
      </c>
      <c r="C476">
        <v>660.75486077414257</v>
      </c>
      <c r="D476">
        <f t="shared" si="54"/>
        <v>66950986.26794</v>
      </c>
      <c r="E476">
        <f t="shared" si="49"/>
        <v>4.1858596710578757</v>
      </c>
      <c r="F476">
        <f t="shared" si="50"/>
        <v>7.1999999999999886</v>
      </c>
      <c r="G476" s="1">
        <v>0</v>
      </c>
      <c r="H476" s="1">
        <f t="shared" si="51"/>
        <v>0</v>
      </c>
      <c r="I476">
        <f t="shared" si="55"/>
        <v>0</v>
      </c>
      <c r="J476">
        <f t="shared" si="52"/>
        <v>4.1858596710578757</v>
      </c>
      <c r="K476" s="14">
        <f t="shared" si="58"/>
        <v>0.60901605855841456</v>
      </c>
      <c r="L476" s="9">
        <f t="shared" si="60"/>
        <v>1.8459393426016189E-2</v>
      </c>
      <c r="M476" s="14">
        <f t="shared" si="59"/>
        <v>7.2474619062593296E-2</v>
      </c>
      <c r="N476" s="14">
        <f t="shared" si="61"/>
        <v>2.566678280584575E-2</v>
      </c>
      <c r="O476" t="s">
        <v>57</v>
      </c>
      <c r="P476" s="7" t="s">
        <v>35</v>
      </c>
      <c r="Q476" s="11">
        <f>$R$27</f>
        <v>466.2</v>
      </c>
      <c r="R476" s="11">
        <f>Q476/3600</f>
        <v>0.1295</v>
      </c>
      <c r="T476" s="14">
        <f t="shared" si="56"/>
        <v>0.17400458815955655</v>
      </c>
      <c r="U476" s="9">
        <f t="shared" si="57"/>
        <v>6.9008515533346242E-3</v>
      </c>
    </row>
    <row r="477" spans="1:21" x14ac:dyDescent="0.25">
      <c r="A477">
        <v>7.91</v>
      </c>
      <c r="B477">
        <f t="shared" si="53"/>
        <v>474.6</v>
      </c>
      <c r="C477">
        <v>658.61753713861333</v>
      </c>
      <c r="D477">
        <f t="shared" si="54"/>
        <v>66734421.950569995</v>
      </c>
      <c r="E477">
        <f t="shared" si="49"/>
        <v>4.034240638152391</v>
      </c>
      <c r="F477">
        <f t="shared" si="50"/>
        <v>8.4000000000000341</v>
      </c>
      <c r="G477" s="1">
        <v>0</v>
      </c>
      <c r="H477" s="1">
        <f t="shared" si="51"/>
        <v>0</v>
      </c>
      <c r="I477">
        <f t="shared" si="55"/>
        <v>0</v>
      </c>
      <c r="J477">
        <f t="shared" si="52"/>
        <v>4.034240638152391</v>
      </c>
      <c r="K477" s="14">
        <f t="shared" si="58"/>
        <v>0.78302064671797111</v>
      </c>
      <c r="L477" s="9">
        <f t="shared" si="60"/>
        <v>2.5360244979350813E-2</v>
      </c>
      <c r="M477" s="14">
        <f t="shared" si="59"/>
        <v>3.9659020640345231E-2</v>
      </c>
      <c r="N477" s="14">
        <f t="shared" si="61"/>
        <v>2.8465230372745648E-2</v>
      </c>
      <c r="P477" s="7" t="s">
        <v>37</v>
      </c>
      <c r="Q477" s="18">
        <f>MAX($N$472:$N$845)</f>
        <v>4.6155049719464936E-2</v>
      </c>
      <c r="R477" s="18">
        <f>Q477</f>
        <v>4.6155049719464936E-2</v>
      </c>
      <c r="T477" s="14">
        <f t="shared" si="56"/>
        <v>8.7002294079769893E-2</v>
      </c>
      <c r="U477" s="9">
        <f t="shared" si="57"/>
        <v>6.720695607019718E-3</v>
      </c>
    </row>
    <row r="478" spans="1:21" x14ac:dyDescent="0.25">
      <c r="A478">
        <v>7.92</v>
      </c>
      <c r="B478">
        <f t="shared" si="53"/>
        <v>475.2</v>
      </c>
      <c r="C478">
        <v>656.53601119111772</v>
      </c>
      <c r="D478">
        <f t="shared" si="54"/>
        <v>66523511.333940007</v>
      </c>
      <c r="E478">
        <f t="shared" si="49"/>
        <v>3.9665111907122159</v>
      </c>
      <c r="F478">
        <f t="shared" si="50"/>
        <v>9</v>
      </c>
      <c r="G478" s="1">
        <v>0</v>
      </c>
      <c r="H478" s="1">
        <f t="shared" si="51"/>
        <v>0</v>
      </c>
      <c r="I478">
        <f t="shared" si="55"/>
        <v>0</v>
      </c>
      <c r="J478">
        <f t="shared" si="52"/>
        <v>3.9665111907122159</v>
      </c>
      <c r="K478" s="14">
        <f t="shared" si="58"/>
        <v>0.87002294079774101</v>
      </c>
      <c r="L478" s="9">
        <f t="shared" si="60"/>
        <v>3.2080940586370531E-2</v>
      </c>
      <c r="M478" s="14">
        <f t="shared" si="59"/>
        <v>7.7247337878903588E-2</v>
      </c>
      <c r="N478" s="14">
        <f>0.2*M478+0.8*N477</f>
        <v>3.822165187397724E-2</v>
      </c>
      <c r="P478" s="7" t="s">
        <v>43</v>
      </c>
      <c r="Q478" s="18">
        <f>$K$482</f>
        <v>1.392036705276394</v>
      </c>
      <c r="R478" s="18">
        <f>Q478</f>
        <v>1.392036705276394</v>
      </c>
      <c r="T478" s="14">
        <f t="shared" si="56"/>
        <v>0.17400458815955655</v>
      </c>
      <c r="U478" s="9">
        <f t="shared" si="57"/>
        <v>6.0396182490023362E-3</v>
      </c>
    </row>
    <row r="479" spans="1:21" x14ac:dyDescent="0.25">
      <c r="A479">
        <v>7.94</v>
      </c>
      <c r="B479">
        <f t="shared" si="53"/>
        <v>476.40000000000003</v>
      </c>
      <c r="C479">
        <v>654.6654277227733</v>
      </c>
      <c r="D479">
        <f t="shared" si="54"/>
        <v>66333974.464010008</v>
      </c>
      <c r="E479">
        <f t="shared" si="49"/>
        <v>3.8438701171909155</v>
      </c>
      <c r="F479">
        <f t="shared" si="50"/>
        <v>10.200000000000045</v>
      </c>
      <c r="G479" s="1">
        <v>0</v>
      </c>
      <c r="H479" s="1">
        <f t="shared" si="51"/>
        <v>0</v>
      </c>
      <c r="I479">
        <f t="shared" si="55"/>
        <v>0</v>
      </c>
      <c r="J479">
        <f t="shared" si="52"/>
        <v>3.8438701171909155</v>
      </c>
      <c r="K479" s="14">
        <f t="shared" si="58"/>
        <v>1.0440275289572976</v>
      </c>
      <c r="L479" s="9">
        <f t="shared" si="60"/>
        <v>3.8120558835372867E-2</v>
      </c>
      <c r="M479" s="14">
        <f t="shared" si="59"/>
        <v>3.4709534460460337E-2</v>
      </c>
      <c r="N479" s="14">
        <f t="shared" si="61"/>
        <v>3.7519228391273862E-2</v>
      </c>
      <c r="O479" t="s">
        <v>53</v>
      </c>
      <c r="P479" s="7" t="s">
        <v>38</v>
      </c>
      <c r="Q479" s="11">
        <v>0.28000000000000003</v>
      </c>
      <c r="R479" s="11">
        <v>0.28000000000000003</v>
      </c>
      <c r="T479" s="14">
        <f t="shared" si="56"/>
        <v>8.7002294079769893E-2</v>
      </c>
      <c r="U479" s="9">
        <f t="shared" si="57"/>
        <v>5.2926301789186503E-3</v>
      </c>
    </row>
    <row r="480" spans="1:21" x14ac:dyDescent="0.25">
      <c r="A480">
        <v>7.95</v>
      </c>
      <c r="B480">
        <f t="shared" si="53"/>
        <v>477</v>
      </c>
      <c r="C480">
        <v>653.02620052188502</v>
      </c>
      <c r="D480">
        <f t="shared" si="54"/>
        <v>66167879.76788</v>
      </c>
      <c r="E480">
        <f t="shared" si="49"/>
        <v>3.7879703567581662</v>
      </c>
      <c r="F480">
        <f t="shared" si="50"/>
        <v>10.800000000000011</v>
      </c>
      <c r="G480" s="1">
        <v>0</v>
      </c>
      <c r="H480" s="1">
        <f t="shared" si="51"/>
        <v>0</v>
      </c>
      <c r="I480">
        <f t="shared" si="55"/>
        <v>0</v>
      </c>
      <c r="J480">
        <f t="shared" si="52"/>
        <v>3.7879703567581662</v>
      </c>
      <c r="K480" s="14">
        <f t="shared" si="58"/>
        <v>1.1310298230370674</v>
      </c>
      <c r="L480" s="9">
        <f t="shared" si="60"/>
        <v>4.3413189014291517E-2</v>
      </c>
      <c r="M480" s="14">
        <f t="shared" si="59"/>
        <v>6.0833225547661886E-2</v>
      </c>
      <c r="N480" s="14">
        <f>0.2*M480+0.8*N479</f>
        <v>4.2182027822551468E-2</v>
      </c>
      <c r="O480" t="s">
        <v>52</v>
      </c>
      <c r="P480" s="7" t="s">
        <v>39</v>
      </c>
      <c r="Q480" s="11">
        <f>10*10^(-3)</f>
        <v>0.01</v>
      </c>
      <c r="R480" s="13">
        <f>Q480/145.037737730006</f>
        <v>6.8947572931780214E-5</v>
      </c>
      <c r="T480" s="14">
        <f t="shared" si="56"/>
        <v>0.17400458815954822</v>
      </c>
      <c r="U480" s="9">
        <f t="shared" si="57"/>
        <v>4.747768292504756E-3</v>
      </c>
    </row>
    <row r="481" spans="1:21" x14ac:dyDescent="0.25">
      <c r="A481">
        <v>7.97</v>
      </c>
      <c r="B481">
        <f t="shared" si="53"/>
        <v>478.2</v>
      </c>
      <c r="C481">
        <v>651.55572730431766</v>
      </c>
      <c r="D481">
        <f t="shared" si="54"/>
        <v>66018884.069109984</v>
      </c>
      <c r="E481">
        <f t="shared" si="49"/>
        <v>3.6851224052362239</v>
      </c>
      <c r="F481">
        <f t="shared" si="50"/>
        <v>12</v>
      </c>
      <c r="G481" s="1">
        <v>0</v>
      </c>
      <c r="H481" s="1">
        <f t="shared" si="51"/>
        <v>0</v>
      </c>
      <c r="I481">
        <f t="shared" si="55"/>
        <v>0</v>
      </c>
      <c r="J481">
        <f t="shared" si="52"/>
        <v>3.6851224052362239</v>
      </c>
      <c r="K481" s="14">
        <f t="shared" si="58"/>
        <v>1.3050344111966157</v>
      </c>
      <c r="L481" s="9">
        <f t="shared" si="60"/>
        <v>4.8160957306796273E-2</v>
      </c>
      <c r="M481" s="14">
        <f t="shared" si="59"/>
        <v>2.7285305190639191E-2</v>
      </c>
      <c r="N481" s="14">
        <f t="shared" si="61"/>
        <v>3.9202683296169015E-2</v>
      </c>
      <c r="O481" t="s">
        <v>58</v>
      </c>
      <c r="P481" s="7" t="s">
        <v>33</v>
      </c>
      <c r="Q481" s="11">
        <f>0.146</f>
        <v>0.14599999999999999</v>
      </c>
      <c r="R481" s="11">
        <f>Q481*3.28</f>
        <v>0.47887999999999992</v>
      </c>
      <c r="T481" s="14">
        <f t="shared" si="56"/>
        <v>8.7002294079778331E-2</v>
      </c>
      <c r="U481" s="9">
        <f t="shared" si="57"/>
        <v>6.4350825213995502E-3</v>
      </c>
    </row>
    <row r="482" spans="1:21" x14ac:dyDescent="0.25">
      <c r="A482">
        <v>7.98</v>
      </c>
      <c r="B482">
        <f t="shared" si="53"/>
        <v>478.8</v>
      </c>
      <c r="C482">
        <v>649.56266110614354</v>
      </c>
      <c r="D482">
        <f t="shared" si="54"/>
        <v>65816936.63657999</v>
      </c>
      <c r="E482">
        <f t="shared" si="49"/>
        <v>3.6375861597263839</v>
      </c>
      <c r="F482">
        <f t="shared" si="50"/>
        <v>12.600000000000023</v>
      </c>
      <c r="G482" s="1">
        <v>0</v>
      </c>
      <c r="H482" s="1">
        <f t="shared" si="51"/>
        <v>0</v>
      </c>
      <c r="I482">
        <f t="shared" si="55"/>
        <v>0</v>
      </c>
      <c r="J482">
        <f t="shared" si="52"/>
        <v>3.6375861597263839</v>
      </c>
      <c r="K482" s="14">
        <f t="shared" si="58"/>
        <v>1.392036705276394</v>
      </c>
      <c r="L482" s="9">
        <f t="shared" si="60"/>
        <v>5.4596039828195823E-2</v>
      </c>
      <c r="M482" s="14">
        <f t="shared" si="59"/>
        <v>7.3964515412648604E-2</v>
      </c>
      <c r="N482" s="15">
        <f t="shared" si="61"/>
        <v>4.6155049719464936E-2</v>
      </c>
      <c r="P482" s="7" t="s">
        <v>40</v>
      </c>
      <c r="Q482" s="11">
        <f>R482</f>
        <v>4.1948357360230441E-2</v>
      </c>
      <c r="R482" s="11" cm="1">
        <f t="array" ref="R482:S482">LINEST($L$473:$L$477,$K$473:$K$477)</f>
        <v>4.1948357360230441E-2</v>
      </c>
      <c r="S482">
        <v>-7.8594476989990412E-3</v>
      </c>
      <c r="T482" s="14">
        <f t="shared" si="56"/>
        <v>0.17400458815954822</v>
      </c>
      <c r="U482" s="9">
        <f t="shared" si="57"/>
        <v>3.9590367714450389E-3</v>
      </c>
    </row>
    <row r="483" spans="1:21" x14ac:dyDescent="0.25">
      <c r="A483">
        <v>8</v>
      </c>
      <c r="B483">
        <f t="shared" si="53"/>
        <v>480</v>
      </c>
      <c r="C483">
        <v>648.33647288862562</v>
      </c>
      <c r="D483">
        <f t="shared" si="54"/>
        <v>65692693.115439989</v>
      </c>
      <c r="E483">
        <f t="shared" si="49"/>
        <v>3.5491175117387765</v>
      </c>
      <c r="F483">
        <f t="shared" si="50"/>
        <v>13.800000000000011</v>
      </c>
      <c r="G483" s="1">
        <v>0</v>
      </c>
      <c r="H483" s="1">
        <f t="shared" si="51"/>
        <v>0</v>
      </c>
      <c r="I483">
        <f t="shared" si="55"/>
        <v>0</v>
      </c>
      <c r="J483">
        <f t="shared" si="52"/>
        <v>3.5491175117387765</v>
      </c>
      <c r="K483" s="14">
        <f t="shared" si="58"/>
        <v>1.5660412934359422</v>
      </c>
      <c r="L483" s="9">
        <f t="shared" si="60"/>
        <v>5.8555076599640862E-2</v>
      </c>
      <c r="M483" s="14">
        <f t="shared" si="59"/>
        <v>2.275248493916103E-2</v>
      </c>
      <c r="N483" s="14">
        <f t="shared" si="61"/>
        <v>4.1474536763404159E-2</v>
      </c>
      <c r="P483" s="7" t="s">
        <v>49</v>
      </c>
      <c r="Q483" s="11">
        <f>$R$26</f>
        <v>1.1756412023178399E-2</v>
      </c>
      <c r="R483" s="11">
        <f>Q483*543439</f>
        <v>6388.892793464046</v>
      </c>
      <c r="T483" s="14">
        <f t="shared" si="56"/>
        <v>8.7002294079770115E-2</v>
      </c>
      <c r="U483" s="9">
        <f t="shared" si="57"/>
        <v>3.8338064185188953E-3</v>
      </c>
    </row>
    <row r="484" spans="1:21" x14ac:dyDescent="0.25">
      <c r="A484">
        <v>8.01</v>
      </c>
      <c r="B484">
        <f t="shared" si="53"/>
        <v>480.59999999999997</v>
      </c>
      <c r="C484">
        <v>647.14907086888718</v>
      </c>
      <c r="D484">
        <f t="shared" si="54"/>
        <v>65572379.605789997</v>
      </c>
      <c r="E484">
        <f t="shared" si="49"/>
        <v>3.5078071167204152</v>
      </c>
      <c r="F484">
        <f t="shared" si="50"/>
        <v>14.399999999999977</v>
      </c>
      <c r="J484">
        <f t="shared" si="52"/>
        <v>3.5078071167204152</v>
      </c>
      <c r="K484" s="14">
        <f t="shared" si="58"/>
        <v>1.6530435875157123</v>
      </c>
      <c r="L484" s="9">
        <f t="shared" si="60"/>
        <v>6.2388883018159758E-2</v>
      </c>
      <c r="M484" s="14">
        <f t="shared" si="59"/>
        <v>4.40655784892727E-2</v>
      </c>
      <c r="N484" s="14">
        <f t="shared" si="61"/>
        <v>4.1992745108577867E-2</v>
      </c>
      <c r="P484" s="7" t="s">
        <v>41</v>
      </c>
      <c r="Q484" s="20">
        <f>(2*Q483*Q477*Q474)/(Q478*24*EXP(2))</f>
        <v>5.2753875572189385E-6</v>
      </c>
      <c r="R484" s="16">
        <f>2/EXP(2)*R483*R474/24*Q477/Q478</f>
        <v>2.8668513387075034</v>
      </c>
      <c r="T484" s="14">
        <f t="shared" si="56"/>
        <v>0.174004588159548</v>
      </c>
      <c r="U484" s="9">
        <f t="shared" si="57"/>
        <v>3.798654038750543E-3</v>
      </c>
    </row>
    <row r="485" spans="1:21" x14ac:dyDescent="0.25">
      <c r="A485">
        <v>8.0299999999999994</v>
      </c>
      <c r="B485">
        <f t="shared" si="53"/>
        <v>481.79999999999995</v>
      </c>
      <c r="C485">
        <v>645.97255620291139</v>
      </c>
      <c r="D485">
        <f t="shared" si="54"/>
        <v>65453169.257259995</v>
      </c>
      <c r="E485">
        <f t="shared" si="49"/>
        <v>3.4302581759252817</v>
      </c>
      <c r="F485">
        <f t="shared" si="50"/>
        <v>15.599999999999966</v>
      </c>
      <c r="J485">
        <f t="shared" si="52"/>
        <v>3.4302581759252817</v>
      </c>
      <c r="K485" s="14">
        <f t="shared" si="58"/>
        <v>1.8270481756752603</v>
      </c>
      <c r="L485" s="9">
        <f t="shared" si="60"/>
        <v>6.6187537056910301E-2</v>
      </c>
      <c r="M485" s="14">
        <f t="shared" si="59"/>
        <v>2.1830769400560217E-2</v>
      </c>
      <c r="N485" s="14">
        <f t="shared" si="61"/>
        <v>3.7960349966974338E-2</v>
      </c>
      <c r="P485" s="7" t="s">
        <v>42</v>
      </c>
      <c r="Q485" s="21">
        <f>Q484/(Q479*Q480*Q473*Q481^2)</f>
        <v>1.1048431839469467E-2</v>
      </c>
      <c r="R485" s="17">
        <f>0.8936*R484/(R479*R480*R473*R481^2)</f>
        <v>22052.310015929186</v>
      </c>
      <c r="T485" s="14">
        <f t="shared" si="56"/>
        <v>8.7002294079778331E-2</v>
      </c>
      <c r="U485" s="9">
        <f t="shared" si="57"/>
        <v>3.7217582080064371E-3</v>
      </c>
    </row>
    <row r="486" spans="1:21" x14ac:dyDescent="0.25">
      <c r="A486">
        <v>8.0399999999999991</v>
      </c>
      <c r="B486">
        <f t="shared" si="53"/>
        <v>482.4</v>
      </c>
      <c r="C486">
        <v>644.81985762329134</v>
      </c>
      <c r="D486">
        <f t="shared" si="54"/>
        <v>65336372.073679999</v>
      </c>
      <c r="E486">
        <f t="shared" si="49"/>
        <v>3.3937624031746378</v>
      </c>
      <c r="F486">
        <f t="shared" si="50"/>
        <v>16.199999999999989</v>
      </c>
      <c r="J486">
        <f t="shared" si="52"/>
        <v>3.3937624031746378</v>
      </c>
      <c r="K486" s="14">
        <f t="shared" si="58"/>
        <v>1.9140504697550387</v>
      </c>
      <c r="L486" s="9">
        <f t="shared" si="60"/>
        <v>6.9909295264916738E-2</v>
      </c>
      <c r="M486" s="14">
        <f t="shared" si="59"/>
        <v>4.2777701983279931E-2</v>
      </c>
      <c r="N486" s="14">
        <f t="shared" si="61"/>
        <v>3.8923820370235458E-2</v>
      </c>
      <c r="T486" s="14">
        <f t="shared" si="56"/>
        <v>0.17400458815955644</v>
      </c>
      <c r="U486" s="9">
        <f t="shared" si="57"/>
        <v>3.5767546414610663E-3</v>
      </c>
    </row>
    <row r="487" spans="1:21" x14ac:dyDescent="0.25">
      <c r="A487">
        <v>8.06</v>
      </c>
      <c r="B487">
        <f t="shared" si="53"/>
        <v>483.6</v>
      </c>
      <c r="C487">
        <v>643.71206937794216</v>
      </c>
      <c r="D487">
        <f t="shared" si="54"/>
        <v>65224125.429719992</v>
      </c>
      <c r="E487">
        <f t="shared" si="49"/>
        <v>3.3247879125201525</v>
      </c>
      <c r="F487">
        <f t="shared" si="50"/>
        <v>17.400000000000034</v>
      </c>
      <c r="J487">
        <f t="shared" si="52"/>
        <v>3.3247879125201525</v>
      </c>
      <c r="K487" s="14">
        <f t="shared" si="58"/>
        <v>2.0880550579145951</v>
      </c>
      <c r="L487" s="9">
        <f t="shared" si="60"/>
        <v>7.3486049906377804E-2</v>
      </c>
      <c r="M487" s="14">
        <f t="shared" si="59"/>
        <v>2.0555519134824771E-2</v>
      </c>
      <c r="N487" s="14">
        <f t="shared" si="61"/>
        <v>3.5250160123153323E-2</v>
      </c>
      <c r="T487" s="14">
        <f t="shared" si="56"/>
        <v>8.7002294079778331E-2</v>
      </c>
      <c r="U487" s="9">
        <f t="shared" si="57"/>
        <v>3.4009927426172093E-3</v>
      </c>
    </row>
    <row r="488" spans="1:21" x14ac:dyDescent="0.25">
      <c r="A488">
        <v>8.07</v>
      </c>
      <c r="B488">
        <f t="shared" si="53"/>
        <v>484.20000000000005</v>
      </c>
      <c r="C488">
        <v>642.65871790140636</v>
      </c>
      <c r="D488">
        <f t="shared" si="54"/>
        <v>65117394.591360003</v>
      </c>
      <c r="E488">
        <f t="shared" si="49"/>
        <v>3.2921262866077905</v>
      </c>
      <c r="F488">
        <f t="shared" si="50"/>
        <v>18.000000000000057</v>
      </c>
      <c r="J488">
        <f t="shared" si="52"/>
        <v>3.2921262866077905</v>
      </c>
      <c r="K488" s="14">
        <f t="shared" si="58"/>
        <v>2.1750573519943734</v>
      </c>
      <c r="L488" s="9">
        <f t="shared" si="60"/>
        <v>7.6887042648995013E-2</v>
      </c>
      <c r="M488" s="14">
        <f t="shared" si="59"/>
        <v>3.909083982887402E-2</v>
      </c>
      <c r="N488" s="14">
        <f t="shared" si="61"/>
        <v>3.6018296064297461E-2</v>
      </c>
      <c r="P488" t="s">
        <v>32</v>
      </c>
      <c r="Q488">
        <f>((Q499*Q491*Q490*Q492*0.02061405)/((Q500^2)*Q498))-LN(Q501*1.9959675*10^(6))/2</f>
        <v>1.514793843659695</v>
      </c>
      <c r="R488">
        <f>R499*R490/(81331.2*R500^2)*R491*R492/R498-LN(R501)/2</f>
        <v>3.1417673038300924</v>
      </c>
      <c r="T488" s="14">
        <f t="shared" si="56"/>
        <v>0.17400458815953979</v>
      </c>
      <c r="U488" s="9">
        <f t="shared" si="57"/>
        <v>3.2757623896920163E-3</v>
      </c>
    </row>
    <row r="489" spans="1:21" x14ac:dyDescent="0.25">
      <c r="A489">
        <v>8.09</v>
      </c>
      <c r="B489">
        <f t="shared" si="53"/>
        <v>485.4</v>
      </c>
      <c r="C489">
        <v>641.64415262264981</v>
      </c>
      <c r="D489">
        <f t="shared" si="54"/>
        <v>65014593.764489993</v>
      </c>
      <c r="E489">
        <f t="shared" si="49"/>
        <v>3.2300630142587656</v>
      </c>
      <c r="F489">
        <f t="shared" si="50"/>
        <v>19.199999999999989</v>
      </c>
      <c r="J489">
        <f t="shared" si="52"/>
        <v>3.2300630142587656</v>
      </c>
      <c r="K489" s="14">
        <f t="shared" si="58"/>
        <v>2.3490619401539132</v>
      </c>
      <c r="L489" s="9">
        <f t="shared" si="60"/>
        <v>8.0162805038687029E-2</v>
      </c>
      <c r="M489" s="14">
        <f t="shared" si="59"/>
        <v>1.8825724219918641E-2</v>
      </c>
      <c r="N489" s="14">
        <f t="shared" si="61"/>
        <v>3.2579781695421695E-2</v>
      </c>
      <c r="P489" t="s">
        <v>46</v>
      </c>
      <c r="Q489">
        <v>8</v>
      </c>
      <c r="R489">
        <f>Q489*3.28</f>
        <v>26.24</v>
      </c>
      <c r="T489" s="14">
        <f t="shared" si="56"/>
        <v>8.7002294079778331E-2</v>
      </c>
      <c r="U489" s="9">
        <f t="shared" si="57"/>
        <v>3.2406100099229562E-3</v>
      </c>
    </row>
    <row r="490" spans="1:21" x14ac:dyDescent="0.25">
      <c r="A490">
        <v>8.1</v>
      </c>
      <c r="B490">
        <f t="shared" si="53"/>
        <v>486</v>
      </c>
      <c r="C490">
        <v>640.64047469765603</v>
      </c>
      <c r="D490">
        <f t="shared" si="54"/>
        <v>64912896.098739997</v>
      </c>
      <c r="E490">
        <f t="shared" si="49"/>
        <v>3.2005266862000035</v>
      </c>
      <c r="F490">
        <f t="shared" si="50"/>
        <v>19.800000000000011</v>
      </c>
      <c r="J490">
        <f t="shared" si="52"/>
        <v>3.2005266862000035</v>
      </c>
      <c r="K490" s="14">
        <f t="shared" si="58"/>
        <v>2.4360642342336916</v>
      </c>
      <c r="L490" s="9">
        <f t="shared" si="60"/>
        <v>8.3403415048609986E-2</v>
      </c>
      <c r="M490" s="14">
        <f t="shared" si="59"/>
        <v>3.7247408751675218E-2</v>
      </c>
      <c r="N490" s="14">
        <f t="shared" si="61"/>
        <v>3.3513307106672399E-2</v>
      </c>
      <c r="P490" t="s">
        <v>34</v>
      </c>
      <c r="Q490">
        <f>1.2</f>
        <v>1.2</v>
      </c>
      <c r="R490">
        <f>1.2</f>
        <v>1.2</v>
      </c>
      <c r="T490" s="14">
        <f t="shared" si="56"/>
        <v>0.17400458815953979</v>
      </c>
      <c r="U490" s="9">
        <f t="shared" si="57"/>
        <v>3.2208367963032503E-3</v>
      </c>
    </row>
    <row r="491" spans="1:21" x14ac:dyDescent="0.25">
      <c r="A491">
        <v>8.1199999999999992</v>
      </c>
      <c r="B491">
        <f t="shared" si="53"/>
        <v>487.19999999999993</v>
      </c>
      <c r="C491">
        <v>639.64292090915364</v>
      </c>
      <c r="D491">
        <f t="shared" si="54"/>
        <v>64811818.961119995</v>
      </c>
      <c r="E491">
        <f t="shared" si="49"/>
        <v>3.1441522786722667</v>
      </c>
      <c r="F491">
        <f t="shared" si="50"/>
        <v>20.999999999999943</v>
      </c>
      <c r="J491">
        <f t="shared" si="52"/>
        <v>3.1441522786722667</v>
      </c>
      <c r="K491" s="14">
        <f t="shared" si="58"/>
        <v>2.6100688223932313</v>
      </c>
      <c r="L491" s="9">
        <f t="shared" si="60"/>
        <v>8.6624251844913236E-2</v>
      </c>
      <c r="M491" s="14">
        <f t="shared" si="59"/>
        <v>1.8510068213547094E-2</v>
      </c>
      <c r="N491" s="14">
        <f t="shared" si="61"/>
        <v>3.0512659328047337E-2</v>
      </c>
      <c r="P491" t="s">
        <v>36</v>
      </c>
      <c r="Q491">
        <f>7.01103259936056E-11</f>
        <v>7.0110325993605595E-11</v>
      </c>
      <c r="R491">
        <f>Q491/10^(-12)*3.28</f>
        <v>229.96186925902634</v>
      </c>
      <c r="T491" s="14">
        <f t="shared" si="56"/>
        <v>8.7002294079794762E-2</v>
      </c>
      <c r="U491" s="9">
        <f t="shared" si="57"/>
        <v>3.1505320367661155E-3</v>
      </c>
    </row>
    <row r="492" spans="1:21" x14ac:dyDescent="0.25">
      <c r="A492">
        <v>8.1300000000000008</v>
      </c>
      <c r="B492">
        <f t="shared" si="53"/>
        <v>487.80000000000007</v>
      </c>
      <c r="C492">
        <v>638.66714182817657</v>
      </c>
      <c r="D492">
        <f t="shared" si="54"/>
        <v>64712948.145739987</v>
      </c>
      <c r="E492">
        <f t="shared" si="49"/>
        <v>3.1172121710916971</v>
      </c>
      <c r="F492">
        <f t="shared" si="50"/>
        <v>21.60000000000008</v>
      </c>
      <c r="J492">
        <f t="shared" si="52"/>
        <v>3.1172121710916971</v>
      </c>
      <c r="K492" s="14">
        <f t="shared" si="58"/>
        <v>2.6970711164730261</v>
      </c>
      <c r="L492" s="9">
        <f t="shared" si="60"/>
        <v>8.9774783881679351E-2</v>
      </c>
      <c r="M492" s="14">
        <f t="shared" si="59"/>
        <v>3.6212057050778255E-2</v>
      </c>
      <c r="N492" s="14">
        <f t="shared" si="61"/>
        <v>3.1652538872593519E-2</v>
      </c>
      <c r="P492" t="s">
        <v>35</v>
      </c>
      <c r="Q492">
        <f>$R$27</f>
        <v>466.2</v>
      </c>
      <c r="R492">
        <f>Q492/3600</f>
        <v>0.1295</v>
      </c>
      <c r="T492" s="14">
        <f t="shared" si="56"/>
        <v>0.17400458815954023</v>
      </c>
      <c r="U492" s="9">
        <f t="shared" si="57"/>
        <v>3.025301683839951E-3</v>
      </c>
    </row>
    <row r="493" spans="1:21" x14ac:dyDescent="0.25">
      <c r="A493">
        <v>8.15</v>
      </c>
      <c r="B493">
        <f t="shared" si="53"/>
        <v>489</v>
      </c>
      <c r="C493">
        <v>637.73014894497896</v>
      </c>
      <c r="D493">
        <f t="shared" si="54"/>
        <v>64618007.34184999</v>
      </c>
      <c r="E493">
        <f t="shared" si="49"/>
        <v>3.0656019535144763</v>
      </c>
      <c r="F493">
        <f t="shared" si="50"/>
        <v>22.800000000000011</v>
      </c>
      <c r="J493">
        <f t="shared" si="52"/>
        <v>3.0656019535144763</v>
      </c>
      <c r="K493" s="14">
        <f t="shared" si="58"/>
        <v>2.8710757046325663</v>
      </c>
      <c r="L493" s="9">
        <f t="shared" si="60"/>
        <v>9.2800085565519302E-2</v>
      </c>
      <c r="M493" s="14">
        <f t="shared" si="59"/>
        <v>1.738633283086841E-2</v>
      </c>
      <c r="N493" s="14">
        <f t="shared" si="61"/>
        <v>2.8799297664248498E-2</v>
      </c>
      <c r="P493" t="s">
        <v>37</v>
      </c>
      <c r="Q493">
        <f>MAX($N$472:$N$845)</f>
        <v>4.6155049719464936E-2</v>
      </c>
      <c r="R493">
        <f>Q493</f>
        <v>4.6155049719464936E-2</v>
      </c>
      <c r="T493" s="14">
        <f t="shared" si="56"/>
        <v>8.7002294079777887E-2</v>
      </c>
      <c r="U493" s="9">
        <f t="shared" si="57"/>
        <v>2.6693838386821628E-3</v>
      </c>
    </row>
    <row r="494" spans="1:21" x14ac:dyDescent="0.25">
      <c r="A494">
        <v>8.16</v>
      </c>
      <c r="B494">
        <f t="shared" si="53"/>
        <v>489.6</v>
      </c>
      <c r="C494">
        <v>636.90339051862816</v>
      </c>
      <c r="D494">
        <f t="shared" si="54"/>
        <v>64534236.044299997</v>
      </c>
      <c r="E494">
        <f t="shared" si="49"/>
        <v>3.0408527088344592</v>
      </c>
      <c r="F494">
        <f t="shared" si="50"/>
        <v>23.400000000000034</v>
      </c>
      <c r="J494">
        <f t="shared" si="52"/>
        <v>3.0408527088344592</v>
      </c>
      <c r="K494" s="14">
        <f t="shared" si="58"/>
        <v>2.9580779987123442</v>
      </c>
      <c r="L494" s="9">
        <f t="shared" si="60"/>
        <v>9.5469469404201465E-2</v>
      </c>
      <c r="M494" s="14">
        <f t="shared" si="59"/>
        <v>3.0681763819175117E-2</v>
      </c>
      <c r="N494" s="14">
        <f t="shared" si="61"/>
        <v>2.9175790895233825E-2</v>
      </c>
      <c r="P494" t="s">
        <v>43</v>
      </c>
      <c r="Q494">
        <f>$K$482</f>
        <v>1.392036705276394</v>
      </c>
      <c r="R494">
        <f>Q494</f>
        <v>1.392036705276394</v>
      </c>
      <c r="T494" s="14">
        <f t="shared" si="56"/>
        <v>0.17400458815954023</v>
      </c>
      <c r="U494" s="9">
        <f t="shared" si="57"/>
        <v>2.6957481235088121E-3</v>
      </c>
    </row>
    <row r="495" spans="1:21" x14ac:dyDescent="0.25">
      <c r="A495">
        <v>8.18</v>
      </c>
      <c r="B495">
        <f t="shared" si="53"/>
        <v>490.79999999999995</v>
      </c>
      <c r="C495">
        <v>636.0684665769553</v>
      </c>
      <c r="D495">
        <f t="shared" si="54"/>
        <v>64449637.375909999</v>
      </c>
      <c r="E495">
        <f t="shared" si="49"/>
        <v>2.9932902698984405</v>
      </c>
      <c r="F495">
        <f t="shared" si="50"/>
        <v>24.599999999999966</v>
      </c>
      <c r="J495">
        <f t="shared" si="52"/>
        <v>2.9932902698984405</v>
      </c>
      <c r="K495" s="14">
        <f t="shared" si="58"/>
        <v>3.1320825868718845</v>
      </c>
      <c r="L495" s="9">
        <f t="shared" si="60"/>
        <v>9.8165217527710277E-2</v>
      </c>
      <c r="M495" s="14">
        <f t="shared" si="59"/>
        <v>1.549239679264751E-2</v>
      </c>
      <c r="N495" s="14">
        <f t="shared" si="61"/>
        <v>2.6439112074716564E-2</v>
      </c>
      <c r="P495" t="s">
        <v>38</v>
      </c>
      <c r="Q495">
        <v>0.28000000000000003</v>
      </c>
      <c r="R495">
        <v>0.28000000000000003</v>
      </c>
      <c r="T495" s="14">
        <f t="shared" si="56"/>
        <v>8.7002294079778331E-2</v>
      </c>
      <c r="U495" s="9">
        <f t="shared" si="57"/>
        <v>2.7616588355751509E-3</v>
      </c>
    </row>
    <row r="496" spans="1:21" x14ac:dyDescent="0.25">
      <c r="A496">
        <v>8.19</v>
      </c>
      <c r="B496">
        <f t="shared" si="53"/>
        <v>491.4</v>
      </c>
      <c r="C496">
        <v>635.2131288469775</v>
      </c>
      <c r="D496">
        <f t="shared" si="54"/>
        <v>64362970.280419998</v>
      </c>
      <c r="E496">
        <f t="shared" si="49"/>
        <v>2.9704144655697013</v>
      </c>
      <c r="F496">
        <f t="shared" si="50"/>
        <v>25.199999999999989</v>
      </c>
      <c r="J496">
        <f t="shared" si="52"/>
        <v>2.9704144655697013</v>
      </c>
      <c r="K496" s="14">
        <f t="shared" si="58"/>
        <v>3.2190848809516628</v>
      </c>
      <c r="L496" s="9">
        <f t="shared" si="60"/>
        <v>0.10092687636328543</v>
      </c>
      <c r="M496" s="14">
        <f t="shared" si="59"/>
        <v>3.174236800058166E-2</v>
      </c>
      <c r="N496" s="14">
        <f t="shared" si="61"/>
        <v>2.7499763259889586E-2</v>
      </c>
      <c r="P496" t="s">
        <v>39</v>
      </c>
      <c r="Q496">
        <f>10*10^(-3)</f>
        <v>0.01</v>
      </c>
      <c r="R496">
        <f>Q496/145.037737730006</f>
        <v>6.8947572931780214E-5</v>
      </c>
      <c r="T496" s="14">
        <f t="shared" si="56"/>
        <v>0.17400458815955666</v>
      </c>
      <c r="U496" s="9">
        <f t="shared" si="57"/>
        <v>2.836357642583387E-3</v>
      </c>
    </row>
    <row r="497" spans="1:21" x14ac:dyDescent="0.25">
      <c r="A497">
        <v>8.2100000000000009</v>
      </c>
      <c r="B497">
        <f t="shared" si="53"/>
        <v>492.6</v>
      </c>
      <c r="C497">
        <v>634.33465549025414</v>
      </c>
      <c r="D497">
        <f t="shared" si="54"/>
        <v>64273958.967550002</v>
      </c>
      <c r="E497">
        <f t="shared" si="49"/>
        <v>2.9263334755341659</v>
      </c>
      <c r="F497">
        <f t="shared" si="50"/>
        <v>26.400000000000034</v>
      </c>
      <c r="J497">
        <f t="shared" si="52"/>
        <v>2.9263334755341659</v>
      </c>
      <c r="K497" s="14">
        <f t="shared" si="58"/>
        <v>3.3930894691112194</v>
      </c>
      <c r="L497" s="9">
        <f t="shared" si="60"/>
        <v>0.10376323400586882</v>
      </c>
      <c r="M497" s="14">
        <f t="shared" si="59"/>
        <v>1.6300476168953301E-2</v>
      </c>
      <c r="N497" s="14">
        <f t="shared" si="61"/>
        <v>2.5259905841702332E-2</v>
      </c>
      <c r="P497" t="s">
        <v>33</v>
      </c>
      <c r="Q497">
        <f>0.146</f>
        <v>0.14599999999999999</v>
      </c>
      <c r="R497">
        <f>Q497*3.28</f>
        <v>0.47887999999999992</v>
      </c>
      <c r="T497" s="14">
        <f t="shared" si="56"/>
        <v>8.7002294079777442E-2</v>
      </c>
      <c r="U497" s="9">
        <f t="shared" si="57"/>
        <v>2.882495141029992E-3</v>
      </c>
    </row>
    <row r="498" spans="1:21" x14ac:dyDescent="0.25">
      <c r="A498">
        <v>8.2200000000000006</v>
      </c>
      <c r="B498">
        <f t="shared" si="53"/>
        <v>493.20000000000005</v>
      </c>
      <c r="C498">
        <v>633.44189248171722</v>
      </c>
      <c r="D498">
        <f t="shared" si="54"/>
        <v>64183499.755709998</v>
      </c>
      <c r="E498">
        <f t="shared" si="49"/>
        <v>2.9050779052858582</v>
      </c>
      <c r="F498">
        <f t="shared" si="50"/>
        <v>27.000000000000057</v>
      </c>
      <c r="J498">
        <f t="shared" si="52"/>
        <v>2.9050779052858582</v>
      </c>
      <c r="K498" s="14">
        <f t="shared" si="58"/>
        <v>3.4800917631909969</v>
      </c>
      <c r="L498" s="9">
        <f t="shared" si="60"/>
        <v>0.10664572914689881</v>
      </c>
      <c r="M498" s="14">
        <f t="shared" si="59"/>
        <v>3.3131254428611562E-2</v>
      </c>
      <c r="N498" s="14">
        <f t="shared" si="61"/>
        <v>2.683417555908418E-2</v>
      </c>
      <c r="P498" t="s">
        <v>40</v>
      </c>
      <c r="Q498">
        <f>0.04194934631607</f>
        <v>4.1949346316070002E-2</v>
      </c>
      <c r="R498" cm="1">
        <f t="array" ref="R498:S498">LINEST($L$473:$L$477,$K$473:$K$477)</f>
        <v>4.1948357360230441E-2</v>
      </c>
      <c r="S498">
        <v>-7.8594476989990412E-3</v>
      </c>
      <c r="T498" s="14">
        <f t="shared" si="56"/>
        <v>0.17400458815954867</v>
      </c>
      <c r="U498" s="9">
        <f t="shared" si="57"/>
        <v>2.8868891885012876E-3</v>
      </c>
    </row>
    <row r="499" spans="1:21" x14ac:dyDescent="0.25">
      <c r="A499">
        <v>8.24</v>
      </c>
      <c r="B499">
        <f t="shared" si="53"/>
        <v>494.40000000000003</v>
      </c>
      <c r="C499">
        <v>632.54776855395994</v>
      </c>
      <c r="D499">
        <f t="shared" si="54"/>
        <v>64092902.648729987</v>
      </c>
      <c r="E499">
        <f t="shared" si="49"/>
        <v>2.8640229281994118</v>
      </c>
      <c r="F499">
        <f t="shared" si="50"/>
        <v>28.200000000000045</v>
      </c>
      <c r="J499">
        <f t="shared" si="52"/>
        <v>2.8640229281994118</v>
      </c>
      <c r="K499" s="14">
        <f t="shared" si="58"/>
        <v>3.6540963513505456</v>
      </c>
      <c r="L499" s="9">
        <f t="shared" si="60"/>
        <v>0.10953261833540009</v>
      </c>
      <c r="M499" s="14">
        <f t="shared" si="59"/>
        <v>1.6590879694817214E-2</v>
      </c>
      <c r="N499" s="14">
        <f t="shared" si="61"/>
        <v>2.4785516386230791E-2</v>
      </c>
      <c r="P499" t="s">
        <v>49</v>
      </c>
      <c r="Q499">
        <v>1.1756412023178399E-2</v>
      </c>
      <c r="R499">
        <f>Q499*543439</f>
        <v>6388.892793464046</v>
      </c>
      <c r="T499" s="14">
        <f t="shared" si="56"/>
        <v>8.7002294079769893E-2</v>
      </c>
      <c r="U499" s="9">
        <f t="shared" si="57"/>
        <v>2.8451457375252703E-3</v>
      </c>
    </row>
    <row r="500" spans="1:21" x14ac:dyDescent="0.25">
      <c r="A500">
        <v>8.25</v>
      </c>
      <c r="B500">
        <f t="shared" si="53"/>
        <v>495</v>
      </c>
      <c r="C500">
        <v>631.66657335879597</v>
      </c>
      <c r="D500">
        <f t="shared" si="54"/>
        <v>64003615.54558</v>
      </c>
      <c r="E500">
        <f t="shared" si="49"/>
        <v>2.8441823754267896</v>
      </c>
      <c r="F500">
        <f t="shared" si="50"/>
        <v>28.800000000000011</v>
      </c>
      <c r="J500">
        <f t="shared" si="52"/>
        <v>2.8441823754267896</v>
      </c>
      <c r="K500" s="14">
        <f t="shared" si="58"/>
        <v>3.7410986454303155</v>
      </c>
      <c r="L500" s="9">
        <f t="shared" si="60"/>
        <v>0.11237776407292537</v>
      </c>
      <c r="M500" s="14">
        <f t="shared" si="59"/>
        <v>3.270196225994499E-2</v>
      </c>
      <c r="N500" s="14">
        <f t="shared" si="61"/>
        <v>2.6368805560973631E-2</v>
      </c>
      <c r="P500" t="s">
        <v>41</v>
      </c>
      <c r="Q500" s="14">
        <v>5.46996058627642E-6</v>
      </c>
      <c r="R500">
        <f>2/EXP(2)*R499*R490/24*Q493/Q494</f>
        <v>2.8668513387075034</v>
      </c>
      <c r="T500" s="14">
        <f t="shared" si="56"/>
        <v>0.17400458815954867</v>
      </c>
      <c r="U500" s="9">
        <f t="shared" si="57"/>
        <v>2.7704469305175339E-3</v>
      </c>
    </row>
    <row r="501" spans="1:21" x14ac:dyDescent="0.25">
      <c r="A501">
        <v>8.27</v>
      </c>
      <c r="B501">
        <f t="shared" si="53"/>
        <v>496.2</v>
      </c>
      <c r="C501">
        <v>630.80851379037745</v>
      </c>
      <c r="D501">
        <f t="shared" si="54"/>
        <v>63916672.659809992</v>
      </c>
      <c r="E501">
        <f t="shared" si="49"/>
        <v>2.8057816895955452</v>
      </c>
      <c r="F501">
        <f t="shared" si="50"/>
        <v>30</v>
      </c>
      <c r="J501">
        <f t="shared" si="52"/>
        <v>2.8057816895955452</v>
      </c>
      <c r="K501" s="14">
        <f t="shared" si="58"/>
        <v>3.9151032335898641</v>
      </c>
      <c r="L501" s="9">
        <f t="shared" si="60"/>
        <v>0.1151482110034429</v>
      </c>
      <c r="M501" s="14">
        <f t="shared" si="59"/>
        <v>1.592168896131204E-2</v>
      </c>
      <c r="N501" s="14">
        <f t="shared" si="61"/>
        <v>2.4279382241041314E-2</v>
      </c>
      <c r="P501" t="s">
        <v>42</v>
      </c>
      <c r="Q501">
        <f>0.0916474644511906</f>
        <v>9.1647464451190597E-2</v>
      </c>
      <c r="R501">
        <f>0.8936*R500/(R495*R496*R489*R497^2)</f>
        <v>22052.310015929186</v>
      </c>
      <c r="T501" s="14">
        <f t="shared" si="56"/>
        <v>0.17400458815954778</v>
      </c>
      <c r="U501" s="9">
        <f t="shared" si="57"/>
        <v>2.6759749098888841E-3</v>
      </c>
    </row>
    <row r="502" spans="1:21" x14ac:dyDescent="0.25">
      <c r="A502">
        <v>8.2899999999999991</v>
      </c>
      <c r="B502">
        <f t="shared" si="53"/>
        <v>497.4</v>
      </c>
      <c r="C502">
        <v>629.9797139851961</v>
      </c>
      <c r="D502">
        <f t="shared" si="54"/>
        <v>63832694.519549996</v>
      </c>
      <c r="E502">
        <f t="shared" si="49"/>
        <v>2.768976436553868</v>
      </c>
      <c r="F502">
        <f t="shared" si="50"/>
        <v>31.199999999999989</v>
      </c>
      <c r="J502">
        <f t="shared" si="52"/>
        <v>2.768976436553868</v>
      </c>
      <c r="K502" s="14">
        <f t="shared" si="58"/>
        <v>4.0891078217494119</v>
      </c>
      <c r="L502" s="9">
        <f t="shared" si="60"/>
        <v>0.11782418591333178</v>
      </c>
      <c r="M502" s="14">
        <f t="shared" si="59"/>
        <v>1.5378760630353247E-2</v>
      </c>
      <c r="N502" s="14">
        <f t="shared" si="61"/>
        <v>2.2499257918903705E-2</v>
      </c>
      <c r="T502" s="14">
        <f t="shared" si="56"/>
        <v>8.7002294079786324E-2</v>
      </c>
      <c r="U502" s="9">
        <f t="shared" si="57"/>
        <v>2.592488007938043E-3</v>
      </c>
    </row>
    <row r="503" spans="1:21" x14ac:dyDescent="0.25">
      <c r="A503">
        <v>8.3000000000000007</v>
      </c>
      <c r="B503">
        <f t="shared" si="53"/>
        <v>498.00000000000006</v>
      </c>
      <c r="C503">
        <v>629.17677164520114</v>
      </c>
      <c r="D503">
        <f t="shared" si="54"/>
        <v>63751336.386950009</v>
      </c>
      <c r="E503">
        <f t="shared" si="49"/>
        <v>2.7511337872385195</v>
      </c>
      <c r="F503">
        <f t="shared" si="50"/>
        <v>31.800000000000068</v>
      </c>
      <c r="J503">
        <f t="shared" si="52"/>
        <v>2.7511337872385195</v>
      </c>
      <c r="K503" s="14">
        <f t="shared" si="58"/>
        <v>4.1761101158291982</v>
      </c>
      <c r="L503" s="9">
        <f t="shared" si="60"/>
        <v>0.12041667392126983</v>
      </c>
      <c r="M503" s="14">
        <f t="shared" si="59"/>
        <v>2.9797927001333734E-2</v>
      </c>
      <c r="N503" s="14">
        <f t="shared" si="61"/>
        <v>2.395899173538971E-2</v>
      </c>
      <c r="T503" s="14">
        <f t="shared" si="56"/>
        <v>0.17400458815954867</v>
      </c>
      <c r="U503" s="9">
        <f t="shared" si="57"/>
        <v>2.5287743196078377E-3</v>
      </c>
    </row>
    <row r="504" spans="1:21" x14ac:dyDescent="0.25">
      <c r="A504">
        <v>8.32</v>
      </c>
      <c r="B504">
        <f t="shared" si="53"/>
        <v>499.20000000000005</v>
      </c>
      <c r="C504">
        <v>628.39356263390084</v>
      </c>
      <c r="D504">
        <f t="shared" si="54"/>
        <v>63671977.733880006</v>
      </c>
      <c r="E504">
        <f t="shared" si="49"/>
        <v>2.7164992555887362</v>
      </c>
      <c r="F504">
        <f t="shared" si="50"/>
        <v>33.000000000000057</v>
      </c>
      <c r="J504">
        <f t="shared" si="52"/>
        <v>2.7164992555887362</v>
      </c>
      <c r="K504" s="14">
        <f t="shared" si="58"/>
        <v>4.3501147039887469</v>
      </c>
      <c r="L504" s="9">
        <f t="shared" si="60"/>
        <v>0.12294544824087766</v>
      </c>
      <c r="M504" s="14">
        <f t="shared" si="59"/>
        <v>1.4532802533282332E-2</v>
      </c>
      <c r="N504" s="14">
        <f t="shared" si="61"/>
        <v>2.2073753894968236E-2</v>
      </c>
      <c r="T504" s="14">
        <f t="shared" si="56"/>
        <v>8.7002294079769449E-2</v>
      </c>
      <c r="U504" s="9">
        <f t="shared" si="57"/>
        <v>2.4936219398395132E-3</v>
      </c>
    </row>
    <row r="505" spans="1:21" x14ac:dyDescent="0.25">
      <c r="A505">
        <v>8.33</v>
      </c>
      <c r="B505">
        <f t="shared" si="53"/>
        <v>499.8</v>
      </c>
      <c r="C505">
        <v>627.62124097636308</v>
      </c>
      <c r="D505">
        <f t="shared" si="54"/>
        <v>63593722.241929993</v>
      </c>
      <c r="E505">
        <f t="shared" si="49"/>
        <v>2.699681951431693</v>
      </c>
      <c r="F505">
        <f t="shared" si="50"/>
        <v>33.600000000000023</v>
      </c>
      <c r="J505">
        <f t="shared" si="52"/>
        <v>2.699681951431693</v>
      </c>
      <c r="K505" s="14">
        <f t="shared" si="58"/>
        <v>4.4371169980685163</v>
      </c>
      <c r="L505" s="9">
        <f t="shared" si="60"/>
        <v>0.12543907018071718</v>
      </c>
      <c r="M505" s="14">
        <f t="shared" si="59"/>
        <v>2.8661565378416298E-2</v>
      </c>
      <c r="N505" s="14">
        <f t="shared" si="61"/>
        <v>2.3391316191657852E-2</v>
      </c>
      <c r="T505" s="14">
        <f t="shared" si="56"/>
        <v>0.17400458815954867</v>
      </c>
      <c r="U505" s="9">
        <f t="shared" si="57"/>
        <v>2.4870308686320841E-3</v>
      </c>
    </row>
    <row r="506" spans="1:21" x14ac:dyDescent="0.25">
      <c r="A506">
        <v>8.35</v>
      </c>
      <c r="B506">
        <f t="shared" si="53"/>
        <v>501</v>
      </c>
      <c r="C506">
        <v>626.85096069765609</v>
      </c>
      <c r="D506">
        <f t="shared" si="54"/>
        <v>63515673.592690006</v>
      </c>
      <c r="E506">
        <f t="shared" si="49"/>
        <v>2.666988714304436</v>
      </c>
      <c r="F506">
        <f t="shared" si="50"/>
        <v>34.800000000000011</v>
      </c>
      <c r="J506">
        <f t="shared" si="52"/>
        <v>2.666988714304436</v>
      </c>
      <c r="K506" s="14">
        <f t="shared" si="58"/>
        <v>4.611121586228065</v>
      </c>
      <c r="L506" s="9">
        <f t="shared" si="60"/>
        <v>0.12792610104934926</v>
      </c>
      <c r="M506" s="14">
        <f t="shared" si="59"/>
        <v>1.4292903968438294E-2</v>
      </c>
      <c r="N506" s="14">
        <f t="shared" si="61"/>
        <v>2.1571633747013944E-2</v>
      </c>
      <c r="T506" s="14">
        <f t="shared" si="56"/>
        <v>8.7002294079770337E-2</v>
      </c>
      <c r="U506" s="9">
        <f t="shared" si="57"/>
        <v>2.4914249161040736E-3</v>
      </c>
    </row>
    <row r="507" spans="1:21" x14ac:dyDescent="0.25">
      <c r="A507">
        <v>8.36</v>
      </c>
      <c r="B507">
        <f t="shared" si="53"/>
        <v>501.59999999999997</v>
      </c>
      <c r="C507">
        <v>626.07931949972851</v>
      </c>
      <c r="D507">
        <f t="shared" si="54"/>
        <v>63437487.048309989</v>
      </c>
      <c r="E507">
        <f t="shared" si="49"/>
        <v>2.6510911691789829</v>
      </c>
      <c r="F507">
        <f t="shared" si="50"/>
        <v>35.399999999999977</v>
      </c>
      <c r="J507">
        <f t="shared" si="52"/>
        <v>2.6510911691789829</v>
      </c>
      <c r="K507" s="14">
        <f t="shared" si="58"/>
        <v>4.6981238803078353</v>
      </c>
      <c r="L507" s="9">
        <f t="shared" si="60"/>
        <v>0.13041752596545333</v>
      </c>
      <c r="M507" s="14">
        <f t="shared" si="59"/>
        <v>2.8636312897907558E-2</v>
      </c>
      <c r="N507" s="14">
        <f t="shared" si="61"/>
        <v>2.2984569577192668E-2</v>
      </c>
      <c r="T507" s="14">
        <f t="shared" si="56"/>
        <v>0.17400458815956377</v>
      </c>
      <c r="U507" s="9">
        <f t="shared" si="57"/>
        <v>2.5111981297233354E-3</v>
      </c>
    </row>
    <row r="508" spans="1:21" x14ac:dyDescent="0.25">
      <c r="A508">
        <v>8.3800000000000008</v>
      </c>
      <c r="B508">
        <f t="shared" si="53"/>
        <v>502.80000000000007</v>
      </c>
      <c r="C508">
        <v>625.30155416530954</v>
      </c>
      <c r="D508">
        <f t="shared" si="54"/>
        <v>63358679.975799993</v>
      </c>
      <c r="E508">
        <f t="shared" si="49"/>
        <v>2.6201442363087697</v>
      </c>
      <c r="F508">
        <f t="shared" si="50"/>
        <v>36.60000000000008</v>
      </c>
      <c r="J508">
        <f t="shared" si="52"/>
        <v>2.6201442363087697</v>
      </c>
      <c r="K508" s="14">
        <f t="shared" si="58"/>
        <v>4.8721284684673991</v>
      </c>
      <c r="L508" s="9">
        <f t="shared" si="60"/>
        <v>0.13292872409517667</v>
      </c>
      <c r="M508" s="14">
        <f t="shared" si="59"/>
        <v>1.4431792611241631E-2</v>
      </c>
      <c r="N508" s="14">
        <f t="shared" si="61"/>
        <v>2.1274014184002463E-2</v>
      </c>
      <c r="T508" s="14">
        <f t="shared" si="56"/>
        <v>8.7002294079770337E-2</v>
      </c>
      <c r="U508" s="9">
        <f t="shared" si="57"/>
        <v>2.5243802721365283E-3</v>
      </c>
    </row>
    <row r="509" spans="1:21" x14ac:dyDescent="0.25">
      <c r="A509">
        <v>8.39</v>
      </c>
      <c r="B509">
        <f t="shared" si="53"/>
        <v>503.40000000000003</v>
      </c>
      <c r="C509">
        <v>624.51970607322971</v>
      </c>
      <c r="D509">
        <f t="shared" si="54"/>
        <v>63279459.217869997</v>
      </c>
      <c r="E509">
        <f t="shared" si="49"/>
        <v>2.6050763214221133</v>
      </c>
      <c r="F509">
        <f t="shared" si="50"/>
        <v>37.200000000000045</v>
      </c>
      <c r="J509">
        <f t="shared" si="52"/>
        <v>2.6050763214221133</v>
      </c>
      <c r="K509" s="14">
        <f t="shared" si="58"/>
        <v>4.9591307625471694</v>
      </c>
      <c r="L509" s="9">
        <f t="shared" si="60"/>
        <v>0.1354531043673132</v>
      </c>
      <c r="M509" s="14">
        <f t="shared" si="59"/>
        <v>2.9015100105544159E-2</v>
      </c>
      <c r="N509" s="14">
        <f t="shared" si="61"/>
        <v>2.2822231368310804E-2</v>
      </c>
      <c r="T509" s="14">
        <f t="shared" si="56"/>
        <v>0.17400458815954867</v>
      </c>
      <c r="U509" s="9">
        <f t="shared" si="57"/>
        <v>2.5265772958721899E-3</v>
      </c>
    </row>
    <row r="510" spans="1:21" x14ac:dyDescent="0.25">
      <c r="A510">
        <v>8.41</v>
      </c>
      <c r="B510">
        <f t="shared" si="53"/>
        <v>504.6</v>
      </c>
      <c r="C510">
        <v>623.73717752153959</v>
      </c>
      <c r="D510">
        <f t="shared" si="54"/>
        <v>63200169.512369998</v>
      </c>
      <c r="E510">
        <f t="shared" si="49"/>
        <v>2.5757085766132755</v>
      </c>
      <c r="F510">
        <f t="shared" si="50"/>
        <v>38.400000000000034</v>
      </c>
      <c r="J510">
        <f t="shared" si="52"/>
        <v>2.5757085766132755</v>
      </c>
      <c r="K510" s="14">
        <f t="shared" si="58"/>
        <v>5.1331353507067181</v>
      </c>
      <c r="L510" s="9">
        <f t="shared" si="60"/>
        <v>0.13797968166318539</v>
      </c>
      <c r="M510" s="14">
        <f t="shared" si="59"/>
        <v>1.4520176293026913E-2</v>
      </c>
      <c r="N510" s="14">
        <f t="shared" si="61"/>
        <v>2.1161820353254028E-2</v>
      </c>
      <c r="T510" s="14">
        <f t="shared" si="56"/>
        <v>8.7002294079770337E-2</v>
      </c>
      <c r="U510" s="9">
        <f t="shared" si="57"/>
        <v>2.5177892009302927E-3</v>
      </c>
    </row>
    <row r="511" spans="1:21" x14ac:dyDescent="0.25">
      <c r="A511">
        <v>8.42</v>
      </c>
      <c r="B511">
        <f t="shared" si="53"/>
        <v>505.2</v>
      </c>
      <c r="C511">
        <v>622.95737080829008</v>
      </c>
      <c r="D511">
        <f t="shared" si="54"/>
        <v>63121155.59714999</v>
      </c>
      <c r="E511">
        <f t="shared" si="49"/>
        <v>2.5613927443466897</v>
      </c>
      <c r="F511">
        <f t="shared" si="50"/>
        <v>39</v>
      </c>
      <c r="J511">
        <f t="shared" si="52"/>
        <v>2.5613927443466897</v>
      </c>
      <c r="K511" s="14">
        <f t="shared" si="58"/>
        <v>5.2201376447864885</v>
      </c>
      <c r="L511" s="9">
        <f t="shared" si="60"/>
        <v>0.14049747086411568</v>
      </c>
      <c r="M511" s="14">
        <f t="shared" si="59"/>
        <v>2.8939342664019773E-2</v>
      </c>
      <c r="N511" s="14">
        <f t="shared" si="61"/>
        <v>2.271732481540718E-2</v>
      </c>
      <c r="T511" s="14">
        <f t="shared" si="56"/>
        <v>0.17400458815954778</v>
      </c>
      <c r="U511" s="9">
        <f t="shared" si="57"/>
        <v>2.4936219398387915E-3</v>
      </c>
    </row>
    <row r="512" spans="1:21" x14ac:dyDescent="0.25">
      <c r="A512">
        <v>8.44</v>
      </c>
      <c r="B512">
        <f t="shared" si="53"/>
        <v>506.4</v>
      </c>
      <c r="C512">
        <v>622.18504915075255</v>
      </c>
      <c r="D512">
        <f t="shared" si="54"/>
        <v>63042900.1052</v>
      </c>
      <c r="E512">
        <f t="shared" si="49"/>
        <v>2.5334598752049913</v>
      </c>
      <c r="F512">
        <f t="shared" si="50"/>
        <v>40.199999999999989</v>
      </c>
      <c r="J512">
        <f t="shared" si="52"/>
        <v>2.5334598752049913</v>
      </c>
      <c r="K512" s="14">
        <f t="shared" si="58"/>
        <v>5.3941422329460362</v>
      </c>
      <c r="L512" s="9">
        <f t="shared" si="60"/>
        <v>0.14299109280395447</v>
      </c>
      <c r="M512" s="14">
        <f t="shared" si="59"/>
        <v>1.4330782689203269E-2</v>
      </c>
      <c r="N512" s="14">
        <f t="shared" si="61"/>
        <v>2.1040016390166401E-2</v>
      </c>
      <c r="T512" s="14">
        <f t="shared" si="56"/>
        <v>0.17400458815955666</v>
      </c>
      <c r="U512" s="9">
        <f t="shared" si="57"/>
        <v>2.46725765501285E-3</v>
      </c>
    </row>
    <row r="513" spans="1:21" x14ac:dyDescent="0.25">
      <c r="A513">
        <v>8.4600000000000009</v>
      </c>
      <c r="B513">
        <f t="shared" si="53"/>
        <v>507.6</v>
      </c>
      <c r="C513">
        <v>621.42089300853684</v>
      </c>
      <c r="D513">
        <f t="shared" si="54"/>
        <v>62965471.984089993</v>
      </c>
      <c r="E513">
        <f t="shared" si="49"/>
        <v>2.5064128550089633</v>
      </c>
      <c r="F513">
        <f t="shared" si="50"/>
        <v>41.400000000000034</v>
      </c>
      <c r="J513">
        <f t="shared" si="52"/>
        <v>2.5064128550089633</v>
      </c>
      <c r="K513" s="14">
        <f t="shared" si="58"/>
        <v>5.5681468211055929</v>
      </c>
      <c r="L513" s="9">
        <f t="shared" si="60"/>
        <v>0.14545835045896732</v>
      </c>
      <c r="M513" s="14">
        <f t="shared" si="59"/>
        <v>1.417926780614804E-2</v>
      </c>
      <c r="N513" s="14">
        <f t="shared" si="61"/>
        <v>1.9667866673362729E-2</v>
      </c>
      <c r="T513" s="14">
        <f t="shared" si="56"/>
        <v>8.7002294079777442E-2</v>
      </c>
      <c r="U513" s="9">
        <f t="shared" si="57"/>
        <v>2.4430903939215709E-3</v>
      </c>
    </row>
    <row r="514" spans="1:21" x14ac:dyDescent="0.25">
      <c r="A514">
        <v>8.4700000000000006</v>
      </c>
      <c r="B514">
        <f t="shared" si="53"/>
        <v>508.20000000000005</v>
      </c>
      <c r="C514">
        <v>620.66422192203299</v>
      </c>
      <c r="D514">
        <f t="shared" si="54"/>
        <v>62888802.286249995</v>
      </c>
      <c r="E514">
        <f t="shared" ref="E514:E577" si="62">LN(((B514-466.2)+$R$27)/(B514-466.2))</f>
        <v>2.4932054526026941</v>
      </c>
      <c r="F514">
        <f t="shared" ref="F514:F577" si="63">B514-$R$27</f>
        <v>42.000000000000057</v>
      </c>
      <c r="J514">
        <f t="shared" ref="J514:J577" si="64">LN((F514+$R$27)/F514)</f>
        <v>2.4932054526026941</v>
      </c>
      <c r="K514" s="14">
        <f t="shared" si="58"/>
        <v>5.6551491151853703</v>
      </c>
      <c r="L514" s="9">
        <f t="shared" si="60"/>
        <v>0.14790144085288889</v>
      </c>
      <c r="M514" s="14">
        <f t="shared" si="59"/>
        <v>2.808075832668688E-2</v>
      </c>
      <c r="N514" s="14">
        <f t="shared" si="61"/>
        <v>2.1350445004027559E-2</v>
      </c>
      <c r="T514" s="14">
        <f t="shared" si="56"/>
        <v>0.17400458815954778</v>
      </c>
      <c r="U514" s="9">
        <f t="shared" si="57"/>
        <v>2.4255142040375544E-3</v>
      </c>
    </row>
    <row r="515" spans="1:21" x14ac:dyDescent="0.25">
      <c r="A515">
        <v>8.49</v>
      </c>
      <c r="B515">
        <f t="shared" ref="B515:B578" si="65">A515*60</f>
        <v>509.40000000000003</v>
      </c>
      <c r="C515">
        <v>619.91299451241048</v>
      </c>
      <c r="D515">
        <f t="shared" ref="D515:D578" si="66">C515*101325</f>
        <v>62812684.168969989</v>
      </c>
      <c r="E515">
        <f t="shared" si="62"/>
        <v>2.4673930672952911</v>
      </c>
      <c r="F515">
        <f t="shared" si="63"/>
        <v>43.200000000000045</v>
      </c>
      <c r="J515">
        <f t="shared" si="64"/>
        <v>2.4673930672952911</v>
      </c>
      <c r="K515" s="14">
        <f t="shared" si="58"/>
        <v>5.8291537033449181</v>
      </c>
      <c r="L515" s="9">
        <f t="shared" si="60"/>
        <v>0.15032695505692645</v>
      </c>
      <c r="M515" s="14">
        <f t="shared" si="59"/>
        <v>1.3939369241307356E-2</v>
      </c>
      <c r="N515" s="14">
        <f t="shared" si="61"/>
        <v>1.986822985148352E-2</v>
      </c>
      <c r="T515" s="14">
        <f t="shared" si="56"/>
        <v>8.7002294079770337E-2</v>
      </c>
      <c r="U515" s="9">
        <f t="shared" si="57"/>
        <v>2.4189231328300698E-3</v>
      </c>
    </row>
    <row r="516" spans="1:21" x14ac:dyDescent="0.25">
      <c r="A516">
        <v>8.5</v>
      </c>
      <c r="B516">
        <f t="shared" si="65"/>
        <v>510</v>
      </c>
      <c r="C516">
        <v>619.16380848161862</v>
      </c>
      <c r="D516">
        <f t="shared" si="66"/>
        <v>62736772.894400008</v>
      </c>
      <c r="E516">
        <f t="shared" si="62"/>
        <v>2.4547769083359707</v>
      </c>
      <c r="F516">
        <f t="shared" si="63"/>
        <v>43.800000000000011</v>
      </c>
      <c r="J516">
        <f t="shared" si="64"/>
        <v>2.4547769083359707</v>
      </c>
      <c r="K516" s="14">
        <f t="shared" si="58"/>
        <v>5.9161559974246885</v>
      </c>
      <c r="L516" s="9">
        <f t="shared" si="60"/>
        <v>0.15274587818975652</v>
      </c>
      <c r="M516" s="14">
        <f t="shared" si="59"/>
        <v>2.7802981041077108E-2</v>
      </c>
      <c r="N516" s="14">
        <f t="shared" si="61"/>
        <v>2.145518008940224E-2</v>
      </c>
      <c r="T516" s="14">
        <f t="shared" si="56"/>
        <v>0.17400458815954867</v>
      </c>
      <c r="U516" s="9">
        <f t="shared" si="57"/>
        <v>2.4167261090954073E-3</v>
      </c>
    </row>
    <row r="517" spans="1:21" x14ac:dyDescent="0.25">
      <c r="A517">
        <v>8.52</v>
      </c>
      <c r="B517">
        <f t="shared" si="65"/>
        <v>511.2</v>
      </c>
      <c r="C517">
        <v>618.41530291043671</v>
      </c>
      <c r="D517">
        <f t="shared" si="66"/>
        <v>62660930.567400001</v>
      </c>
      <c r="E517">
        <f t="shared" si="62"/>
        <v>2.4300984132930052</v>
      </c>
      <c r="F517">
        <f t="shared" si="63"/>
        <v>45</v>
      </c>
      <c r="J517">
        <f t="shared" si="64"/>
        <v>2.4300984132930052</v>
      </c>
      <c r="K517" s="14">
        <f t="shared" si="58"/>
        <v>6.0901605855842371</v>
      </c>
      <c r="L517" s="9">
        <f t="shared" si="60"/>
        <v>0.15516260429885192</v>
      </c>
      <c r="M517" s="14">
        <f t="shared" si="59"/>
        <v>1.3888864280288158E-2</v>
      </c>
      <c r="N517" s="14">
        <f t="shared" si="61"/>
        <v>1.9941916927579423E-2</v>
      </c>
      <c r="T517" s="14">
        <f t="shared" si="56"/>
        <v>8.7002294079770337E-2</v>
      </c>
      <c r="U517" s="9">
        <f t="shared" si="57"/>
        <v>2.4167261090951297E-3</v>
      </c>
    </row>
    <row r="518" spans="1:21" x14ac:dyDescent="0.25">
      <c r="A518">
        <v>8.5299999999999994</v>
      </c>
      <c r="B518">
        <f t="shared" si="65"/>
        <v>511.79999999999995</v>
      </c>
      <c r="C518">
        <v>617.66679733925491</v>
      </c>
      <c r="D518">
        <f t="shared" si="66"/>
        <v>62585088.240400001</v>
      </c>
      <c r="E518">
        <f t="shared" si="62"/>
        <v>2.4180262072053487</v>
      </c>
      <c r="F518">
        <f t="shared" si="63"/>
        <v>45.599999999999966</v>
      </c>
      <c r="J518">
        <f t="shared" si="64"/>
        <v>2.4180262072053487</v>
      </c>
      <c r="K518" s="14">
        <f t="shared" si="58"/>
        <v>6.1771628796640075</v>
      </c>
      <c r="L518" s="9">
        <f t="shared" si="60"/>
        <v>0.15757933040794705</v>
      </c>
      <c r="M518" s="14">
        <f t="shared" si="59"/>
        <v>2.7777728560574401E-2</v>
      </c>
      <c r="N518" s="14">
        <f t="shared" si="61"/>
        <v>2.1509079254178418E-2</v>
      </c>
      <c r="T518" s="14">
        <f t="shared" si="56"/>
        <v>0.17400458815955666</v>
      </c>
      <c r="U518" s="9">
        <f t="shared" si="57"/>
        <v>2.4167261090953795E-3</v>
      </c>
    </row>
    <row r="519" spans="1:21" x14ac:dyDescent="0.25">
      <c r="A519">
        <v>8.5500000000000007</v>
      </c>
      <c r="B519">
        <f t="shared" si="65"/>
        <v>513</v>
      </c>
      <c r="C519">
        <v>616.918291768073</v>
      </c>
      <c r="D519">
        <f t="shared" si="66"/>
        <v>62509245.913399994</v>
      </c>
      <c r="E519">
        <f t="shared" si="62"/>
        <v>2.3943926422471682</v>
      </c>
      <c r="F519">
        <f t="shared" si="63"/>
        <v>46.800000000000011</v>
      </c>
      <c r="J519">
        <f t="shared" si="64"/>
        <v>2.3943926422471682</v>
      </c>
      <c r="K519" s="14">
        <f t="shared" si="58"/>
        <v>6.3511674678235641</v>
      </c>
      <c r="L519" s="9">
        <f t="shared" si="60"/>
        <v>0.15999605651704243</v>
      </c>
      <c r="M519" s="14">
        <f t="shared" si="59"/>
        <v>1.388886428028736E-2</v>
      </c>
      <c r="N519" s="14">
        <f t="shared" si="61"/>
        <v>1.9985036259400207E-2</v>
      </c>
      <c r="T519" s="14">
        <f t="shared" si="56"/>
        <v>0.17400458815955577</v>
      </c>
      <c r="U519" s="9">
        <f t="shared" si="57"/>
        <v>2.4101350378884501E-3</v>
      </c>
    </row>
    <row r="520" spans="1:21" x14ac:dyDescent="0.25">
      <c r="A520">
        <v>8.57</v>
      </c>
      <c r="B520">
        <f t="shared" si="65"/>
        <v>514.20000000000005</v>
      </c>
      <c r="C520">
        <v>616.17182757572164</v>
      </c>
      <c r="D520">
        <f t="shared" si="66"/>
        <v>62433610.429109998</v>
      </c>
      <c r="E520">
        <f t="shared" si="62"/>
        <v>2.371411283923897</v>
      </c>
      <c r="F520">
        <f t="shared" si="63"/>
        <v>48.000000000000057</v>
      </c>
      <c r="J520">
        <f t="shared" si="64"/>
        <v>2.371411283923897</v>
      </c>
      <c r="K520" s="14">
        <f t="shared" si="58"/>
        <v>6.5251720559831199</v>
      </c>
      <c r="L520" s="9">
        <f t="shared" si="60"/>
        <v>0.16240619155493088</v>
      </c>
      <c r="M520" s="14">
        <f t="shared" si="59"/>
        <v>1.3850985559521254E-2</v>
      </c>
      <c r="N520" s="14">
        <f t="shared" si="61"/>
        <v>1.8758226119424418E-2</v>
      </c>
      <c r="T520" s="14">
        <f t="shared" si="56"/>
        <v>8.7002294079762343E-2</v>
      </c>
      <c r="U520" s="9">
        <f t="shared" si="57"/>
        <v>2.3969528954754515E-3</v>
      </c>
    </row>
    <row r="521" spans="1:21" x14ac:dyDescent="0.25">
      <c r="A521">
        <v>8.58</v>
      </c>
      <c r="B521">
        <f t="shared" si="65"/>
        <v>514.79999999999995</v>
      </c>
      <c r="C521">
        <v>615.42944614103124</v>
      </c>
      <c r="D521">
        <f t="shared" si="66"/>
        <v>62358388.630239993</v>
      </c>
      <c r="E521">
        <f t="shared" si="62"/>
        <v>2.3601549448155241</v>
      </c>
      <c r="F521">
        <f t="shared" si="63"/>
        <v>48.599999999999966</v>
      </c>
      <c r="J521">
        <f t="shared" si="64"/>
        <v>2.3601549448155241</v>
      </c>
      <c r="K521" s="14">
        <f t="shared" si="58"/>
        <v>6.6121743500628822</v>
      </c>
      <c r="L521" s="9">
        <f t="shared" si="60"/>
        <v>0.16480314445040634</v>
      </c>
      <c r="M521" s="14">
        <f t="shared" si="59"/>
        <v>2.7550456235992612E-2</v>
      </c>
      <c r="N521" s="14">
        <f t="shared" si="61"/>
        <v>2.0516672142738057E-2</v>
      </c>
      <c r="T521" s="14">
        <f t="shared" si="56"/>
        <v>0.17400458815955666</v>
      </c>
      <c r="U521" s="9">
        <f t="shared" si="57"/>
        <v>2.3749826581196121E-3</v>
      </c>
    </row>
    <row r="522" spans="1:21" x14ac:dyDescent="0.25">
      <c r="A522">
        <v>8.6</v>
      </c>
      <c r="B522">
        <f t="shared" si="65"/>
        <v>516</v>
      </c>
      <c r="C522">
        <v>614.69386930244264</v>
      </c>
      <c r="D522">
        <f t="shared" si="66"/>
        <v>62283856.307070002</v>
      </c>
      <c r="E522">
        <f t="shared" si="62"/>
        <v>2.3380917814509554</v>
      </c>
      <c r="F522">
        <f t="shared" si="63"/>
        <v>49.800000000000011</v>
      </c>
      <c r="J522">
        <f t="shared" si="64"/>
        <v>2.3380917814509554</v>
      </c>
      <c r="K522" s="14">
        <f t="shared" si="58"/>
        <v>6.7861789382224389</v>
      </c>
      <c r="L522" s="9">
        <f t="shared" si="60"/>
        <v>0.16717812710852595</v>
      </c>
      <c r="M522" s="14">
        <f t="shared" si="59"/>
        <v>1.3648965715443254E-2</v>
      </c>
      <c r="N522" s="14">
        <f t="shared" si="61"/>
        <v>1.9143130857279096E-2</v>
      </c>
      <c r="T522" s="14">
        <f t="shared" si="56"/>
        <v>8.7002294079761455E-2</v>
      </c>
      <c r="U522" s="9">
        <f t="shared" si="57"/>
        <v>2.3420273020869076E-3</v>
      </c>
    </row>
    <row r="523" spans="1:21" x14ac:dyDescent="0.25">
      <c r="A523">
        <v>8.61</v>
      </c>
      <c r="B523">
        <f t="shared" si="65"/>
        <v>516.59999999999991</v>
      </c>
      <c r="C523">
        <v>613.9684993580064</v>
      </c>
      <c r="D523">
        <f t="shared" si="66"/>
        <v>62210358.197449997</v>
      </c>
      <c r="E523">
        <f t="shared" si="62"/>
        <v>2.3272777055844185</v>
      </c>
      <c r="F523">
        <f t="shared" si="63"/>
        <v>50.39999999999992</v>
      </c>
      <c r="J523">
        <f t="shared" si="64"/>
        <v>2.3272777055844185</v>
      </c>
      <c r="K523" s="14">
        <f t="shared" si="58"/>
        <v>6.8731812323022003</v>
      </c>
      <c r="L523" s="9">
        <f t="shared" si="60"/>
        <v>0.16952015441061286</v>
      </c>
      <c r="M523" s="14">
        <f t="shared" si="59"/>
        <v>2.6919144223252291E-2</v>
      </c>
      <c r="N523" s="14">
        <f t="shared" si="61"/>
        <v>2.0698333530473737E-2</v>
      </c>
      <c r="T523" s="14">
        <f t="shared" si="56"/>
        <v>0.17400458815957265</v>
      </c>
      <c r="U523" s="9">
        <f t="shared" si="57"/>
        <v>2.309071946053759E-3</v>
      </c>
    </row>
    <row r="524" spans="1:21" x14ac:dyDescent="0.25">
      <c r="A524">
        <v>8.6300000000000008</v>
      </c>
      <c r="B524">
        <f t="shared" si="65"/>
        <v>517.80000000000007</v>
      </c>
      <c r="C524">
        <v>613.25333630772263</v>
      </c>
      <c r="D524">
        <f t="shared" si="66"/>
        <v>62137894.301379994</v>
      </c>
      <c r="E524">
        <f t="shared" si="62"/>
        <v>2.3060673948299186</v>
      </c>
      <c r="F524">
        <f t="shared" si="63"/>
        <v>51.60000000000008</v>
      </c>
      <c r="J524">
        <f t="shared" si="64"/>
        <v>2.3060673948299186</v>
      </c>
      <c r="K524" s="14">
        <f t="shared" si="58"/>
        <v>7.047185820461773</v>
      </c>
      <c r="L524" s="9">
        <f t="shared" si="60"/>
        <v>0.17182922635666661</v>
      </c>
      <c r="M524" s="14">
        <f t="shared" si="59"/>
        <v>1.3270178507800044E-2</v>
      </c>
      <c r="N524" s="14">
        <f t="shared" si="61"/>
        <v>1.9212702525938999E-2</v>
      </c>
      <c r="T524" s="14">
        <f t="shared" si="56"/>
        <v>0.17400458815953979</v>
      </c>
      <c r="U524" s="9">
        <f t="shared" si="57"/>
        <v>2.2739195662849487E-3</v>
      </c>
    </row>
    <row r="525" spans="1:21" x14ac:dyDescent="0.25">
      <c r="A525">
        <v>8.65</v>
      </c>
      <c r="B525">
        <f t="shared" si="65"/>
        <v>519</v>
      </c>
      <c r="C525">
        <v>612.54906061120153</v>
      </c>
      <c r="D525">
        <f t="shared" si="66"/>
        <v>62066533.566429995</v>
      </c>
      <c r="E525">
        <f t="shared" si="62"/>
        <v>2.2853926924536729</v>
      </c>
      <c r="F525">
        <f t="shared" si="63"/>
        <v>52.800000000000011</v>
      </c>
      <c r="J525">
        <f t="shared" si="64"/>
        <v>2.2853926924536729</v>
      </c>
      <c r="K525" s="14">
        <f t="shared" si="58"/>
        <v>7.2211904086213128</v>
      </c>
      <c r="L525" s="9">
        <f t="shared" si="60"/>
        <v>0.17410314592295156</v>
      </c>
      <c r="M525" s="14">
        <f t="shared" si="59"/>
        <v>1.3068158663724761E-2</v>
      </c>
      <c r="N525" s="14">
        <f t="shared" si="61"/>
        <v>1.7983793753496152E-2</v>
      </c>
      <c r="T525" s="14">
        <f t="shared" si="56"/>
        <v>8.7002294079778331E-2</v>
      </c>
      <c r="U525" s="9">
        <f t="shared" si="57"/>
        <v>2.2519493289296089E-3</v>
      </c>
    </row>
    <row r="526" spans="1:21" x14ac:dyDescent="0.25">
      <c r="A526">
        <v>8.66</v>
      </c>
      <c r="B526">
        <f t="shared" si="65"/>
        <v>519.6</v>
      </c>
      <c r="C526">
        <v>611.85158951078211</v>
      </c>
      <c r="D526">
        <f t="shared" si="66"/>
        <v>61995862.307179995</v>
      </c>
      <c r="E526">
        <f t="shared" si="62"/>
        <v>2.2752485388302945</v>
      </c>
      <c r="F526">
        <f t="shared" si="63"/>
        <v>53.400000000000034</v>
      </c>
      <c r="J526">
        <f t="shared" si="64"/>
        <v>2.2752485388302945</v>
      </c>
      <c r="K526" s="14">
        <f t="shared" si="58"/>
        <v>7.3081927027010911</v>
      </c>
      <c r="L526" s="9">
        <f t="shared" si="60"/>
        <v>0.17635509525188117</v>
      </c>
      <c r="M526" s="14">
        <f t="shared" si="59"/>
        <v>2.5883792522351689E-2</v>
      </c>
      <c r="N526" s="14">
        <f t="shared" si="61"/>
        <v>1.9563793507267259E-2</v>
      </c>
      <c r="T526" s="14">
        <f t="shared" si="56"/>
        <v>0.17400458815953979</v>
      </c>
      <c r="U526" s="9">
        <f t="shared" si="57"/>
        <v>2.2409642102515503E-3</v>
      </c>
    </row>
    <row r="527" spans="1:21" x14ac:dyDescent="0.25">
      <c r="A527">
        <v>8.68</v>
      </c>
      <c r="B527">
        <f t="shared" si="65"/>
        <v>520.79999999999995</v>
      </c>
      <c r="C527">
        <v>611.15752070841359</v>
      </c>
      <c r="D527">
        <f t="shared" si="66"/>
        <v>61925535.785780005</v>
      </c>
      <c r="E527">
        <f t="shared" si="62"/>
        <v>2.2553322081435008</v>
      </c>
      <c r="F527">
        <f t="shared" si="63"/>
        <v>54.599999999999966</v>
      </c>
      <c r="J527">
        <f t="shared" si="64"/>
        <v>2.2553322081435008</v>
      </c>
      <c r="K527" s="14">
        <f t="shared" si="58"/>
        <v>7.4821972908606309</v>
      </c>
      <c r="L527" s="9">
        <f t="shared" si="60"/>
        <v>0.17859605946213272</v>
      </c>
      <c r="M527" s="14">
        <f t="shared" si="59"/>
        <v>1.2878765059901036E-2</v>
      </c>
      <c r="N527" s="14">
        <f t="shared" si="61"/>
        <v>1.8226787817794018E-2</v>
      </c>
      <c r="T527" s="14">
        <f t="shared" si="56"/>
        <v>8.7002294079778331E-2</v>
      </c>
      <c r="U527" s="9">
        <f t="shared" si="57"/>
        <v>2.2387671865165826E-3</v>
      </c>
    </row>
    <row r="528" spans="1:21" x14ac:dyDescent="0.25">
      <c r="A528">
        <v>8.69</v>
      </c>
      <c r="B528">
        <f t="shared" si="65"/>
        <v>521.4</v>
      </c>
      <c r="C528">
        <v>610.46413236565502</v>
      </c>
      <c r="D528">
        <f t="shared" si="66"/>
        <v>61855278.211949997</v>
      </c>
      <c r="E528">
        <f t="shared" si="62"/>
        <v>2.2455545482163517</v>
      </c>
      <c r="F528">
        <f t="shared" si="63"/>
        <v>55.199999999999989</v>
      </c>
      <c r="J528">
        <f t="shared" si="64"/>
        <v>2.2455545482163517</v>
      </c>
      <c r="K528" s="14">
        <f t="shared" si="58"/>
        <v>7.5691995849404092</v>
      </c>
      <c r="L528" s="9">
        <f t="shared" si="60"/>
        <v>0.18083482664864931</v>
      </c>
      <c r="M528" s="14">
        <f t="shared" si="59"/>
        <v>2.5732277639296551E-2</v>
      </c>
      <c r="N528" s="14">
        <f t="shared" si="61"/>
        <v>1.9727885782094525E-2</v>
      </c>
      <c r="T528" s="14">
        <f t="shared" si="56"/>
        <v>0.17400458815955666</v>
      </c>
      <c r="U528" s="9">
        <f t="shared" si="57"/>
        <v>2.2409642102520499E-3</v>
      </c>
    </row>
    <row r="529" spans="1:21" x14ac:dyDescent="0.25">
      <c r="A529">
        <v>8.7100000000000009</v>
      </c>
      <c r="B529">
        <f t="shared" si="65"/>
        <v>522.6</v>
      </c>
      <c r="C529">
        <v>609.77006356328639</v>
      </c>
      <c r="D529">
        <f t="shared" si="66"/>
        <v>61784951.690549992</v>
      </c>
      <c r="E529">
        <f t="shared" si="62"/>
        <v>2.2263471945824982</v>
      </c>
      <c r="F529">
        <f t="shared" si="63"/>
        <v>56.400000000000034</v>
      </c>
      <c r="J529">
        <f t="shared" si="64"/>
        <v>2.2263471945824982</v>
      </c>
      <c r="K529" s="14">
        <f t="shared" si="58"/>
        <v>7.7432041730999659</v>
      </c>
      <c r="L529" s="9">
        <f t="shared" si="60"/>
        <v>0.18307579085890135</v>
      </c>
      <c r="M529" s="14">
        <f t="shared" si="59"/>
        <v>1.2878765059902658E-2</v>
      </c>
      <c r="N529" s="14">
        <f t="shared" si="61"/>
        <v>1.8358061637656152E-2</v>
      </c>
      <c r="T529" s="14">
        <f t="shared" si="56"/>
        <v>0.17400458815955666</v>
      </c>
      <c r="U529" s="9">
        <f t="shared" si="57"/>
        <v>2.2365701627807266E-3</v>
      </c>
    </row>
    <row r="530" spans="1:21" x14ac:dyDescent="0.25">
      <c r="A530">
        <v>8.73</v>
      </c>
      <c r="B530">
        <f t="shared" si="65"/>
        <v>523.80000000000007</v>
      </c>
      <c r="C530">
        <v>609.07735568013811</v>
      </c>
      <c r="D530">
        <f t="shared" si="66"/>
        <v>61714763.064289995</v>
      </c>
      <c r="E530">
        <f t="shared" si="62"/>
        <v>2.2075873643717649</v>
      </c>
      <c r="F530">
        <f t="shared" si="63"/>
        <v>57.60000000000008</v>
      </c>
      <c r="J530">
        <f t="shared" si="64"/>
        <v>2.2075873643717649</v>
      </c>
      <c r="K530" s="14">
        <f t="shared" si="58"/>
        <v>7.9172087612595226</v>
      </c>
      <c r="L530" s="9">
        <f t="shared" si="60"/>
        <v>0.18531236102168208</v>
      </c>
      <c r="M530" s="14">
        <f t="shared" si="59"/>
        <v>1.2853512579391661E-2</v>
      </c>
      <c r="N530" s="14">
        <f t="shared" si="61"/>
        <v>1.7257151826003257E-2</v>
      </c>
      <c r="T530" s="14">
        <f t="shared" si="56"/>
        <v>8.7002294079760567E-2</v>
      </c>
      <c r="U530" s="9">
        <f t="shared" si="57"/>
        <v>2.2277820678383298E-3</v>
      </c>
    </row>
    <row r="531" spans="1:21" x14ac:dyDescent="0.25">
      <c r="A531">
        <v>8.74</v>
      </c>
      <c r="B531">
        <f t="shared" si="65"/>
        <v>524.4</v>
      </c>
      <c r="C531">
        <v>608.38736963543056</v>
      </c>
      <c r="D531">
        <f t="shared" si="66"/>
        <v>61644850.228310004</v>
      </c>
      <c r="E531">
        <f t="shared" si="62"/>
        <v>2.198369397152153</v>
      </c>
      <c r="F531">
        <f t="shared" si="63"/>
        <v>58.199999999999989</v>
      </c>
      <c r="J531">
        <f t="shared" si="64"/>
        <v>2.198369397152153</v>
      </c>
      <c r="K531" s="14">
        <f t="shared" si="58"/>
        <v>8.0042110553392831</v>
      </c>
      <c r="L531" s="9">
        <f t="shared" si="60"/>
        <v>0.18754014308952041</v>
      </c>
      <c r="M531" s="14">
        <f t="shared" si="59"/>
        <v>2.560601523674743E-2</v>
      </c>
      <c r="N531" s="14">
        <f t="shared" si="61"/>
        <v>1.8926924508152095E-2</v>
      </c>
      <c r="T531" s="14">
        <f t="shared" si="56"/>
        <v>0.17400458815955666</v>
      </c>
      <c r="U531" s="9">
        <f t="shared" si="57"/>
        <v>2.2102058779545075E-3</v>
      </c>
    </row>
    <row r="532" spans="1:21" x14ac:dyDescent="0.25">
      <c r="A532">
        <v>8.76</v>
      </c>
      <c r="B532">
        <f t="shared" si="65"/>
        <v>525.6</v>
      </c>
      <c r="C532">
        <v>607.70282726760422</v>
      </c>
      <c r="D532">
        <f t="shared" si="66"/>
        <v>61575488.972889997</v>
      </c>
      <c r="E532">
        <f t="shared" si="62"/>
        <v>2.1802462408018011</v>
      </c>
      <c r="F532">
        <f t="shared" si="63"/>
        <v>59.400000000000034</v>
      </c>
      <c r="J532">
        <f t="shared" si="64"/>
        <v>2.1802462408018011</v>
      </c>
      <c r="K532" s="14">
        <f t="shared" si="58"/>
        <v>8.1782156434988398</v>
      </c>
      <c r="L532" s="9">
        <f t="shared" si="60"/>
        <v>0.18975034896747492</v>
      </c>
      <c r="M532" s="14">
        <f t="shared" si="59"/>
        <v>1.2701997696335565E-2</v>
      </c>
      <c r="N532" s="14">
        <f t="shared" si="61"/>
        <v>1.7681939145788788E-2</v>
      </c>
      <c r="T532" s="14">
        <f t="shared" si="56"/>
        <v>8.7002294079761455E-2</v>
      </c>
      <c r="U532" s="9">
        <f t="shared" si="57"/>
        <v>2.1838415931276223E-3</v>
      </c>
    </row>
    <row r="533" spans="1:21" x14ac:dyDescent="0.25">
      <c r="A533">
        <v>8.77</v>
      </c>
      <c r="B533">
        <f t="shared" si="65"/>
        <v>526.19999999999993</v>
      </c>
      <c r="C533">
        <v>607.02645041509993</v>
      </c>
      <c r="D533">
        <f t="shared" si="66"/>
        <v>61506955.088310003</v>
      </c>
      <c r="E533">
        <f t="shared" si="62"/>
        <v>2.1713368063840925</v>
      </c>
      <c r="F533">
        <f t="shared" si="63"/>
        <v>59.999999999999943</v>
      </c>
      <c r="J533">
        <f t="shared" si="64"/>
        <v>2.1713368063840925</v>
      </c>
      <c r="K533" s="14">
        <f t="shared" si="58"/>
        <v>8.2652179375786012</v>
      </c>
      <c r="L533" s="9">
        <f t="shared" si="60"/>
        <v>0.19193419056060254</v>
      </c>
      <c r="M533" s="14">
        <f t="shared" si="59"/>
        <v>2.5100965626556154E-2</v>
      </c>
      <c r="N533" s="14">
        <f t="shared" si="61"/>
        <v>1.9165744441942262E-2</v>
      </c>
      <c r="T533" s="14">
        <f t="shared" si="56"/>
        <v>0.17400458815955666</v>
      </c>
      <c r="U533" s="9">
        <f t="shared" si="57"/>
        <v>2.1618713557727265E-3</v>
      </c>
    </row>
    <row r="534" spans="1:21" x14ac:dyDescent="0.25">
      <c r="A534">
        <v>8.7899999999999991</v>
      </c>
      <c r="B534">
        <f t="shared" si="65"/>
        <v>527.4</v>
      </c>
      <c r="C534">
        <v>606.35687815869721</v>
      </c>
      <c r="D534">
        <f t="shared" si="66"/>
        <v>61439110.679429993</v>
      </c>
      <c r="E534">
        <f t="shared" si="62"/>
        <v>2.1538120844009061</v>
      </c>
      <c r="F534">
        <f t="shared" si="63"/>
        <v>61.199999999999989</v>
      </c>
      <c r="J534">
        <f t="shared" si="64"/>
        <v>2.1538120844009061</v>
      </c>
      <c r="K534" s="14">
        <f t="shared" si="58"/>
        <v>8.4392225257381579</v>
      </c>
      <c r="L534" s="9">
        <f t="shared" si="60"/>
        <v>0.19409606191637527</v>
      </c>
      <c r="M534" s="14">
        <f t="shared" si="59"/>
        <v>1.2424220410730545E-2</v>
      </c>
      <c r="N534" s="14">
        <f t="shared" si="61"/>
        <v>1.7817439635699921E-2</v>
      </c>
      <c r="T534" s="14">
        <f t="shared" si="56"/>
        <v>0.17400458815955666</v>
      </c>
      <c r="U534" s="9">
        <f t="shared" si="57"/>
        <v>2.1399011184169148E-3</v>
      </c>
    </row>
    <row r="535" spans="1:21" x14ac:dyDescent="0.25">
      <c r="A535">
        <v>8.81</v>
      </c>
      <c r="B535">
        <f t="shared" si="65"/>
        <v>528.6</v>
      </c>
      <c r="C535">
        <v>605.69411049839618</v>
      </c>
      <c r="D535">
        <f t="shared" si="66"/>
        <v>61371955.746249996</v>
      </c>
      <c r="E535">
        <f t="shared" si="62"/>
        <v>2.1366667267948061</v>
      </c>
      <c r="F535">
        <f t="shared" si="63"/>
        <v>62.400000000000034</v>
      </c>
      <c r="J535">
        <f t="shared" si="64"/>
        <v>2.1366667267948061</v>
      </c>
      <c r="K535" s="14">
        <f t="shared" si="58"/>
        <v>8.6132271138977146</v>
      </c>
      <c r="L535" s="9">
        <f t="shared" si="60"/>
        <v>0.19623596303479218</v>
      </c>
      <c r="M535" s="14">
        <f t="shared" si="59"/>
        <v>1.2297958008180185E-2</v>
      </c>
      <c r="N535" s="14">
        <f t="shared" si="61"/>
        <v>1.6713543310195974E-2</v>
      </c>
      <c r="T535" s="14">
        <f t="shared" si="56"/>
        <v>8.7002294079779219E-2</v>
      </c>
      <c r="U535" s="9">
        <f t="shared" si="57"/>
        <v>2.1289159997390505E-3</v>
      </c>
    </row>
    <row r="536" spans="1:21" x14ac:dyDescent="0.25">
      <c r="A536">
        <v>8.82</v>
      </c>
      <c r="B536">
        <f t="shared" si="65"/>
        <v>529.20000000000005</v>
      </c>
      <c r="C536">
        <v>605.03474513614606</v>
      </c>
      <c r="D536">
        <f t="shared" si="66"/>
        <v>61305145.550920002</v>
      </c>
      <c r="E536">
        <f t="shared" si="62"/>
        <v>2.128231705849267</v>
      </c>
      <c r="F536">
        <f t="shared" si="63"/>
        <v>63.000000000000057</v>
      </c>
      <c r="J536">
        <f t="shared" si="64"/>
        <v>2.128231705849267</v>
      </c>
      <c r="K536" s="14">
        <f t="shared" si="58"/>
        <v>8.7002294079774938</v>
      </c>
      <c r="L536" s="9">
        <f t="shared" ref="L536:L599" si="67">$R$475/(141.2*$R$483*$R$474)*($D$471-D536)*0.00015</f>
        <v>0.19836487903453123</v>
      </c>
      <c r="M536" s="14">
        <f t="shared" si="59"/>
        <v>2.4469653613810236E-2</v>
      </c>
      <c r="N536" s="14">
        <f t="shared" si="61"/>
        <v>1.8264765370918826E-2</v>
      </c>
      <c r="T536" s="14">
        <f t="shared" ref="T536:T599" si="68">K537-K536</f>
        <v>0.1740045881595389</v>
      </c>
      <c r="U536" s="9">
        <f t="shared" ref="U536:U599" si="69">L537-L536</f>
        <v>2.1223249285328705E-3</v>
      </c>
    </row>
    <row r="537" spans="1:21" x14ac:dyDescent="0.25">
      <c r="A537">
        <v>8.84</v>
      </c>
      <c r="B537">
        <f t="shared" si="65"/>
        <v>530.4</v>
      </c>
      <c r="C537">
        <v>604.37742115272636</v>
      </c>
      <c r="D537">
        <f t="shared" si="66"/>
        <v>61238542.198299997</v>
      </c>
      <c r="E537">
        <f t="shared" si="62"/>
        <v>2.1116282281757375</v>
      </c>
      <c r="F537">
        <f t="shared" si="63"/>
        <v>64.199999999999989</v>
      </c>
      <c r="J537">
        <f t="shared" si="64"/>
        <v>2.1116282281757375</v>
      </c>
      <c r="K537" s="14">
        <f t="shared" ref="K537:K600" si="70">0.0002637*$R$475*(B537-$B$471)/($R$479*$R$480*$R$481^2*$R$473*3600)</f>
        <v>8.8742339961370327</v>
      </c>
      <c r="L537" s="9">
        <f t="shared" si="67"/>
        <v>0.2004872039630641</v>
      </c>
      <c r="M537" s="14">
        <f t="shared" ref="M537:M600" si="71">(L537-L536)/(K537-K536)</f>
        <v>1.2196948086144618E-2</v>
      </c>
      <c r="N537" s="14">
        <f t="shared" ref="N537:N600" si="72">0.2*M537+0.8*N536</f>
        <v>1.7051201913963986E-2</v>
      </c>
      <c r="T537" s="14">
        <f t="shared" si="68"/>
        <v>0.17400458815954067</v>
      </c>
      <c r="U537" s="9">
        <f t="shared" si="69"/>
        <v>2.1157338573258577E-3</v>
      </c>
    </row>
    <row r="538" spans="1:21" x14ac:dyDescent="0.25">
      <c r="A538">
        <v>8.86</v>
      </c>
      <c r="B538">
        <f t="shared" si="65"/>
        <v>531.59999999999991</v>
      </c>
      <c r="C538">
        <v>603.7221385481372</v>
      </c>
      <c r="D538">
        <f t="shared" si="66"/>
        <v>61172145.688390002</v>
      </c>
      <c r="E538">
        <f t="shared" si="62"/>
        <v>2.0953690683759385</v>
      </c>
      <c r="F538">
        <f t="shared" si="63"/>
        <v>65.39999999999992</v>
      </c>
      <c r="J538">
        <f t="shared" si="64"/>
        <v>2.0953690683759385</v>
      </c>
      <c r="K538" s="14">
        <f t="shared" si="70"/>
        <v>9.0482385842965734</v>
      </c>
      <c r="L538" s="9">
        <f t="shared" si="67"/>
        <v>0.20260293782038996</v>
      </c>
      <c r="M538" s="14">
        <f t="shared" si="71"/>
        <v>1.2159069365377835E-2</v>
      </c>
      <c r="N538" s="14">
        <f t="shared" si="72"/>
        <v>1.6072775404246759E-2</v>
      </c>
      <c r="T538" s="14">
        <f t="shared" si="68"/>
        <v>8.7002294079777442E-2</v>
      </c>
      <c r="U538" s="9">
        <f t="shared" si="69"/>
        <v>2.111339809855034E-3</v>
      </c>
    </row>
    <row r="539" spans="1:21" x14ac:dyDescent="0.25">
      <c r="A539">
        <v>8.8699999999999992</v>
      </c>
      <c r="B539">
        <f t="shared" si="65"/>
        <v>532.19999999999993</v>
      </c>
      <c r="C539">
        <v>603.06821686276828</v>
      </c>
      <c r="D539">
        <f t="shared" si="66"/>
        <v>61105887.073619999</v>
      </c>
      <c r="E539">
        <f t="shared" si="62"/>
        <v>2.087364616517164</v>
      </c>
      <c r="F539">
        <f t="shared" si="63"/>
        <v>65.999999999999943</v>
      </c>
      <c r="J539">
        <f t="shared" si="64"/>
        <v>2.087364616517164</v>
      </c>
      <c r="K539" s="14">
        <f t="shared" si="70"/>
        <v>9.1352408783763508</v>
      </c>
      <c r="L539" s="9">
        <f t="shared" si="67"/>
        <v>0.204714277630245</v>
      </c>
      <c r="M539" s="14">
        <f t="shared" si="71"/>
        <v>2.426763376973743E-2</v>
      </c>
      <c r="N539" s="14">
        <f t="shared" si="72"/>
        <v>1.7711747077344894E-2</v>
      </c>
      <c r="T539" s="14">
        <f t="shared" si="68"/>
        <v>0.17400458815957265</v>
      </c>
      <c r="U539" s="9">
        <f t="shared" si="69"/>
        <v>2.1047487386486041E-3</v>
      </c>
    </row>
    <row r="540" spans="1:21" x14ac:dyDescent="0.25">
      <c r="A540">
        <v>8.89</v>
      </c>
      <c r="B540">
        <f t="shared" si="65"/>
        <v>533.40000000000009</v>
      </c>
      <c r="C540">
        <v>602.41633655622991</v>
      </c>
      <c r="D540">
        <f t="shared" si="66"/>
        <v>61039835.301559992</v>
      </c>
      <c r="E540">
        <f t="shared" si="62"/>
        <v>2.0715983642188087</v>
      </c>
      <c r="F540">
        <f t="shared" si="63"/>
        <v>67.200000000000102</v>
      </c>
      <c r="J540">
        <f t="shared" si="64"/>
        <v>2.0715983642188087</v>
      </c>
      <c r="K540" s="14">
        <f t="shared" si="70"/>
        <v>9.3092454665359234</v>
      </c>
      <c r="L540" s="9">
        <f t="shared" si="67"/>
        <v>0.2068190263688936</v>
      </c>
      <c r="M540" s="14">
        <f t="shared" si="71"/>
        <v>1.2095938164104173E-2</v>
      </c>
      <c r="N540" s="14">
        <f t="shared" si="72"/>
        <v>1.6588585294696749E-2</v>
      </c>
      <c r="T540" s="14">
        <f t="shared" si="68"/>
        <v>8.7002294079763232E-2</v>
      </c>
      <c r="U540" s="9">
        <f t="shared" si="69"/>
        <v>2.095960643705902E-3</v>
      </c>
    </row>
    <row r="541" spans="1:21" x14ac:dyDescent="0.25">
      <c r="A541">
        <v>8.9</v>
      </c>
      <c r="B541">
        <f t="shared" si="65"/>
        <v>534</v>
      </c>
      <c r="C541">
        <v>601.76717808813225</v>
      </c>
      <c r="D541">
        <f t="shared" si="66"/>
        <v>60974059.31978</v>
      </c>
      <c r="E541">
        <f t="shared" si="62"/>
        <v>2.0638336440138447</v>
      </c>
      <c r="F541">
        <f t="shared" si="63"/>
        <v>67.800000000000011</v>
      </c>
      <c r="J541">
        <f t="shared" si="64"/>
        <v>2.0638336440138447</v>
      </c>
      <c r="K541" s="14">
        <f t="shared" si="70"/>
        <v>9.3962477606156867</v>
      </c>
      <c r="L541" s="9">
        <f t="shared" si="67"/>
        <v>0.2089149870125995</v>
      </c>
      <c r="M541" s="14">
        <f t="shared" si="71"/>
        <v>2.4090866406170124E-2</v>
      </c>
      <c r="N541" s="14">
        <f t="shared" si="72"/>
        <v>1.8089041516991426E-2</v>
      </c>
      <c r="T541" s="14">
        <f t="shared" si="68"/>
        <v>0.17400458815955666</v>
      </c>
      <c r="U541" s="9">
        <f t="shared" si="69"/>
        <v>2.0827785012932087E-3</v>
      </c>
    </row>
    <row r="542" spans="1:21" x14ac:dyDescent="0.25">
      <c r="A542">
        <v>8.92</v>
      </c>
      <c r="B542">
        <f t="shared" si="65"/>
        <v>535.20000000000005</v>
      </c>
      <c r="C542">
        <v>601.12210237769546</v>
      </c>
      <c r="D542">
        <f t="shared" si="66"/>
        <v>60908697.023419991</v>
      </c>
      <c r="E542">
        <f t="shared" si="62"/>
        <v>2.0485340042167586</v>
      </c>
      <c r="F542">
        <f t="shared" si="63"/>
        <v>69.000000000000057</v>
      </c>
      <c r="J542">
        <f t="shared" si="64"/>
        <v>2.0485340042167586</v>
      </c>
      <c r="K542" s="14">
        <f t="shared" si="70"/>
        <v>9.5702523487752433</v>
      </c>
      <c r="L542" s="9">
        <f t="shared" si="67"/>
        <v>0.21099776551389271</v>
      </c>
      <c r="M542" s="14">
        <f t="shared" si="71"/>
        <v>1.1969675761557318E-2</v>
      </c>
      <c r="N542" s="14">
        <f t="shared" si="72"/>
        <v>1.6865168365904605E-2</v>
      </c>
      <c r="T542" s="14">
        <f t="shared" si="68"/>
        <v>0.1740045881595389</v>
      </c>
      <c r="U542" s="9">
        <f t="shared" si="69"/>
        <v>2.0695963588797106E-3</v>
      </c>
    </row>
    <row r="543" spans="1:21" x14ac:dyDescent="0.25">
      <c r="A543">
        <v>8.94</v>
      </c>
      <c r="B543">
        <f t="shared" si="65"/>
        <v>536.4</v>
      </c>
      <c r="C543">
        <v>600.48110942491974</v>
      </c>
      <c r="D543">
        <f t="shared" si="66"/>
        <v>60843748.412479989</v>
      </c>
      <c r="E543">
        <f t="shared" si="62"/>
        <v>2.0335318403757583</v>
      </c>
      <c r="F543">
        <f t="shared" si="63"/>
        <v>70.199999999999989</v>
      </c>
      <c r="J543">
        <f t="shared" si="64"/>
        <v>2.0335318403757583</v>
      </c>
      <c r="K543" s="14">
        <f t="shared" si="70"/>
        <v>9.7442569369347822</v>
      </c>
      <c r="L543" s="9">
        <f t="shared" si="67"/>
        <v>0.21306736187277242</v>
      </c>
      <c r="M543" s="14">
        <f t="shared" si="71"/>
        <v>1.189391832002825E-2</v>
      </c>
      <c r="N543" s="14">
        <f t="shared" si="72"/>
        <v>1.5870918356729335E-2</v>
      </c>
      <c r="T543" s="14">
        <f t="shared" si="68"/>
        <v>8.7002294079779219E-2</v>
      </c>
      <c r="U543" s="9">
        <f t="shared" si="69"/>
        <v>2.0564142164660737E-3</v>
      </c>
    </row>
    <row r="544" spans="1:21" x14ac:dyDescent="0.25">
      <c r="A544">
        <v>8.9499999999999993</v>
      </c>
      <c r="B544">
        <f t="shared" si="65"/>
        <v>537</v>
      </c>
      <c r="C544">
        <v>599.8441992298051</v>
      </c>
      <c r="D544">
        <f t="shared" si="66"/>
        <v>60779213.486960001</v>
      </c>
      <c r="E544">
        <f t="shared" si="62"/>
        <v>2.0261390938091903</v>
      </c>
      <c r="F544">
        <f t="shared" si="63"/>
        <v>70.800000000000011</v>
      </c>
      <c r="J544">
        <f t="shared" si="64"/>
        <v>2.0261390938091903</v>
      </c>
      <c r="K544" s="14">
        <f t="shared" si="70"/>
        <v>9.8312592310145615</v>
      </c>
      <c r="L544" s="9">
        <f t="shared" si="67"/>
        <v>0.21512377608923849</v>
      </c>
      <c r="M544" s="14">
        <f t="shared" si="71"/>
        <v>2.3636321756991676E-2</v>
      </c>
      <c r="N544" s="14">
        <f t="shared" si="72"/>
        <v>1.7423999036781802E-2</v>
      </c>
      <c r="T544" s="14">
        <f t="shared" si="68"/>
        <v>0.17400458815955488</v>
      </c>
      <c r="U544" s="9">
        <f t="shared" si="69"/>
        <v>2.0454290977889311E-3</v>
      </c>
    </row>
    <row r="545" spans="1:21" x14ac:dyDescent="0.25">
      <c r="A545">
        <v>8.9700000000000006</v>
      </c>
      <c r="B545">
        <f t="shared" si="65"/>
        <v>538.20000000000005</v>
      </c>
      <c r="C545">
        <v>599.21069133274113</v>
      </c>
      <c r="D545">
        <f t="shared" si="66"/>
        <v>60715023.299289994</v>
      </c>
      <c r="E545">
        <f t="shared" si="62"/>
        <v>2.0115641192767493</v>
      </c>
      <c r="F545">
        <f t="shared" si="63"/>
        <v>72.000000000000057</v>
      </c>
      <c r="J545">
        <f t="shared" si="64"/>
        <v>2.0115641192767493</v>
      </c>
      <c r="K545" s="14">
        <f t="shared" si="70"/>
        <v>10.005263819174116</v>
      </c>
      <c r="L545" s="9">
        <f t="shared" si="67"/>
        <v>0.21716920518702743</v>
      </c>
      <c r="M545" s="14">
        <f t="shared" si="71"/>
        <v>1.1755029677225285E-2</v>
      </c>
      <c r="N545" s="14">
        <f t="shared" si="72"/>
        <v>1.6290205164870501E-2</v>
      </c>
      <c r="T545" s="14">
        <f t="shared" si="68"/>
        <v>0.17400458815954067</v>
      </c>
      <c r="U545" s="9">
        <f t="shared" si="69"/>
        <v>2.0564142164665178E-3</v>
      </c>
    </row>
    <row r="546" spans="1:21" x14ac:dyDescent="0.25">
      <c r="A546">
        <v>8.99</v>
      </c>
      <c r="B546">
        <f t="shared" si="65"/>
        <v>539.4</v>
      </c>
      <c r="C546">
        <v>598.57378113762638</v>
      </c>
      <c r="D546">
        <f t="shared" si="66"/>
        <v>60650488.373769991</v>
      </c>
      <c r="E546">
        <f t="shared" si="62"/>
        <v>1.9972619897383639</v>
      </c>
      <c r="F546">
        <f t="shared" si="63"/>
        <v>73.199999999999989</v>
      </c>
      <c r="J546">
        <f t="shared" si="64"/>
        <v>1.9972619897383639</v>
      </c>
      <c r="K546" s="14">
        <f t="shared" si="70"/>
        <v>10.179268407333657</v>
      </c>
      <c r="L546" s="9">
        <f t="shared" si="67"/>
        <v>0.21922561940349394</v>
      </c>
      <c r="M546" s="14">
        <f t="shared" si="71"/>
        <v>1.1818160878499597E-2</v>
      </c>
      <c r="N546" s="14">
        <f t="shared" si="72"/>
        <v>1.5395796307596321E-2</v>
      </c>
      <c r="T546" s="14">
        <f t="shared" si="68"/>
        <v>8.7002294079779219E-2</v>
      </c>
      <c r="U546" s="9">
        <f t="shared" si="69"/>
        <v>1.7927713682012736E-3</v>
      </c>
    </row>
    <row r="547" spans="1:21" x14ac:dyDescent="0.25">
      <c r="A547">
        <v>9</v>
      </c>
      <c r="B547">
        <f t="shared" si="65"/>
        <v>540</v>
      </c>
      <c r="C547">
        <v>598.01852609573154</v>
      </c>
      <c r="D547">
        <f t="shared" si="66"/>
        <v>60594227.156649999</v>
      </c>
      <c r="E547">
        <f t="shared" si="62"/>
        <v>1.990210407951893</v>
      </c>
      <c r="F547">
        <f t="shared" si="63"/>
        <v>73.800000000000011</v>
      </c>
      <c r="J547">
        <f t="shared" si="64"/>
        <v>1.990210407951893</v>
      </c>
      <c r="K547" s="14">
        <f t="shared" si="70"/>
        <v>10.266270701413436</v>
      </c>
      <c r="L547" s="9">
        <f t="shared" si="67"/>
        <v>0.22101839077169522</v>
      </c>
      <c r="M547" s="14">
        <f t="shared" si="71"/>
        <v>2.060602409583983E-2</v>
      </c>
      <c r="N547" s="14">
        <f t="shared" si="72"/>
        <v>1.6437841865245023E-2</v>
      </c>
      <c r="T547" s="14">
        <f t="shared" si="68"/>
        <v>0.17400458815954067</v>
      </c>
      <c r="U547" s="9">
        <f t="shared" si="69"/>
        <v>1.83012077170569E-3</v>
      </c>
    </row>
    <row r="548" spans="1:21" x14ac:dyDescent="0.25">
      <c r="A548">
        <v>9.02</v>
      </c>
      <c r="B548">
        <f t="shared" si="65"/>
        <v>541.19999999999993</v>
      </c>
      <c r="C548">
        <v>597.45170324046387</v>
      </c>
      <c r="D548">
        <f t="shared" si="66"/>
        <v>60536793.830839999</v>
      </c>
      <c r="E548">
        <f t="shared" si="62"/>
        <v>1.9763007827603232</v>
      </c>
      <c r="F548">
        <f t="shared" si="63"/>
        <v>74.999999999999943</v>
      </c>
      <c r="J548">
        <f t="shared" si="64"/>
        <v>1.9763007827603232</v>
      </c>
      <c r="K548" s="14">
        <f t="shared" si="70"/>
        <v>10.440275289572977</v>
      </c>
      <c r="L548" s="9">
        <f t="shared" si="67"/>
        <v>0.22284851154340091</v>
      </c>
      <c r="M548" s="14">
        <f t="shared" si="71"/>
        <v>1.0517658132253936E-2</v>
      </c>
      <c r="N548" s="14">
        <f t="shared" si="72"/>
        <v>1.5253805118646806E-2</v>
      </c>
      <c r="T548" s="14">
        <f t="shared" si="68"/>
        <v>8.7002294079775666E-2</v>
      </c>
      <c r="U548" s="9">
        <f t="shared" si="69"/>
        <v>1.8476969615902339E-3</v>
      </c>
    </row>
    <row r="549" spans="1:21" x14ac:dyDescent="0.25">
      <c r="A549">
        <v>9.0299999999999994</v>
      </c>
      <c r="B549">
        <f t="shared" si="65"/>
        <v>541.79999999999995</v>
      </c>
      <c r="C549">
        <v>596.87943670831476</v>
      </c>
      <c r="D549">
        <f t="shared" si="66"/>
        <v>60478808.924469993</v>
      </c>
      <c r="E549">
        <f t="shared" si="62"/>
        <v>1.9694406464655079</v>
      </c>
      <c r="F549">
        <f t="shared" si="63"/>
        <v>75.599999999999966</v>
      </c>
      <c r="J549">
        <f t="shared" si="64"/>
        <v>1.9694406464655079</v>
      </c>
      <c r="K549" s="14">
        <f t="shared" si="70"/>
        <v>10.527277583652753</v>
      </c>
      <c r="L549" s="9">
        <f t="shared" si="67"/>
        <v>0.22469620850499114</v>
      </c>
      <c r="M549" s="14">
        <f t="shared" si="71"/>
        <v>2.1237336108585955E-2</v>
      </c>
      <c r="N549" s="14">
        <f t="shared" si="72"/>
        <v>1.6450511316634636E-2</v>
      </c>
      <c r="T549" s="14">
        <f t="shared" si="68"/>
        <v>0.17400458815955844</v>
      </c>
      <c r="U549" s="9">
        <f t="shared" si="69"/>
        <v>1.8674701752099676E-3</v>
      </c>
    </row>
    <row r="550" spans="1:21" x14ac:dyDescent="0.25">
      <c r="A550">
        <v>9.0500000000000007</v>
      </c>
      <c r="B550">
        <f t="shared" si="65"/>
        <v>543</v>
      </c>
      <c r="C550">
        <v>596.30104603967425</v>
      </c>
      <c r="D550">
        <f t="shared" si="66"/>
        <v>60420203.489969991</v>
      </c>
      <c r="E550">
        <f t="shared" si="62"/>
        <v>1.9559046797803088</v>
      </c>
      <c r="F550">
        <f t="shared" si="63"/>
        <v>76.800000000000011</v>
      </c>
      <c r="J550">
        <f t="shared" si="64"/>
        <v>1.9559046797803088</v>
      </c>
      <c r="K550" s="14">
        <f t="shared" si="70"/>
        <v>10.701282171812311</v>
      </c>
      <c r="L550" s="9">
        <f t="shared" si="67"/>
        <v>0.22656367868020111</v>
      </c>
      <c r="M550" s="14">
        <f t="shared" si="71"/>
        <v>1.0732304216585014E-2</v>
      </c>
      <c r="N550" s="14">
        <f t="shared" si="72"/>
        <v>1.5306869896624713E-2</v>
      </c>
      <c r="T550" s="14">
        <f t="shared" si="68"/>
        <v>8.7002294079779219E-2</v>
      </c>
      <c r="U550" s="9">
        <f t="shared" si="69"/>
        <v>1.8828493413585723E-3</v>
      </c>
    </row>
    <row r="551" spans="1:21" x14ac:dyDescent="0.25">
      <c r="A551">
        <v>9.06</v>
      </c>
      <c r="B551">
        <f t="shared" si="65"/>
        <v>543.6</v>
      </c>
      <c r="C551">
        <v>595.71789215376259</v>
      </c>
      <c r="D551">
        <f t="shared" si="66"/>
        <v>60361115.422479995</v>
      </c>
      <c r="E551">
        <f t="shared" si="62"/>
        <v>1.9492269016813069</v>
      </c>
      <c r="F551">
        <f t="shared" si="63"/>
        <v>77.400000000000034</v>
      </c>
      <c r="J551">
        <f t="shared" si="64"/>
        <v>1.9492269016813069</v>
      </c>
      <c r="K551" s="14">
        <f t="shared" si="70"/>
        <v>10.78828446589209</v>
      </c>
      <c r="L551" s="9">
        <f t="shared" si="67"/>
        <v>0.22844652802155968</v>
      </c>
      <c r="M551" s="14">
        <f t="shared" si="71"/>
        <v>2.1641375796735203E-2</v>
      </c>
      <c r="N551" s="14">
        <f t="shared" si="72"/>
        <v>1.6573771076646811E-2</v>
      </c>
      <c r="T551" s="14">
        <f t="shared" si="68"/>
        <v>0.17400458815953712</v>
      </c>
      <c r="U551" s="9">
        <f t="shared" si="69"/>
        <v>1.8960314837717929E-3</v>
      </c>
    </row>
    <row r="552" spans="1:21" x14ac:dyDescent="0.25">
      <c r="A552">
        <v>9.08</v>
      </c>
      <c r="B552">
        <f t="shared" si="65"/>
        <v>544.79999999999995</v>
      </c>
      <c r="C552">
        <v>595.13065551018997</v>
      </c>
      <c r="D552">
        <f t="shared" si="66"/>
        <v>60301613.669569999</v>
      </c>
      <c r="E552">
        <f t="shared" si="62"/>
        <v>1.9360470554001421</v>
      </c>
      <c r="F552">
        <f t="shared" si="63"/>
        <v>78.599999999999966</v>
      </c>
      <c r="J552">
        <f t="shared" si="64"/>
        <v>1.9360470554001421</v>
      </c>
      <c r="K552" s="14">
        <f t="shared" si="70"/>
        <v>10.962289054051627</v>
      </c>
      <c r="L552" s="9">
        <f t="shared" si="67"/>
        <v>0.23034255950533147</v>
      </c>
      <c r="M552" s="14">
        <f t="shared" si="71"/>
        <v>1.089644533989762E-2</v>
      </c>
      <c r="N552" s="14">
        <f t="shared" si="72"/>
        <v>1.5438305929296974E-2</v>
      </c>
      <c r="T552" s="14">
        <f t="shared" si="68"/>
        <v>8.7002294079779219E-2</v>
      </c>
      <c r="U552" s="9">
        <f t="shared" si="69"/>
        <v>1.9136076736565588E-3</v>
      </c>
    </row>
    <row r="553" spans="1:21" x14ac:dyDescent="0.25">
      <c r="A553">
        <v>9.09</v>
      </c>
      <c r="B553">
        <f t="shared" si="65"/>
        <v>545.4</v>
      </c>
      <c r="C553">
        <v>594.5379751897359</v>
      </c>
      <c r="D553">
        <f t="shared" si="66"/>
        <v>60241560.33609999</v>
      </c>
      <c r="E553">
        <f t="shared" si="62"/>
        <v>1.929543171591108</v>
      </c>
      <c r="F553">
        <f t="shared" si="63"/>
        <v>79.199999999999989</v>
      </c>
      <c r="J553">
        <f t="shared" si="64"/>
        <v>1.929543171591108</v>
      </c>
      <c r="K553" s="14">
        <f t="shared" si="70"/>
        <v>11.049291348131407</v>
      </c>
      <c r="L553" s="9">
        <f t="shared" si="67"/>
        <v>0.23225616717898803</v>
      </c>
      <c r="M553" s="14">
        <f t="shared" si="71"/>
        <v>2.1994910523874485E-2</v>
      </c>
      <c r="N553" s="14">
        <f t="shared" si="72"/>
        <v>1.6749626848212476E-2</v>
      </c>
      <c r="T553" s="14">
        <f t="shared" si="68"/>
        <v>0.17400458815954067</v>
      </c>
      <c r="U553" s="9">
        <f t="shared" si="69"/>
        <v>1.9311838635403533E-3</v>
      </c>
    </row>
    <row r="554" spans="1:21" x14ac:dyDescent="0.25">
      <c r="A554">
        <v>9.11</v>
      </c>
      <c r="B554">
        <f t="shared" si="65"/>
        <v>546.59999999999991</v>
      </c>
      <c r="C554">
        <v>593.93985119240062</v>
      </c>
      <c r="D554">
        <f t="shared" si="66"/>
        <v>60180955.422069997</v>
      </c>
      <c r="E554">
        <f t="shared" si="62"/>
        <v>1.9167030973090478</v>
      </c>
      <c r="F554">
        <f t="shared" si="63"/>
        <v>80.39999999999992</v>
      </c>
      <c r="J554">
        <f t="shared" si="64"/>
        <v>1.9167030973090478</v>
      </c>
      <c r="K554" s="14">
        <f t="shared" si="70"/>
        <v>11.223295936290947</v>
      </c>
      <c r="L554" s="9">
        <f t="shared" si="67"/>
        <v>0.23418735104252839</v>
      </c>
      <c r="M554" s="14">
        <f t="shared" si="71"/>
        <v>1.1098465183973751E-2</v>
      </c>
      <c r="N554" s="14">
        <f t="shared" si="72"/>
        <v>1.5619394515364732E-2</v>
      </c>
      <c r="T554" s="14">
        <f t="shared" si="68"/>
        <v>0.17400458815957265</v>
      </c>
      <c r="U554" s="9">
        <f t="shared" si="69"/>
        <v>1.9531541008957487E-3</v>
      </c>
    </row>
    <row r="555" spans="1:21" x14ac:dyDescent="0.25">
      <c r="A555">
        <v>9.1300000000000008</v>
      </c>
      <c r="B555">
        <f t="shared" si="65"/>
        <v>547.80000000000007</v>
      </c>
      <c r="C555">
        <v>593.33492259896377</v>
      </c>
      <c r="D555">
        <f t="shared" si="66"/>
        <v>60119661.032340005</v>
      </c>
      <c r="E555">
        <f t="shared" si="62"/>
        <v>1.9040809948589157</v>
      </c>
      <c r="F555">
        <f t="shared" si="63"/>
        <v>81.60000000000008</v>
      </c>
      <c r="J555">
        <f t="shared" si="64"/>
        <v>1.9040809948589157</v>
      </c>
      <c r="K555" s="14">
        <f t="shared" si="70"/>
        <v>11.39730052445052</v>
      </c>
      <c r="L555" s="9">
        <f t="shared" si="67"/>
        <v>0.23614050514342413</v>
      </c>
      <c r="M555" s="14">
        <f t="shared" si="71"/>
        <v>1.1224727586519668E-2</v>
      </c>
      <c r="N555" s="14">
        <f t="shared" si="72"/>
        <v>1.4740461129595719E-2</v>
      </c>
      <c r="T555" s="14">
        <f t="shared" si="68"/>
        <v>8.7002294079779219E-2</v>
      </c>
      <c r="U555" s="9">
        <f t="shared" si="69"/>
        <v>1.97512433825206E-3</v>
      </c>
    </row>
    <row r="556" spans="1:21" x14ac:dyDescent="0.25">
      <c r="A556">
        <v>9.14</v>
      </c>
      <c r="B556">
        <f t="shared" si="65"/>
        <v>548.40000000000009</v>
      </c>
      <c r="C556">
        <v>592.723189409425</v>
      </c>
      <c r="D556">
        <f t="shared" si="66"/>
        <v>60057677.166909985</v>
      </c>
      <c r="E556">
        <f t="shared" si="62"/>
        <v>1.8978496456260239</v>
      </c>
      <c r="F556">
        <f t="shared" si="63"/>
        <v>82.200000000000102</v>
      </c>
      <c r="J556">
        <f t="shared" si="64"/>
        <v>1.8978496456260239</v>
      </c>
      <c r="K556" s="14">
        <f t="shared" si="70"/>
        <v>11.484302818530299</v>
      </c>
      <c r="L556" s="9">
        <f t="shared" si="67"/>
        <v>0.23811562948167619</v>
      </c>
      <c r="M556" s="14">
        <f t="shared" si="71"/>
        <v>2.2701979978147633E-2</v>
      </c>
      <c r="N556" s="14">
        <f t="shared" si="72"/>
        <v>1.6332764899306101E-2</v>
      </c>
      <c r="T556" s="14">
        <f t="shared" si="68"/>
        <v>0.17400458815953712</v>
      </c>
      <c r="U556" s="9">
        <f t="shared" si="69"/>
        <v>1.9905035043996933E-3</v>
      </c>
    </row>
    <row r="557" spans="1:21" x14ac:dyDescent="0.25">
      <c r="A557">
        <v>9.16</v>
      </c>
      <c r="B557">
        <f t="shared" si="65"/>
        <v>549.6</v>
      </c>
      <c r="C557">
        <v>592.10669300261532</v>
      </c>
      <c r="D557">
        <f t="shared" si="66"/>
        <v>59995210.66849</v>
      </c>
      <c r="E557">
        <f t="shared" si="62"/>
        <v>1.8855424315434381</v>
      </c>
      <c r="F557">
        <f t="shared" si="63"/>
        <v>83.400000000000034</v>
      </c>
      <c r="J557">
        <f t="shared" si="64"/>
        <v>1.8855424315434381</v>
      </c>
      <c r="K557" s="14">
        <f t="shared" si="70"/>
        <v>11.658307406689836</v>
      </c>
      <c r="L557" s="9">
        <f t="shared" si="67"/>
        <v>0.24010613298607589</v>
      </c>
      <c r="M557" s="14">
        <f t="shared" si="71"/>
        <v>1.1439373670852222E-2</v>
      </c>
      <c r="N557" s="14">
        <f t="shared" si="72"/>
        <v>1.5354086653615328E-2</v>
      </c>
      <c r="T557" s="14">
        <f t="shared" si="68"/>
        <v>0.17400458815954067</v>
      </c>
      <c r="U557" s="9">
        <f t="shared" si="69"/>
        <v>2.0014886230782514E-3</v>
      </c>
    </row>
    <row r="558" spans="1:21" x14ac:dyDescent="0.25">
      <c r="A558">
        <v>9.18</v>
      </c>
      <c r="B558">
        <f t="shared" si="65"/>
        <v>550.79999999999995</v>
      </c>
      <c r="C558">
        <v>591.48679429775461</v>
      </c>
      <c r="D558">
        <f t="shared" si="66"/>
        <v>59932399.43221999</v>
      </c>
      <c r="E558">
        <f t="shared" si="62"/>
        <v>1.8734375002423225</v>
      </c>
      <c r="F558">
        <f t="shared" si="63"/>
        <v>84.599999999999966</v>
      </c>
      <c r="J558">
        <f t="shared" si="64"/>
        <v>1.8734375002423225</v>
      </c>
      <c r="K558" s="14">
        <f t="shared" si="70"/>
        <v>11.832311994849377</v>
      </c>
      <c r="L558" s="9">
        <f t="shared" si="67"/>
        <v>0.24210762160915414</v>
      </c>
      <c r="M558" s="14">
        <f t="shared" si="71"/>
        <v>1.1502504872130923E-2</v>
      </c>
      <c r="N558" s="14">
        <f t="shared" si="72"/>
        <v>1.4583770297318447E-2</v>
      </c>
      <c r="T558" s="14">
        <f t="shared" si="68"/>
        <v>8.7002294079779219E-2</v>
      </c>
      <c r="U558" s="9">
        <f t="shared" si="69"/>
        <v>2.0234588604331194E-3</v>
      </c>
    </row>
    <row r="559" spans="1:21" x14ac:dyDescent="0.25">
      <c r="A559">
        <v>9.19</v>
      </c>
      <c r="B559">
        <f t="shared" si="65"/>
        <v>551.4</v>
      </c>
      <c r="C559">
        <v>590.86009099679245</v>
      </c>
      <c r="D559">
        <f t="shared" si="66"/>
        <v>59868898.720249996</v>
      </c>
      <c r="E559">
        <f t="shared" si="62"/>
        <v>1.8674590647544265</v>
      </c>
      <c r="F559">
        <f t="shared" si="63"/>
        <v>85.199999999999989</v>
      </c>
      <c r="J559">
        <f t="shared" si="64"/>
        <v>1.8674590647544265</v>
      </c>
      <c r="K559" s="14">
        <f t="shared" si="70"/>
        <v>11.919314288929156</v>
      </c>
      <c r="L559" s="9">
        <f t="shared" si="67"/>
        <v>0.24413108046958726</v>
      </c>
      <c r="M559" s="14">
        <f t="shared" si="71"/>
        <v>2.3257534549349371E-2</v>
      </c>
      <c r="N559" s="14">
        <f t="shared" si="72"/>
        <v>1.6318523147724633E-2</v>
      </c>
      <c r="T559" s="14">
        <f t="shared" si="68"/>
        <v>0.17400458815955666</v>
      </c>
      <c r="U559" s="9">
        <f t="shared" si="69"/>
        <v>2.0410350503176633E-3</v>
      </c>
    </row>
    <row r="560" spans="1:21" x14ac:dyDescent="0.25">
      <c r="A560">
        <v>9.2100000000000009</v>
      </c>
      <c r="B560">
        <f t="shared" si="65"/>
        <v>552.6</v>
      </c>
      <c r="C560">
        <v>590.22794401894885</v>
      </c>
      <c r="D560">
        <f t="shared" si="66"/>
        <v>59804846.427719995</v>
      </c>
      <c r="E560">
        <f t="shared" si="62"/>
        <v>1.8556467366793059</v>
      </c>
      <c r="F560">
        <f t="shared" si="63"/>
        <v>86.400000000000034</v>
      </c>
      <c r="J560">
        <f t="shared" si="64"/>
        <v>1.8556467366793059</v>
      </c>
      <c r="K560" s="14">
        <f t="shared" si="70"/>
        <v>12.093318877088713</v>
      </c>
      <c r="L560" s="9">
        <f t="shared" si="67"/>
        <v>0.24617211551990492</v>
      </c>
      <c r="M560" s="14">
        <f t="shared" si="71"/>
        <v>1.1729777196714487E-2</v>
      </c>
      <c r="N560" s="14">
        <f t="shared" si="72"/>
        <v>1.5400773957522604E-2</v>
      </c>
      <c r="T560" s="14">
        <f t="shared" si="68"/>
        <v>0.17400458815955666</v>
      </c>
      <c r="U560" s="9">
        <f t="shared" si="69"/>
        <v>2.0608082639373415E-3</v>
      </c>
    </row>
    <row r="561" spans="1:21" x14ac:dyDescent="0.25">
      <c r="A561">
        <v>9.23</v>
      </c>
      <c r="B561">
        <f t="shared" si="65"/>
        <v>553.80000000000007</v>
      </c>
      <c r="C561">
        <v>589.58967290461385</v>
      </c>
      <c r="D561">
        <f t="shared" si="66"/>
        <v>59740173.60706</v>
      </c>
      <c r="E561">
        <f t="shared" si="62"/>
        <v>1.844022612794515</v>
      </c>
      <c r="F561">
        <f t="shared" si="63"/>
        <v>87.60000000000008</v>
      </c>
      <c r="J561">
        <f t="shared" si="64"/>
        <v>1.844022612794515</v>
      </c>
      <c r="K561" s="14">
        <f t="shared" si="70"/>
        <v>12.267323465248269</v>
      </c>
      <c r="L561" s="9">
        <f t="shared" si="67"/>
        <v>0.24823292378384226</v>
      </c>
      <c r="M561" s="14">
        <f t="shared" si="71"/>
        <v>1.1843413359006637E-2</v>
      </c>
      <c r="N561" s="14">
        <f t="shared" si="72"/>
        <v>1.4689301837819413E-2</v>
      </c>
      <c r="T561" s="14">
        <f t="shared" si="68"/>
        <v>0.1740045881595389</v>
      </c>
      <c r="U561" s="9">
        <f t="shared" si="69"/>
        <v>2.0805814775572973E-3</v>
      </c>
    </row>
    <row r="562" spans="1:21" x14ac:dyDescent="0.25">
      <c r="A562">
        <v>9.25</v>
      </c>
      <c r="B562">
        <f t="shared" si="65"/>
        <v>555</v>
      </c>
      <c r="C562">
        <v>588.94527765378734</v>
      </c>
      <c r="D562">
        <f t="shared" si="66"/>
        <v>59674880.258270003</v>
      </c>
      <c r="E562">
        <f t="shared" si="62"/>
        <v>1.83258146374831</v>
      </c>
      <c r="F562">
        <f t="shared" si="63"/>
        <v>88.800000000000011</v>
      </c>
      <c r="J562">
        <f t="shared" si="64"/>
        <v>1.83258146374831</v>
      </c>
      <c r="K562" s="14">
        <f t="shared" si="70"/>
        <v>12.441328053407808</v>
      </c>
      <c r="L562" s="9">
        <f t="shared" si="67"/>
        <v>0.25031350526139956</v>
      </c>
      <c r="M562" s="14">
        <f t="shared" si="71"/>
        <v>1.1957049521301603E-2</v>
      </c>
      <c r="N562" s="14">
        <f t="shared" si="72"/>
        <v>1.414285137451585E-2</v>
      </c>
      <c r="T562" s="14">
        <f t="shared" si="68"/>
        <v>8.7002294079779219E-2</v>
      </c>
      <c r="U562" s="9">
        <f t="shared" si="69"/>
        <v>2.0893695724997219E-3</v>
      </c>
    </row>
    <row r="563" spans="1:21" x14ac:dyDescent="0.25">
      <c r="A563">
        <v>9.26</v>
      </c>
      <c r="B563">
        <f t="shared" si="65"/>
        <v>555.6</v>
      </c>
      <c r="C563">
        <v>588.29816056452012</v>
      </c>
      <c r="D563">
        <f t="shared" si="66"/>
        <v>59609311.119199999</v>
      </c>
      <c r="E563">
        <f t="shared" si="62"/>
        <v>1.8269279287007198</v>
      </c>
      <c r="F563">
        <f t="shared" si="63"/>
        <v>89.400000000000034</v>
      </c>
      <c r="J563">
        <f t="shared" si="64"/>
        <v>1.8269279287007198</v>
      </c>
      <c r="K563" s="14">
        <f t="shared" si="70"/>
        <v>12.528330347487588</v>
      </c>
      <c r="L563" s="9">
        <f t="shared" si="67"/>
        <v>0.25240287483389928</v>
      </c>
      <c r="M563" s="14">
        <f t="shared" si="71"/>
        <v>2.4015108964641957E-2</v>
      </c>
      <c r="N563" s="14">
        <f t="shared" si="72"/>
        <v>1.6117302892541072E-2</v>
      </c>
      <c r="T563" s="14">
        <f t="shared" si="68"/>
        <v>0.17400458815954067</v>
      </c>
      <c r="U563" s="9">
        <f t="shared" si="69"/>
        <v>2.1025517149126371E-3</v>
      </c>
    </row>
    <row r="564" spans="1:21" x14ac:dyDescent="0.25">
      <c r="A564">
        <v>9.2799999999999994</v>
      </c>
      <c r="B564">
        <f t="shared" si="65"/>
        <v>556.79999999999995</v>
      </c>
      <c r="C564">
        <v>587.64696071759192</v>
      </c>
      <c r="D564">
        <f t="shared" si="66"/>
        <v>59543328.294710003</v>
      </c>
      <c r="E564">
        <f t="shared" si="62"/>
        <v>1.8157518959712766</v>
      </c>
      <c r="F564">
        <f t="shared" si="63"/>
        <v>90.599999999999966</v>
      </c>
      <c r="J564">
        <f t="shared" si="64"/>
        <v>1.8157518959712766</v>
      </c>
      <c r="K564" s="14">
        <f t="shared" si="70"/>
        <v>12.702334935647128</v>
      </c>
      <c r="L564" s="9">
        <f t="shared" si="67"/>
        <v>0.25450542654881192</v>
      </c>
      <c r="M564" s="14">
        <f t="shared" si="71"/>
        <v>1.2083311923849142E-2</v>
      </c>
      <c r="N564" s="14">
        <f t="shared" si="72"/>
        <v>1.5310504698802687E-2</v>
      </c>
      <c r="T564" s="14">
        <f t="shared" si="68"/>
        <v>0.17400458815955488</v>
      </c>
      <c r="U564" s="9">
        <f t="shared" si="69"/>
        <v>2.1135368335906679E-3</v>
      </c>
    </row>
    <row r="565" spans="1:21" x14ac:dyDescent="0.25">
      <c r="A565">
        <v>9.3000000000000007</v>
      </c>
      <c r="B565">
        <f t="shared" si="65"/>
        <v>558</v>
      </c>
      <c r="C565">
        <v>586.99235857261283</v>
      </c>
      <c r="D565">
        <f t="shared" si="66"/>
        <v>59477000.732369997</v>
      </c>
      <c r="E565">
        <f t="shared" si="62"/>
        <v>1.804746664754866</v>
      </c>
      <c r="F565">
        <f t="shared" si="63"/>
        <v>91.800000000000011</v>
      </c>
      <c r="J565">
        <f t="shared" si="64"/>
        <v>1.804746664754866</v>
      </c>
      <c r="K565" s="14">
        <f t="shared" si="70"/>
        <v>12.876339523806683</v>
      </c>
      <c r="L565" s="9">
        <f t="shared" si="67"/>
        <v>0.25661896338240259</v>
      </c>
      <c r="M565" s="14">
        <f t="shared" si="71"/>
        <v>1.2146443125124055E-2</v>
      </c>
      <c r="N565" s="14">
        <f t="shared" si="72"/>
        <v>1.4677692384066961E-2</v>
      </c>
      <c r="T565" s="14">
        <f t="shared" si="68"/>
        <v>0.17400458815955666</v>
      </c>
      <c r="U565" s="9">
        <f t="shared" si="69"/>
        <v>2.1267189760039162E-3</v>
      </c>
    </row>
    <row r="566" spans="1:21" x14ac:dyDescent="0.25">
      <c r="A566">
        <v>9.32</v>
      </c>
      <c r="B566">
        <f t="shared" si="65"/>
        <v>559.20000000000005</v>
      </c>
      <c r="C566">
        <v>586.33367366997277</v>
      </c>
      <c r="D566">
        <f t="shared" si="66"/>
        <v>59410259.484609991</v>
      </c>
      <c r="E566">
        <f t="shared" si="62"/>
        <v>1.7939076977663442</v>
      </c>
      <c r="F566">
        <f t="shared" si="63"/>
        <v>93.000000000000057</v>
      </c>
      <c r="J566">
        <f t="shared" si="64"/>
        <v>1.7939076977663442</v>
      </c>
      <c r="K566" s="14">
        <f t="shared" si="70"/>
        <v>13.05034411196624</v>
      </c>
      <c r="L566" s="9">
        <f t="shared" si="67"/>
        <v>0.2587456823584065</v>
      </c>
      <c r="M566" s="14">
        <f t="shared" si="71"/>
        <v>1.2222200566652776E-2</v>
      </c>
      <c r="N566" s="14">
        <f t="shared" si="72"/>
        <v>1.4186594020584125E-2</v>
      </c>
      <c r="T566" s="14">
        <f t="shared" si="68"/>
        <v>0.1740045881595389</v>
      </c>
      <c r="U566" s="9">
        <f t="shared" si="69"/>
        <v>2.1377040946810033E-3</v>
      </c>
    </row>
    <row r="567" spans="1:21" x14ac:dyDescent="0.25">
      <c r="A567">
        <v>9.34</v>
      </c>
      <c r="B567">
        <f t="shared" si="65"/>
        <v>560.4</v>
      </c>
      <c r="C567">
        <v>585.67158646928203</v>
      </c>
      <c r="D567">
        <f t="shared" si="66"/>
        <v>59343173.499000005</v>
      </c>
      <c r="E567">
        <f t="shared" si="62"/>
        <v>1.7832306328805347</v>
      </c>
      <c r="F567">
        <f t="shared" si="63"/>
        <v>94.199999999999989</v>
      </c>
      <c r="J567">
        <f t="shared" si="64"/>
        <v>1.7832306328805347</v>
      </c>
      <c r="K567" s="14">
        <f t="shared" si="70"/>
        <v>13.224348700125779</v>
      </c>
      <c r="L567" s="9">
        <f t="shared" si="67"/>
        <v>0.26088338645308751</v>
      </c>
      <c r="M567" s="14">
        <f t="shared" si="71"/>
        <v>1.2285331767924505E-2</v>
      </c>
      <c r="N567" s="14">
        <f t="shared" si="72"/>
        <v>1.3806341570052203E-2</v>
      </c>
      <c r="T567" s="14">
        <f t="shared" si="68"/>
        <v>0.17400458815954067</v>
      </c>
      <c r="U567" s="9">
        <f t="shared" si="69"/>
        <v>2.1442951658884324E-3</v>
      </c>
    </row>
    <row r="568" spans="1:21" x14ac:dyDescent="0.25">
      <c r="A568">
        <v>9.36</v>
      </c>
      <c r="B568">
        <f t="shared" si="65"/>
        <v>561.59999999999991</v>
      </c>
      <c r="C568">
        <v>585.00745788976064</v>
      </c>
      <c r="D568">
        <f t="shared" si="66"/>
        <v>59275880.670679994</v>
      </c>
      <c r="E568">
        <f t="shared" si="62"/>
        <v>1.7727112742573612</v>
      </c>
      <c r="F568">
        <f t="shared" si="63"/>
        <v>95.39999999999992</v>
      </c>
      <c r="J568">
        <f t="shared" si="64"/>
        <v>1.7727112742573612</v>
      </c>
      <c r="K568" s="14">
        <f t="shared" si="70"/>
        <v>13.398353288285319</v>
      </c>
      <c r="L568" s="9">
        <f t="shared" si="67"/>
        <v>0.26302768161897594</v>
      </c>
      <c r="M568" s="14">
        <f t="shared" si="71"/>
        <v>1.2323210488693431E-2</v>
      </c>
      <c r="N568" s="14">
        <f t="shared" si="72"/>
        <v>1.350971535378045E-2</v>
      </c>
      <c r="T568" s="14">
        <f t="shared" si="68"/>
        <v>0.17400458815957265</v>
      </c>
      <c r="U568" s="9">
        <f t="shared" si="69"/>
        <v>2.14649218962365E-3</v>
      </c>
    </row>
    <row r="569" spans="1:21" x14ac:dyDescent="0.25">
      <c r="A569">
        <v>9.3800000000000008</v>
      </c>
      <c r="B569">
        <f t="shared" si="65"/>
        <v>562.80000000000007</v>
      </c>
      <c r="C569">
        <v>584.34264885062908</v>
      </c>
      <c r="D569">
        <f t="shared" si="66"/>
        <v>59208518.894789994</v>
      </c>
      <c r="E569">
        <f t="shared" si="62"/>
        <v>1.762345584021761</v>
      </c>
      <c r="F569">
        <f t="shared" si="63"/>
        <v>96.60000000000008</v>
      </c>
      <c r="J569">
        <f t="shared" si="64"/>
        <v>1.762345584021761</v>
      </c>
      <c r="K569" s="14">
        <f t="shared" si="70"/>
        <v>13.572357876444892</v>
      </c>
      <c r="L569" s="9">
        <f t="shared" si="67"/>
        <v>0.26517417380859959</v>
      </c>
      <c r="M569" s="14">
        <f t="shared" si="71"/>
        <v>1.2335836728944111E-2</v>
      </c>
      <c r="N569" s="14">
        <f t="shared" si="72"/>
        <v>1.3274939628813183E-2</v>
      </c>
      <c r="T569" s="14">
        <f t="shared" si="68"/>
        <v>0.17400458815954067</v>
      </c>
      <c r="U569" s="9">
        <f t="shared" si="69"/>
        <v>2.1486892133590341E-3</v>
      </c>
    </row>
    <row r="570" spans="1:21" x14ac:dyDescent="0.25">
      <c r="A570">
        <v>9.4</v>
      </c>
      <c r="B570">
        <f t="shared" si="65"/>
        <v>564</v>
      </c>
      <c r="C570">
        <v>583.67715935188744</v>
      </c>
      <c r="D570">
        <f t="shared" si="66"/>
        <v>59141088.171329997</v>
      </c>
      <c r="E570">
        <f t="shared" si="62"/>
        <v>1.7521296744572872</v>
      </c>
      <c r="F570">
        <f t="shared" si="63"/>
        <v>97.800000000000011</v>
      </c>
      <c r="J570">
        <f t="shared" si="64"/>
        <v>1.7521296744572872</v>
      </c>
      <c r="K570" s="14">
        <f t="shared" si="70"/>
        <v>13.746362464604433</v>
      </c>
      <c r="L570" s="9">
        <f t="shared" si="67"/>
        <v>0.26732286302195862</v>
      </c>
      <c r="M570" s="14">
        <f t="shared" si="71"/>
        <v>1.2348462969200284E-2</v>
      </c>
      <c r="N570" s="14">
        <f t="shared" si="72"/>
        <v>1.3089644296890603E-2</v>
      </c>
      <c r="T570" s="14">
        <f t="shared" si="68"/>
        <v>0.17400458815955488</v>
      </c>
      <c r="U570" s="9">
        <f t="shared" si="69"/>
        <v>2.1508862370946957E-3</v>
      </c>
    </row>
    <row r="571" spans="1:21" x14ac:dyDescent="0.25">
      <c r="A571">
        <v>9.42</v>
      </c>
      <c r="B571">
        <f t="shared" si="65"/>
        <v>565.20000000000005</v>
      </c>
      <c r="C571">
        <v>583.01098939353562</v>
      </c>
      <c r="D571">
        <f t="shared" si="66"/>
        <v>59073588.500299998</v>
      </c>
      <c r="E571">
        <f t="shared" si="62"/>
        <v>1.7420598006757819</v>
      </c>
      <c r="F571">
        <f t="shared" si="63"/>
        <v>99.000000000000057</v>
      </c>
      <c r="J571">
        <f t="shared" si="64"/>
        <v>1.7420598006757819</v>
      </c>
      <c r="K571" s="14">
        <f t="shared" si="70"/>
        <v>13.920367052763988</v>
      </c>
      <c r="L571" s="9">
        <f t="shared" si="67"/>
        <v>0.26947374925905332</v>
      </c>
      <c r="M571" s="14">
        <f t="shared" si="71"/>
        <v>1.2361089209454773E-2</v>
      </c>
      <c r="N571" s="14">
        <f t="shared" si="72"/>
        <v>1.2943933279403439E-2</v>
      </c>
      <c r="T571" s="14">
        <f t="shared" si="68"/>
        <v>0.17400458815954067</v>
      </c>
      <c r="U571" s="9">
        <f t="shared" si="69"/>
        <v>2.1596743320370648E-3</v>
      </c>
    </row>
    <row r="572" spans="1:21" x14ac:dyDescent="0.25">
      <c r="A572">
        <v>9.44</v>
      </c>
      <c r="B572">
        <f t="shared" si="65"/>
        <v>566.4</v>
      </c>
      <c r="C572">
        <v>582.34209759674309</v>
      </c>
      <c r="D572">
        <f t="shared" si="66"/>
        <v>59005813.038989991</v>
      </c>
      <c r="E572">
        <f t="shared" si="62"/>
        <v>1.7321323537287456</v>
      </c>
      <c r="F572">
        <f t="shared" si="63"/>
        <v>100.19999999999999</v>
      </c>
      <c r="J572">
        <f t="shared" si="64"/>
        <v>1.7321323537287456</v>
      </c>
      <c r="K572" s="14">
        <f t="shared" si="70"/>
        <v>14.094371640923528</v>
      </c>
      <c r="L572" s="9">
        <f t="shared" si="67"/>
        <v>0.27163342359109038</v>
      </c>
      <c r="M572" s="14">
        <f t="shared" si="71"/>
        <v>1.2411594170476187E-2</v>
      </c>
      <c r="N572" s="14">
        <f t="shared" si="72"/>
        <v>1.283746545761799E-2</v>
      </c>
      <c r="T572" s="14">
        <f t="shared" si="68"/>
        <v>0.17400458815955844</v>
      </c>
      <c r="U572" s="9">
        <f t="shared" si="69"/>
        <v>2.1684624269789898E-3</v>
      </c>
    </row>
    <row r="573" spans="1:21" x14ac:dyDescent="0.25">
      <c r="A573">
        <v>9.4600000000000009</v>
      </c>
      <c r="B573">
        <f t="shared" si="65"/>
        <v>567.6</v>
      </c>
      <c r="C573">
        <v>581.67048396150994</v>
      </c>
      <c r="D573">
        <f t="shared" si="66"/>
        <v>58937761.787399992</v>
      </c>
      <c r="E573">
        <f t="shared" si="62"/>
        <v>1.7223438541288045</v>
      </c>
      <c r="F573">
        <f t="shared" si="63"/>
        <v>101.40000000000003</v>
      </c>
      <c r="J573">
        <f t="shared" si="64"/>
        <v>1.7223438541288045</v>
      </c>
      <c r="K573" s="14">
        <f t="shared" si="70"/>
        <v>14.268376229083087</v>
      </c>
      <c r="L573" s="9">
        <f t="shared" si="67"/>
        <v>0.27380188601806937</v>
      </c>
      <c r="M573" s="14">
        <f t="shared" si="71"/>
        <v>1.2462099131492767E-2</v>
      </c>
      <c r="N573" s="14">
        <f t="shared" si="72"/>
        <v>1.2762392192392946E-2</v>
      </c>
      <c r="T573" s="14">
        <f t="shared" si="68"/>
        <v>0.17400458815955488</v>
      </c>
      <c r="U573" s="9">
        <f t="shared" si="69"/>
        <v>2.1816445693919606E-3</v>
      </c>
    </row>
    <row r="574" spans="1:21" x14ac:dyDescent="0.25">
      <c r="A574">
        <v>9.48</v>
      </c>
      <c r="B574">
        <f t="shared" si="65"/>
        <v>568.80000000000007</v>
      </c>
      <c r="C574">
        <v>580.99478756861583</v>
      </c>
      <c r="D574">
        <f t="shared" si="66"/>
        <v>58869296.850390002</v>
      </c>
      <c r="E574">
        <f t="shared" si="62"/>
        <v>1.7126909457523614</v>
      </c>
      <c r="F574">
        <f t="shared" si="63"/>
        <v>102.60000000000008</v>
      </c>
      <c r="J574">
        <f t="shared" si="64"/>
        <v>1.7126909457523614</v>
      </c>
      <c r="K574" s="14">
        <f t="shared" si="70"/>
        <v>14.442380817242642</v>
      </c>
      <c r="L574" s="9">
        <f t="shared" si="67"/>
        <v>0.27598353058746133</v>
      </c>
      <c r="M574" s="14">
        <f t="shared" si="71"/>
        <v>1.2537856573020272E-2</v>
      </c>
      <c r="N574" s="14">
        <f t="shared" si="72"/>
        <v>1.2717485068518412E-2</v>
      </c>
      <c r="T574" s="14">
        <f t="shared" si="68"/>
        <v>0.17400458815954067</v>
      </c>
      <c r="U574" s="9">
        <f t="shared" si="69"/>
        <v>2.2058118304834617E-3</v>
      </c>
    </row>
    <row r="575" spans="1:21" x14ac:dyDescent="0.25">
      <c r="A575">
        <v>9.5</v>
      </c>
      <c r="B575">
        <f t="shared" si="65"/>
        <v>570</v>
      </c>
      <c r="C575">
        <v>580.31160612000986</v>
      </c>
      <c r="D575">
        <f t="shared" si="66"/>
        <v>58800073.490109995</v>
      </c>
      <c r="E575">
        <f t="shared" si="62"/>
        <v>1.7031703900968076</v>
      </c>
      <c r="F575">
        <f t="shared" si="63"/>
        <v>103.80000000000001</v>
      </c>
      <c r="J575">
        <f t="shared" si="64"/>
        <v>1.7031703900968076</v>
      </c>
      <c r="K575" s="14">
        <f t="shared" si="70"/>
        <v>14.616385405402182</v>
      </c>
      <c r="L575" s="9">
        <f t="shared" si="67"/>
        <v>0.2781893424179448</v>
      </c>
      <c r="M575" s="14">
        <f t="shared" si="71"/>
        <v>1.2676745215827328E-2</v>
      </c>
      <c r="N575" s="14">
        <f t="shared" si="72"/>
        <v>1.2709337097980196E-2</v>
      </c>
      <c r="T575" s="14">
        <f t="shared" si="68"/>
        <v>0.17400458815954067</v>
      </c>
      <c r="U575" s="9">
        <f t="shared" si="69"/>
        <v>2.2365701627809487E-3</v>
      </c>
    </row>
    <row r="576" spans="1:21" x14ac:dyDescent="0.25">
      <c r="A576">
        <v>9.52</v>
      </c>
      <c r="B576">
        <f t="shared" si="65"/>
        <v>571.19999999999993</v>
      </c>
      <c r="C576">
        <v>579.61889823686147</v>
      </c>
      <c r="D576">
        <f t="shared" si="66"/>
        <v>58729884.86384999</v>
      </c>
      <c r="E576">
        <f t="shared" si="62"/>
        <v>1.6937790608678516</v>
      </c>
      <c r="F576">
        <f t="shared" si="63"/>
        <v>104.99999999999994</v>
      </c>
      <c r="J576">
        <f t="shared" si="64"/>
        <v>1.6937790608678516</v>
      </c>
      <c r="K576" s="14">
        <f t="shared" si="70"/>
        <v>14.790389993561723</v>
      </c>
      <c r="L576" s="9">
        <f t="shared" si="67"/>
        <v>0.28042591258072574</v>
      </c>
      <c r="M576" s="14">
        <f t="shared" si="71"/>
        <v>1.2853512579394117E-2</v>
      </c>
      <c r="N576" s="14">
        <f t="shared" si="72"/>
        <v>1.2738172194262981E-2</v>
      </c>
      <c r="T576" s="14">
        <f t="shared" si="68"/>
        <v>0.17400458815955488</v>
      </c>
      <c r="U576" s="9">
        <f t="shared" si="69"/>
        <v>2.2651314713427739E-3</v>
      </c>
    </row>
    <row r="577" spans="1:21" x14ac:dyDescent="0.25">
      <c r="A577">
        <v>9.5399999999999991</v>
      </c>
      <c r="B577">
        <f t="shared" si="65"/>
        <v>572.4</v>
      </c>
      <c r="C577">
        <v>578.91734437878108</v>
      </c>
      <c r="D577">
        <f t="shared" si="66"/>
        <v>58658799.919179991</v>
      </c>
      <c r="E577">
        <f t="shared" si="62"/>
        <v>1.6845139388744574</v>
      </c>
      <c r="F577">
        <f t="shared" si="63"/>
        <v>106.19999999999999</v>
      </c>
      <c r="J577">
        <f t="shared" si="64"/>
        <v>1.6845139388744574</v>
      </c>
      <c r="K577" s="14">
        <f t="shared" si="70"/>
        <v>14.964394581721278</v>
      </c>
      <c r="L577" s="9">
        <f t="shared" si="67"/>
        <v>0.28269104405206852</v>
      </c>
      <c r="M577" s="14">
        <f t="shared" si="71"/>
        <v>1.3017653702704343E-2</v>
      </c>
      <c r="N577" s="14">
        <f t="shared" si="72"/>
        <v>1.2794068495951254E-2</v>
      </c>
      <c r="T577" s="14">
        <f t="shared" si="68"/>
        <v>0.26100688223933588</v>
      </c>
      <c r="U577" s="9">
        <f t="shared" si="69"/>
        <v>2.298086827375756E-3</v>
      </c>
    </row>
    <row r="578" spans="1:21" x14ac:dyDescent="0.25">
      <c r="A578">
        <v>9.57</v>
      </c>
      <c r="B578">
        <f t="shared" si="65"/>
        <v>574.20000000000005</v>
      </c>
      <c r="C578">
        <v>578.20558362654822</v>
      </c>
      <c r="D578">
        <f t="shared" si="66"/>
        <v>58586680.760959998</v>
      </c>
      <c r="E578">
        <f t="shared" ref="E578:E641" si="73">LN(((B578-466.2)+$R$27)/(B578-466.2))</f>
        <v>1.6708465405627435</v>
      </c>
      <c r="F578">
        <f t="shared" ref="F578:F641" si="74">B578-$R$27</f>
        <v>108.00000000000006</v>
      </c>
      <c r="J578">
        <f t="shared" ref="J578:J641" si="75">LN((F578+$R$27)/F578)</f>
        <v>1.6708465405627435</v>
      </c>
      <c r="K578" s="14">
        <f t="shared" si="70"/>
        <v>15.225401463960614</v>
      </c>
      <c r="L578" s="9">
        <f t="shared" si="67"/>
        <v>0.28498913087944427</v>
      </c>
      <c r="M578" s="14">
        <f t="shared" si="71"/>
        <v>8.8046982043503193E-3</v>
      </c>
      <c r="N578" s="14">
        <f t="shared" si="72"/>
        <v>1.1996194437631068E-2</v>
      </c>
      <c r="T578" s="14">
        <f t="shared" si="68"/>
        <v>0.17400458815954067</v>
      </c>
      <c r="U578" s="9">
        <f t="shared" si="69"/>
        <v>2.3266481359375812E-3</v>
      </c>
    </row>
    <row r="579" spans="1:21" x14ac:dyDescent="0.25">
      <c r="A579">
        <v>9.59</v>
      </c>
      <c r="B579">
        <f t="shared" ref="B579:B642" si="76">A579*60</f>
        <v>575.4</v>
      </c>
      <c r="C579">
        <v>577.48497689938324</v>
      </c>
      <c r="D579">
        <f t="shared" ref="D579:D642" si="77">C579*101325</f>
        <v>58513665.28433001</v>
      </c>
      <c r="E579">
        <f t="shared" si="73"/>
        <v>1.6618843878066429</v>
      </c>
      <c r="F579">
        <f t="shared" si="74"/>
        <v>109.19999999999999</v>
      </c>
      <c r="J579">
        <f t="shared" si="75"/>
        <v>1.6618843878066429</v>
      </c>
      <c r="K579" s="14">
        <f t="shared" si="70"/>
        <v>15.399406052120154</v>
      </c>
      <c r="L579" s="9">
        <f t="shared" si="67"/>
        <v>0.28731577901538186</v>
      </c>
      <c r="M579" s="14">
        <f t="shared" si="71"/>
        <v>1.3371188429838027E-2</v>
      </c>
      <c r="N579" s="14">
        <f t="shared" si="72"/>
        <v>1.227119323607246E-2</v>
      </c>
      <c r="T579" s="14">
        <f t="shared" si="68"/>
        <v>0.17400458815954067</v>
      </c>
      <c r="U579" s="9">
        <f t="shared" si="69"/>
        <v>2.3464213495582031E-3</v>
      </c>
    </row>
    <row r="580" spans="1:21" x14ac:dyDescent="0.25">
      <c r="A580">
        <v>9.61</v>
      </c>
      <c r="B580">
        <f t="shared" si="76"/>
        <v>576.59999999999991</v>
      </c>
      <c r="C580">
        <v>576.75824603572664</v>
      </c>
      <c r="D580">
        <f t="shared" si="77"/>
        <v>58440029.279569998</v>
      </c>
      <c r="E580">
        <f t="shared" si="73"/>
        <v>1.6530386513613076</v>
      </c>
      <c r="F580">
        <f t="shared" si="74"/>
        <v>110.39999999999992</v>
      </c>
      <c r="J580">
        <f t="shared" si="75"/>
        <v>1.6530386513613076</v>
      </c>
      <c r="K580" s="14">
        <f t="shared" si="70"/>
        <v>15.573410640279695</v>
      </c>
      <c r="L580" s="9">
        <f t="shared" si="67"/>
        <v>0.28966220036494006</v>
      </c>
      <c r="M580" s="14">
        <f t="shared" si="71"/>
        <v>1.3484824592135611E-2</v>
      </c>
      <c r="N580" s="14">
        <f t="shared" si="72"/>
        <v>1.2513919507285091E-2</v>
      </c>
      <c r="T580" s="14">
        <f t="shared" si="68"/>
        <v>0.17400458815957087</v>
      </c>
      <c r="U580" s="9">
        <f t="shared" si="69"/>
        <v>2.3596034919710074E-3</v>
      </c>
    </row>
    <row r="581" spans="1:21" x14ac:dyDescent="0.25">
      <c r="A581">
        <v>9.6300000000000008</v>
      </c>
      <c r="B581">
        <f t="shared" si="76"/>
        <v>577.80000000000007</v>
      </c>
      <c r="C581">
        <v>576.02743241440908</v>
      </c>
      <c r="D581">
        <f t="shared" si="77"/>
        <v>58365979.589390002</v>
      </c>
      <c r="E581">
        <f t="shared" si="73"/>
        <v>1.6443067380849237</v>
      </c>
      <c r="F581">
        <f t="shared" si="74"/>
        <v>111.60000000000008</v>
      </c>
      <c r="J581">
        <f t="shared" si="75"/>
        <v>1.6443067380849237</v>
      </c>
      <c r="K581" s="14">
        <f t="shared" si="70"/>
        <v>15.747415228439266</v>
      </c>
      <c r="L581" s="9">
        <f t="shared" si="67"/>
        <v>0.29202180385691107</v>
      </c>
      <c r="M581" s="14">
        <f t="shared" si="71"/>
        <v>1.3560582033659558E-2</v>
      </c>
      <c r="N581" s="14">
        <f t="shared" si="72"/>
        <v>1.2723252012559985E-2</v>
      </c>
      <c r="T581" s="14">
        <f t="shared" si="68"/>
        <v>0.26100688223931812</v>
      </c>
      <c r="U581" s="9">
        <f t="shared" si="69"/>
        <v>2.3639975394424972E-3</v>
      </c>
    </row>
    <row r="582" spans="1:21" x14ac:dyDescent="0.25">
      <c r="A582">
        <v>9.66</v>
      </c>
      <c r="B582">
        <f t="shared" si="76"/>
        <v>579.6</v>
      </c>
      <c r="C582">
        <v>575.29525787387115</v>
      </c>
      <c r="D582">
        <f t="shared" si="77"/>
        <v>58291792.004069991</v>
      </c>
      <c r="E582">
        <f t="shared" si="73"/>
        <v>1.6314168191528753</v>
      </c>
      <c r="F582">
        <f t="shared" si="74"/>
        <v>113.40000000000003</v>
      </c>
      <c r="J582">
        <f t="shared" si="75"/>
        <v>1.6314168191528753</v>
      </c>
      <c r="K582" s="14">
        <f t="shared" si="70"/>
        <v>16.008422110678584</v>
      </c>
      <c r="L582" s="9">
        <f t="shared" si="67"/>
        <v>0.29438580139635356</v>
      </c>
      <c r="M582" s="14">
        <f t="shared" si="71"/>
        <v>9.0572230094489985E-3</v>
      </c>
      <c r="N582" s="14">
        <f t="shared" si="72"/>
        <v>1.1990046211937787E-2</v>
      </c>
      <c r="T582" s="14">
        <f t="shared" si="68"/>
        <v>0.17400458815954067</v>
      </c>
      <c r="U582" s="9">
        <f t="shared" si="69"/>
        <v>2.3793767055906856E-3</v>
      </c>
    </row>
    <row r="583" spans="1:21" x14ac:dyDescent="0.25">
      <c r="A583">
        <v>9.68</v>
      </c>
      <c r="B583">
        <f t="shared" si="76"/>
        <v>580.79999999999995</v>
      </c>
      <c r="C583">
        <v>574.55832011606219</v>
      </c>
      <c r="D583">
        <f t="shared" si="77"/>
        <v>58217121.78576</v>
      </c>
      <c r="E583">
        <f t="shared" si="73"/>
        <v>1.6229586592299474</v>
      </c>
      <c r="F583">
        <f t="shared" si="74"/>
        <v>114.59999999999997</v>
      </c>
      <c r="J583">
        <f t="shared" si="75"/>
        <v>1.6229586592299474</v>
      </c>
      <c r="K583" s="14">
        <f t="shared" si="70"/>
        <v>16.182426698838125</v>
      </c>
      <c r="L583" s="9">
        <f t="shared" si="67"/>
        <v>0.29676517810194425</v>
      </c>
      <c r="M583" s="14">
        <f t="shared" si="71"/>
        <v>1.3674218195954073E-2</v>
      </c>
      <c r="N583" s="14">
        <f t="shared" si="72"/>
        <v>1.2326880608741046E-2</v>
      </c>
      <c r="T583" s="14">
        <f t="shared" si="68"/>
        <v>0.17400458815955488</v>
      </c>
      <c r="U583" s="9">
        <f t="shared" si="69"/>
        <v>2.392558848004156E-3</v>
      </c>
    </row>
    <row r="584" spans="1:21" x14ac:dyDescent="0.25">
      <c r="A584">
        <v>9.6999999999999993</v>
      </c>
      <c r="B584">
        <f t="shared" si="76"/>
        <v>582</v>
      </c>
      <c r="C584">
        <v>573.81729960059215</v>
      </c>
      <c r="D584">
        <f t="shared" si="77"/>
        <v>58142037.882030003</v>
      </c>
      <c r="E584">
        <f t="shared" si="73"/>
        <v>1.6146058825925429</v>
      </c>
      <c r="F584">
        <f t="shared" si="74"/>
        <v>115.80000000000001</v>
      </c>
      <c r="J584">
        <f t="shared" si="75"/>
        <v>1.6146058825925429</v>
      </c>
      <c r="K584" s="14">
        <f t="shared" si="70"/>
        <v>16.35643128699768</v>
      </c>
      <c r="L584" s="9">
        <f t="shared" si="67"/>
        <v>0.29915773694994841</v>
      </c>
      <c r="M584" s="14">
        <f t="shared" si="71"/>
        <v>1.3749975637483078E-2</v>
      </c>
      <c r="N584" s="14">
        <f t="shared" si="72"/>
        <v>1.2611499614489452E-2</v>
      </c>
      <c r="T584" s="14">
        <f t="shared" si="68"/>
        <v>0.26100688223933588</v>
      </c>
      <c r="U584" s="9">
        <f t="shared" si="69"/>
        <v>2.4079380141532325E-3</v>
      </c>
    </row>
    <row r="585" spans="1:21" x14ac:dyDescent="0.25">
      <c r="A585">
        <v>9.73</v>
      </c>
      <c r="B585">
        <f t="shared" si="76"/>
        <v>583.80000000000007</v>
      </c>
      <c r="C585">
        <v>573.07151586785096</v>
      </c>
      <c r="D585">
        <f t="shared" si="77"/>
        <v>58066471.345309995</v>
      </c>
      <c r="E585">
        <f t="shared" si="73"/>
        <v>1.6022694229554872</v>
      </c>
      <c r="F585">
        <f t="shared" si="74"/>
        <v>117.60000000000008</v>
      </c>
      <c r="J585">
        <f t="shared" si="75"/>
        <v>1.6022694229554872</v>
      </c>
      <c r="K585" s="14">
        <f t="shared" si="70"/>
        <v>16.617438169237015</v>
      </c>
      <c r="L585" s="9">
        <f t="shared" si="67"/>
        <v>0.30156567496410164</v>
      </c>
      <c r="M585" s="14">
        <f t="shared" si="71"/>
        <v>9.2255728795121276E-3</v>
      </c>
      <c r="N585" s="14">
        <f t="shared" si="72"/>
        <v>1.1934314267493987E-2</v>
      </c>
      <c r="T585" s="14">
        <f t="shared" si="68"/>
        <v>0.17400458815954067</v>
      </c>
      <c r="U585" s="9">
        <f t="shared" si="69"/>
        <v>2.423317180302087E-3</v>
      </c>
    </row>
    <row r="586" spans="1:21" x14ac:dyDescent="0.25">
      <c r="A586">
        <v>9.75</v>
      </c>
      <c r="B586">
        <f t="shared" si="76"/>
        <v>585</v>
      </c>
      <c r="C586">
        <v>572.32096891783851</v>
      </c>
      <c r="D586">
        <f t="shared" si="77"/>
        <v>57990422.175599985</v>
      </c>
      <c r="E586">
        <f t="shared" si="73"/>
        <v>1.5941704403033119</v>
      </c>
      <c r="F586">
        <f t="shared" si="74"/>
        <v>118.80000000000001</v>
      </c>
      <c r="J586">
        <f t="shared" si="75"/>
        <v>1.5941704403033119</v>
      </c>
      <c r="K586" s="14">
        <f t="shared" si="70"/>
        <v>16.791442757396556</v>
      </c>
      <c r="L586" s="9">
        <f t="shared" si="67"/>
        <v>0.30398899214440372</v>
      </c>
      <c r="M586" s="14">
        <f t="shared" si="71"/>
        <v>1.3926743001053541E-2</v>
      </c>
      <c r="N586" s="14">
        <f t="shared" si="72"/>
        <v>1.2332800014205898E-2</v>
      </c>
      <c r="T586" s="14">
        <f t="shared" si="68"/>
        <v>0.26100688223931812</v>
      </c>
      <c r="U586" s="9">
        <f t="shared" si="69"/>
        <v>2.4343022989792296E-3</v>
      </c>
    </row>
    <row r="587" spans="1:21" x14ac:dyDescent="0.25">
      <c r="A587">
        <v>9.7799999999999994</v>
      </c>
      <c r="B587">
        <f t="shared" si="76"/>
        <v>586.79999999999995</v>
      </c>
      <c r="C587">
        <v>571.56701966977539</v>
      </c>
      <c r="D587">
        <f t="shared" si="77"/>
        <v>57914028.268039994</v>
      </c>
      <c r="E587">
        <f t="shared" si="73"/>
        <v>1.5822047619757418</v>
      </c>
      <c r="F587">
        <f t="shared" si="74"/>
        <v>120.59999999999997</v>
      </c>
      <c r="J587">
        <f t="shared" si="75"/>
        <v>1.5822047619757418</v>
      </c>
      <c r="K587" s="14">
        <f t="shared" si="70"/>
        <v>17.052449639635874</v>
      </c>
      <c r="L587" s="9">
        <f t="shared" si="67"/>
        <v>0.30642329444338295</v>
      </c>
      <c r="M587" s="14">
        <f t="shared" si="71"/>
        <v>9.326582801549306E-3</v>
      </c>
      <c r="N587" s="14">
        <f t="shared" si="72"/>
        <v>1.1731556571674582E-2</v>
      </c>
      <c r="T587" s="14">
        <f t="shared" si="68"/>
        <v>0.17400458815955488</v>
      </c>
      <c r="U587" s="9">
        <f t="shared" si="69"/>
        <v>2.4474844413926444E-3</v>
      </c>
    </row>
    <row r="588" spans="1:21" x14ac:dyDescent="0.25">
      <c r="A588">
        <v>9.8000000000000007</v>
      </c>
      <c r="B588">
        <f t="shared" si="76"/>
        <v>588</v>
      </c>
      <c r="C588">
        <v>570.8089876640513</v>
      </c>
      <c r="D588">
        <f t="shared" si="77"/>
        <v>57837220.675059997</v>
      </c>
      <c r="E588">
        <f t="shared" si="73"/>
        <v>1.5743465926228302</v>
      </c>
      <c r="F588">
        <f t="shared" si="74"/>
        <v>121.80000000000001</v>
      </c>
      <c r="J588">
        <f t="shared" si="75"/>
        <v>1.5743465926228302</v>
      </c>
      <c r="K588" s="14">
        <f t="shared" si="70"/>
        <v>17.226454227795429</v>
      </c>
      <c r="L588" s="9">
        <f t="shared" si="67"/>
        <v>0.3088707788847756</v>
      </c>
      <c r="M588" s="14">
        <f t="shared" si="71"/>
        <v>1.4065631643853001E-2</v>
      </c>
      <c r="N588" s="14">
        <f t="shared" si="72"/>
        <v>1.2198371586110266E-2</v>
      </c>
      <c r="T588" s="14">
        <f t="shared" si="68"/>
        <v>0.26100688223932167</v>
      </c>
      <c r="U588" s="9">
        <f t="shared" si="69"/>
        <v>2.4628636075412769E-3</v>
      </c>
    </row>
    <row r="589" spans="1:21" x14ac:dyDescent="0.25">
      <c r="A589">
        <v>9.83</v>
      </c>
      <c r="B589">
        <f t="shared" si="76"/>
        <v>589.79999999999995</v>
      </c>
      <c r="C589">
        <v>570.04619244105606</v>
      </c>
      <c r="D589">
        <f t="shared" si="77"/>
        <v>57759930.449090004</v>
      </c>
      <c r="E589">
        <f t="shared" si="73"/>
        <v>1.5627329513575856</v>
      </c>
      <c r="F589">
        <f t="shared" si="74"/>
        <v>123.59999999999997</v>
      </c>
      <c r="J589">
        <f t="shared" si="75"/>
        <v>1.5627329513575856</v>
      </c>
      <c r="K589" s="14">
        <f t="shared" si="70"/>
        <v>17.487461110034751</v>
      </c>
      <c r="L589" s="9">
        <f t="shared" si="67"/>
        <v>0.31133364249231688</v>
      </c>
      <c r="M589" s="14">
        <f t="shared" si="71"/>
        <v>9.4360102170908851E-3</v>
      </c>
      <c r="N589" s="14">
        <f t="shared" si="72"/>
        <v>1.164589931230639E-2</v>
      </c>
      <c r="T589" s="14">
        <f t="shared" si="68"/>
        <v>0.17400458815955488</v>
      </c>
      <c r="U589" s="9">
        <f t="shared" si="69"/>
        <v>2.4760457499552468E-3</v>
      </c>
    </row>
    <row r="590" spans="1:21" x14ac:dyDescent="0.25">
      <c r="A590">
        <v>9.85</v>
      </c>
      <c r="B590">
        <f t="shared" si="76"/>
        <v>591</v>
      </c>
      <c r="C590">
        <v>569.27931446039963</v>
      </c>
      <c r="D590">
        <f t="shared" si="77"/>
        <v>57682226.53769999</v>
      </c>
      <c r="E590">
        <f t="shared" si="73"/>
        <v>1.5551035614707707</v>
      </c>
      <c r="F590">
        <f t="shared" si="74"/>
        <v>124.80000000000001</v>
      </c>
      <c r="J590">
        <f t="shared" si="75"/>
        <v>1.5551035614707707</v>
      </c>
      <c r="K590" s="14">
        <f t="shared" si="70"/>
        <v>17.661465698194306</v>
      </c>
      <c r="L590" s="9">
        <f t="shared" si="67"/>
        <v>0.31380968824227212</v>
      </c>
      <c r="M590" s="14">
        <f t="shared" si="71"/>
        <v>1.4229772767168743E-2</v>
      </c>
      <c r="N590" s="14">
        <f t="shared" si="72"/>
        <v>1.2162674003278862E-2</v>
      </c>
      <c r="T590" s="14">
        <f t="shared" si="68"/>
        <v>0.26100688223933233</v>
      </c>
      <c r="U590" s="9">
        <f t="shared" si="69"/>
        <v>2.4870308686317788E-3</v>
      </c>
    </row>
    <row r="591" spans="1:21" x14ac:dyDescent="0.25">
      <c r="A591">
        <v>9.8800000000000008</v>
      </c>
      <c r="B591">
        <f t="shared" si="76"/>
        <v>592.80000000000007</v>
      </c>
      <c r="C591">
        <v>568.50903418169264</v>
      </c>
      <c r="D591">
        <f t="shared" si="77"/>
        <v>57604177.88846001</v>
      </c>
      <c r="E591">
        <f t="shared" si="73"/>
        <v>1.5438245642718007</v>
      </c>
      <c r="F591">
        <f t="shared" si="74"/>
        <v>126.60000000000008</v>
      </c>
      <c r="J591">
        <f t="shared" si="75"/>
        <v>1.5438245642718007</v>
      </c>
      <c r="K591" s="14">
        <f t="shared" si="70"/>
        <v>17.922472580433638</v>
      </c>
      <c r="L591" s="9">
        <f t="shared" si="67"/>
        <v>0.3162967191109039</v>
      </c>
      <c r="M591" s="14">
        <f t="shared" si="71"/>
        <v>9.5286026456240184E-3</v>
      </c>
      <c r="N591" s="14">
        <f t="shared" si="72"/>
        <v>1.1635859731747895E-2</v>
      </c>
      <c r="T591" s="14">
        <f t="shared" si="68"/>
        <v>0.17400458815954067</v>
      </c>
      <c r="U591" s="9">
        <f t="shared" si="69"/>
        <v>2.4958189635752026E-3</v>
      </c>
    </row>
    <row r="592" spans="1:21" x14ac:dyDescent="0.25">
      <c r="A592">
        <v>9.9</v>
      </c>
      <c r="B592">
        <f t="shared" si="76"/>
        <v>594</v>
      </c>
      <c r="C592">
        <v>567.7360320645447</v>
      </c>
      <c r="D592">
        <f t="shared" si="77"/>
        <v>57525853.448939994</v>
      </c>
      <c r="E592">
        <f t="shared" si="73"/>
        <v>1.5364127774192105</v>
      </c>
      <c r="F592">
        <f t="shared" si="74"/>
        <v>127.80000000000001</v>
      </c>
      <c r="J592">
        <f t="shared" si="75"/>
        <v>1.5364127774192105</v>
      </c>
      <c r="K592" s="14">
        <f t="shared" si="70"/>
        <v>18.096477168593179</v>
      </c>
      <c r="L592" s="9">
        <f t="shared" si="67"/>
        <v>0.3187925380744791</v>
      </c>
      <c r="M592" s="14">
        <f t="shared" si="71"/>
        <v>1.4343408929463661E-2</v>
      </c>
      <c r="N592" s="14">
        <f t="shared" si="72"/>
        <v>1.217736957129105E-2</v>
      </c>
      <c r="T592" s="14">
        <f t="shared" si="68"/>
        <v>0.26100688223931812</v>
      </c>
      <c r="U592" s="9">
        <f t="shared" si="69"/>
        <v>2.5068040822525117E-3</v>
      </c>
    </row>
    <row r="593" spans="1:21" x14ac:dyDescent="0.25">
      <c r="A593">
        <v>9.93</v>
      </c>
      <c r="B593">
        <f t="shared" si="76"/>
        <v>595.79999999999995</v>
      </c>
      <c r="C593">
        <v>566.95962764934609</v>
      </c>
      <c r="D593">
        <f t="shared" si="77"/>
        <v>57447184.27156999</v>
      </c>
      <c r="E593">
        <f t="shared" si="73"/>
        <v>1.5254522563610078</v>
      </c>
      <c r="F593">
        <f t="shared" si="74"/>
        <v>129.59999999999997</v>
      </c>
      <c r="J593">
        <f t="shared" si="75"/>
        <v>1.5254522563610078</v>
      </c>
      <c r="K593" s="14">
        <f t="shared" si="70"/>
        <v>18.357484050832497</v>
      </c>
      <c r="L593" s="9">
        <f t="shared" si="67"/>
        <v>0.32129934215673162</v>
      </c>
      <c r="M593" s="14">
        <f t="shared" si="71"/>
        <v>9.6043600871566839E-3</v>
      </c>
      <c r="N593" s="14">
        <f t="shared" si="72"/>
        <v>1.1662767674464176E-2</v>
      </c>
      <c r="T593" s="14">
        <f t="shared" si="68"/>
        <v>0.26100688223933588</v>
      </c>
      <c r="U593" s="9">
        <f t="shared" si="69"/>
        <v>2.5155921771941592E-3</v>
      </c>
    </row>
    <row r="594" spans="1:21" x14ac:dyDescent="0.25">
      <c r="A594">
        <v>9.9600000000000009</v>
      </c>
      <c r="B594">
        <f t="shared" si="76"/>
        <v>597.6</v>
      </c>
      <c r="C594">
        <v>566.18050139570687</v>
      </c>
      <c r="D594">
        <f t="shared" si="77"/>
        <v>57368239.303920001</v>
      </c>
      <c r="E594">
        <f t="shared" si="73"/>
        <v>1.5146755277680972</v>
      </c>
      <c r="F594">
        <f t="shared" si="74"/>
        <v>131.40000000000003</v>
      </c>
      <c r="J594">
        <f t="shared" si="75"/>
        <v>1.5146755277680972</v>
      </c>
      <c r="K594" s="14">
        <f t="shared" si="70"/>
        <v>18.618490933071833</v>
      </c>
      <c r="L594" s="9">
        <f t="shared" si="67"/>
        <v>0.32381493433392577</v>
      </c>
      <c r="M594" s="14">
        <f t="shared" si="71"/>
        <v>9.6380300611668655E-3</v>
      </c>
      <c r="N594" s="14">
        <f t="shared" si="72"/>
        <v>1.1257820151804716E-2</v>
      </c>
      <c r="T594" s="14">
        <f t="shared" si="68"/>
        <v>0.17400458815955488</v>
      </c>
      <c r="U594" s="9">
        <f t="shared" si="69"/>
        <v>2.526577295872412E-3</v>
      </c>
    </row>
    <row r="595" spans="1:21" x14ac:dyDescent="0.25">
      <c r="A595">
        <v>9.98</v>
      </c>
      <c r="B595">
        <f t="shared" si="76"/>
        <v>598.80000000000007</v>
      </c>
      <c r="C595">
        <v>565.39797284401675</v>
      </c>
      <c r="D595">
        <f t="shared" si="77"/>
        <v>57288949.598419994</v>
      </c>
      <c r="E595">
        <f t="shared" si="73"/>
        <v>1.5075905747937108</v>
      </c>
      <c r="F595">
        <f t="shared" si="74"/>
        <v>132.60000000000008</v>
      </c>
      <c r="J595">
        <f t="shared" si="75"/>
        <v>1.5075905747937108</v>
      </c>
      <c r="K595" s="14">
        <f t="shared" si="70"/>
        <v>18.792495521231388</v>
      </c>
      <c r="L595" s="9">
        <f t="shared" si="67"/>
        <v>0.32634151162979819</v>
      </c>
      <c r="M595" s="14">
        <f t="shared" si="71"/>
        <v>1.4520176293027669E-2</v>
      </c>
      <c r="N595" s="14">
        <f t="shared" si="72"/>
        <v>1.1910291380049308E-2</v>
      </c>
      <c r="T595" s="14">
        <f t="shared" si="68"/>
        <v>0.26100688223931812</v>
      </c>
      <c r="U595" s="9">
        <f t="shared" si="69"/>
        <v>2.5331683670786753E-3</v>
      </c>
    </row>
    <row r="596" spans="1:21" x14ac:dyDescent="0.25">
      <c r="A596">
        <v>10.01</v>
      </c>
      <c r="B596">
        <f t="shared" si="76"/>
        <v>600.6</v>
      </c>
      <c r="C596">
        <v>564.6134029134962</v>
      </c>
      <c r="D596">
        <f t="shared" si="77"/>
        <v>57209453.050209999</v>
      </c>
      <c r="E596">
        <f t="shared" si="73"/>
        <v>1.4971087274601806</v>
      </c>
      <c r="F596">
        <f t="shared" si="74"/>
        <v>134.40000000000003</v>
      </c>
      <c r="J596">
        <f t="shared" si="75"/>
        <v>1.4971087274601806</v>
      </c>
      <c r="K596" s="14">
        <f t="shared" si="70"/>
        <v>19.053502403470706</v>
      </c>
      <c r="L596" s="9">
        <f t="shared" si="67"/>
        <v>0.32887467999687686</v>
      </c>
      <c r="M596" s="14">
        <f t="shared" si="71"/>
        <v>9.7053700091938745E-3</v>
      </c>
      <c r="N596" s="14">
        <f t="shared" si="72"/>
        <v>1.1469307105878223E-2</v>
      </c>
      <c r="T596" s="14">
        <f t="shared" si="68"/>
        <v>0.26100688223931812</v>
      </c>
      <c r="U596" s="9">
        <f t="shared" si="69"/>
        <v>2.544153485756484E-3</v>
      </c>
    </row>
    <row r="597" spans="1:21" x14ac:dyDescent="0.25">
      <c r="A597">
        <v>10.039999999999999</v>
      </c>
      <c r="B597">
        <f t="shared" si="76"/>
        <v>602.4</v>
      </c>
      <c r="C597">
        <v>563.82543068492475</v>
      </c>
      <c r="D597">
        <f t="shared" si="77"/>
        <v>57129611.764150001</v>
      </c>
      <c r="E597">
        <f t="shared" si="73"/>
        <v>1.486797282770272</v>
      </c>
      <c r="F597">
        <f t="shared" si="74"/>
        <v>136.19999999999999</v>
      </c>
      <c r="J597">
        <f t="shared" si="75"/>
        <v>1.486797282770272</v>
      </c>
      <c r="K597" s="14">
        <f t="shared" si="70"/>
        <v>19.314509285710024</v>
      </c>
      <c r="L597" s="9">
        <f t="shared" si="67"/>
        <v>0.33141883348263335</v>
      </c>
      <c r="M597" s="14">
        <f t="shared" si="71"/>
        <v>9.7474574767102921E-3</v>
      </c>
      <c r="N597" s="14">
        <f t="shared" si="72"/>
        <v>1.1124937180044637E-2</v>
      </c>
      <c r="T597" s="14">
        <f t="shared" si="68"/>
        <v>0.26100688223933588</v>
      </c>
      <c r="U597" s="9">
        <f t="shared" si="69"/>
        <v>2.550744556963469E-3</v>
      </c>
    </row>
    <row r="598" spans="1:21" x14ac:dyDescent="0.25">
      <c r="A598">
        <v>10.07</v>
      </c>
      <c r="B598">
        <f t="shared" si="76"/>
        <v>604.20000000000005</v>
      </c>
      <c r="C598">
        <v>563.03541707752277</v>
      </c>
      <c r="D598">
        <f t="shared" si="77"/>
        <v>57049563.635379992</v>
      </c>
      <c r="E598">
        <f t="shared" si="73"/>
        <v>1.4766515837953667</v>
      </c>
      <c r="F598">
        <f t="shared" si="74"/>
        <v>138.00000000000006</v>
      </c>
      <c r="J598">
        <f t="shared" si="75"/>
        <v>1.4766515837953667</v>
      </c>
      <c r="K598" s="14">
        <f t="shared" si="70"/>
        <v>19.57551616794936</v>
      </c>
      <c r="L598" s="9">
        <f t="shared" si="67"/>
        <v>0.33396957803959681</v>
      </c>
      <c r="M598" s="14">
        <f t="shared" si="71"/>
        <v>9.7727099572206249E-3</v>
      </c>
      <c r="N598" s="14">
        <f t="shared" si="72"/>
        <v>1.0854491735479836E-2</v>
      </c>
      <c r="T598" s="14">
        <f t="shared" si="68"/>
        <v>0.26100688223931812</v>
      </c>
      <c r="U598" s="9">
        <f t="shared" si="69"/>
        <v>2.5463505094916461E-3</v>
      </c>
    </row>
    <row r="599" spans="1:21" x14ac:dyDescent="0.25">
      <c r="A599">
        <v>10.1</v>
      </c>
      <c r="B599">
        <f t="shared" si="76"/>
        <v>606</v>
      </c>
      <c r="C599">
        <v>562.24676438934125</v>
      </c>
      <c r="D599">
        <f t="shared" si="77"/>
        <v>56969653.401750006</v>
      </c>
      <c r="E599">
        <f t="shared" si="73"/>
        <v>1.4666671562696043</v>
      </c>
      <c r="F599">
        <f t="shared" si="74"/>
        <v>139.80000000000001</v>
      </c>
      <c r="J599">
        <f t="shared" si="75"/>
        <v>1.4666671562696043</v>
      </c>
      <c r="K599" s="14">
        <f t="shared" si="70"/>
        <v>19.836523050188678</v>
      </c>
      <c r="L599" s="9">
        <f t="shared" si="67"/>
        <v>0.33651592854908846</v>
      </c>
      <c r="M599" s="14">
        <f t="shared" si="71"/>
        <v>9.7558749702120438E-3</v>
      </c>
      <c r="N599" s="14">
        <f t="shared" si="72"/>
        <v>1.0634768382426277E-2</v>
      </c>
      <c r="T599" s="14">
        <f t="shared" si="68"/>
        <v>0.17400458815954067</v>
      </c>
      <c r="U599" s="9">
        <f t="shared" si="69"/>
        <v>2.5529415806990752E-3</v>
      </c>
    </row>
    <row r="600" spans="1:21" x14ac:dyDescent="0.25">
      <c r="A600">
        <v>10.119999999999999</v>
      </c>
      <c r="B600">
        <f t="shared" si="76"/>
        <v>607.19999999999993</v>
      </c>
      <c r="C600">
        <v>561.45607032232908</v>
      </c>
      <c r="D600">
        <f t="shared" si="77"/>
        <v>56889536.325409994</v>
      </c>
      <c r="E600">
        <f t="shared" si="73"/>
        <v>1.4600983357032522</v>
      </c>
      <c r="F600">
        <f t="shared" si="74"/>
        <v>140.99999999999994</v>
      </c>
      <c r="J600">
        <f t="shared" si="75"/>
        <v>1.4600983357032522</v>
      </c>
      <c r="K600" s="14">
        <f t="shared" si="70"/>
        <v>20.010527638348218</v>
      </c>
      <c r="L600" s="9">
        <f t="shared" ref="L600:L663" si="78">$R$475/(141.2*$R$483*$R$474)*($D$471-D600)*0.00015</f>
        <v>0.33906887012978754</v>
      </c>
      <c r="M600" s="14">
        <f t="shared" si="71"/>
        <v>1.4671691176087517E-2</v>
      </c>
      <c r="N600" s="14">
        <f t="shared" si="72"/>
        <v>1.1442152941158525E-2</v>
      </c>
      <c r="T600" s="14">
        <f t="shared" ref="T600:T663" si="79">K601-K600</f>
        <v>0.26100688223933233</v>
      </c>
      <c r="U600" s="9">
        <f t="shared" ref="U600:U663" si="80">L601-L600</f>
        <v>2.5727147943185869E-3</v>
      </c>
    </row>
    <row r="601" spans="1:21" x14ac:dyDescent="0.25">
      <c r="A601">
        <v>10.15</v>
      </c>
      <c r="B601">
        <f t="shared" si="76"/>
        <v>609</v>
      </c>
      <c r="C601">
        <v>560.65925211882552</v>
      </c>
      <c r="D601">
        <f t="shared" si="77"/>
        <v>56808798.720939994</v>
      </c>
      <c r="E601">
        <f t="shared" si="73"/>
        <v>1.4503732178044131</v>
      </c>
      <c r="F601">
        <f t="shared" si="74"/>
        <v>142.80000000000001</v>
      </c>
      <c r="J601">
        <f t="shared" si="75"/>
        <v>1.4503732178044131</v>
      </c>
      <c r="K601" s="14">
        <f t="shared" ref="K601:K664" si="81">0.0002637*$R$475*(B601-$B$471)/($R$479*$R$480*$R$481^2*$R$473*3600)</f>
        <v>20.271534520587551</v>
      </c>
      <c r="L601" s="9">
        <f t="shared" si="78"/>
        <v>0.34164158492410612</v>
      </c>
      <c r="M601" s="14">
        <f t="shared" ref="M601:M664" si="82">(L601-L600)/(K601-K600)</f>
        <v>9.8568848922516751E-3</v>
      </c>
      <c r="N601" s="14">
        <f t="shared" ref="N601:N664" si="83">0.2*M601+0.8*N600</f>
        <v>1.1125099331377156E-2</v>
      </c>
      <c r="T601" s="14">
        <f t="shared" si="79"/>
        <v>0.26100688223932167</v>
      </c>
      <c r="U601" s="9">
        <f t="shared" si="80"/>
        <v>2.5815028892606784E-3</v>
      </c>
    </row>
    <row r="602" spans="1:21" x14ac:dyDescent="0.25">
      <c r="A602">
        <v>10.18</v>
      </c>
      <c r="B602">
        <f t="shared" si="76"/>
        <v>610.79999999999995</v>
      </c>
      <c r="C602">
        <v>559.85971207688124</v>
      </c>
      <c r="D602">
        <f t="shared" si="77"/>
        <v>56727785.326189995</v>
      </c>
      <c r="E602">
        <f t="shared" si="73"/>
        <v>1.4407982636198133</v>
      </c>
      <c r="F602">
        <f t="shared" si="74"/>
        <v>144.59999999999997</v>
      </c>
      <c r="J602">
        <f t="shared" si="75"/>
        <v>1.4407982636198133</v>
      </c>
      <c r="K602" s="14">
        <f t="shared" si="81"/>
        <v>20.532541402826872</v>
      </c>
      <c r="L602" s="9">
        <f t="shared" si="78"/>
        <v>0.3442230878133668</v>
      </c>
      <c r="M602" s="14">
        <f t="shared" si="82"/>
        <v>9.8905548662646149E-3</v>
      </c>
      <c r="N602" s="14">
        <f t="shared" si="83"/>
        <v>1.0878190438354647E-2</v>
      </c>
      <c r="T602" s="14">
        <f t="shared" si="79"/>
        <v>0.26100688223933588</v>
      </c>
      <c r="U602" s="9">
        <f t="shared" si="80"/>
        <v>2.583699912996229E-3</v>
      </c>
    </row>
    <row r="603" spans="1:21" x14ac:dyDescent="0.25">
      <c r="A603">
        <v>10.210000000000001</v>
      </c>
      <c r="B603">
        <f t="shared" si="76"/>
        <v>612.6</v>
      </c>
      <c r="C603">
        <v>559.05949157532689</v>
      </c>
      <c r="D603">
        <f t="shared" si="77"/>
        <v>56646702.98387</v>
      </c>
      <c r="E603">
        <f t="shared" si="73"/>
        <v>1.4313695928714634</v>
      </c>
      <c r="F603">
        <f t="shared" si="74"/>
        <v>146.40000000000003</v>
      </c>
      <c r="J603">
        <f t="shared" si="75"/>
        <v>1.4313695928714634</v>
      </c>
      <c r="K603" s="14">
        <f t="shared" si="81"/>
        <v>20.793548285066208</v>
      </c>
      <c r="L603" s="9">
        <f t="shared" si="78"/>
        <v>0.34680678772636303</v>
      </c>
      <c r="M603" s="14">
        <f t="shared" si="82"/>
        <v>9.8989723597673173E-3</v>
      </c>
      <c r="N603" s="14">
        <f t="shared" si="83"/>
        <v>1.0682346822637183E-2</v>
      </c>
      <c r="T603" s="14">
        <f t="shared" si="79"/>
        <v>0.26100688223931456</v>
      </c>
      <c r="U603" s="9">
        <f t="shared" si="80"/>
        <v>2.5815028892609004E-3</v>
      </c>
    </row>
    <row r="604" spans="1:21" x14ac:dyDescent="0.25">
      <c r="A604">
        <v>10.24</v>
      </c>
      <c r="B604">
        <f t="shared" si="76"/>
        <v>614.4</v>
      </c>
      <c r="C604">
        <v>558.2599515333826</v>
      </c>
      <c r="D604">
        <f t="shared" si="77"/>
        <v>56565689.589119993</v>
      </c>
      <c r="E604">
        <f t="shared" si="73"/>
        <v>1.4220834689714759</v>
      </c>
      <c r="F604">
        <f t="shared" si="74"/>
        <v>148.19999999999999</v>
      </c>
      <c r="J604">
        <f t="shared" si="75"/>
        <v>1.4220834689714759</v>
      </c>
      <c r="K604" s="14">
        <f t="shared" si="81"/>
        <v>21.054555167305523</v>
      </c>
      <c r="L604" s="9">
        <f t="shared" si="78"/>
        <v>0.34938829061562393</v>
      </c>
      <c r="M604" s="14">
        <f t="shared" si="82"/>
        <v>9.8905548662657355E-3</v>
      </c>
      <c r="N604" s="14">
        <f t="shared" si="83"/>
        <v>1.0523988431362895E-2</v>
      </c>
      <c r="T604" s="14">
        <f t="shared" si="79"/>
        <v>0.26100688223931812</v>
      </c>
      <c r="U604" s="9">
        <f t="shared" si="80"/>
        <v>2.5815028892604563E-3</v>
      </c>
    </row>
    <row r="605" spans="1:21" x14ac:dyDescent="0.25">
      <c r="A605">
        <v>10.27</v>
      </c>
      <c r="B605">
        <f t="shared" si="76"/>
        <v>616.19999999999993</v>
      </c>
      <c r="C605">
        <v>557.46041149143844</v>
      </c>
      <c r="D605">
        <f t="shared" si="77"/>
        <v>56484676.194370002</v>
      </c>
      <c r="E605">
        <f t="shared" si="73"/>
        <v>1.4129362920663122</v>
      </c>
      <c r="F605">
        <f t="shared" si="74"/>
        <v>149.99999999999994</v>
      </c>
      <c r="J605">
        <f t="shared" si="75"/>
        <v>1.4129362920663122</v>
      </c>
      <c r="K605" s="14">
        <f t="shared" si="81"/>
        <v>21.315562049544841</v>
      </c>
      <c r="L605" s="9">
        <f t="shared" si="78"/>
        <v>0.35196979350488439</v>
      </c>
      <c r="M605" s="14">
        <f t="shared" si="82"/>
        <v>9.8905548662639002E-3</v>
      </c>
      <c r="N605" s="14">
        <f t="shared" si="83"/>
        <v>1.0397301718343096E-2</v>
      </c>
      <c r="T605" s="14">
        <f t="shared" si="79"/>
        <v>0.26100688223933943</v>
      </c>
      <c r="U605" s="9">
        <f t="shared" si="80"/>
        <v>2.5815028892609559E-3</v>
      </c>
    </row>
    <row r="606" spans="1:21" x14ac:dyDescent="0.25">
      <c r="A606">
        <v>10.3</v>
      </c>
      <c r="B606">
        <f t="shared" si="76"/>
        <v>618</v>
      </c>
      <c r="C606">
        <v>556.66087144949415</v>
      </c>
      <c r="D606">
        <f t="shared" si="77"/>
        <v>56403662.799619995</v>
      </c>
      <c r="E606">
        <f t="shared" si="73"/>
        <v>1.4039245924961612</v>
      </c>
      <c r="F606">
        <f t="shared" si="74"/>
        <v>151.80000000000001</v>
      </c>
      <c r="J606">
        <f t="shared" si="75"/>
        <v>1.4039245924961612</v>
      </c>
      <c r="K606" s="14">
        <f t="shared" si="81"/>
        <v>21.57656893178418</v>
      </c>
      <c r="L606" s="9">
        <f t="shared" si="78"/>
        <v>0.35455129639414534</v>
      </c>
      <c r="M606" s="14">
        <f t="shared" si="82"/>
        <v>9.8905548662650052E-3</v>
      </c>
      <c r="N606" s="14">
        <f t="shared" si="83"/>
        <v>1.0295952347927477E-2</v>
      </c>
      <c r="T606" s="14">
        <f t="shared" si="79"/>
        <v>0.26100688223931456</v>
      </c>
      <c r="U606" s="9">
        <f t="shared" si="80"/>
        <v>2.5771088417896881E-3</v>
      </c>
    </row>
    <row r="607" spans="1:21" x14ac:dyDescent="0.25">
      <c r="A607">
        <v>10.33</v>
      </c>
      <c r="B607">
        <f t="shared" si="76"/>
        <v>619.79999999999995</v>
      </c>
      <c r="C607">
        <v>555.86269232677023</v>
      </c>
      <c r="D607">
        <f t="shared" si="77"/>
        <v>56322787.300009996</v>
      </c>
      <c r="E607">
        <f t="shared" si="73"/>
        <v>1.3950450246400763</v>
      </c>
      <c r="F607">
        <f t="shared" si="74"/>
        <v>153.59999999999997</v>
      </c>
      <c r="J607">
        <f t="shared" si="75"/>
        <v>1.3950450246400763</v>
      </c>
      <c r="K607" s="14">
        <f t="shared" si="81"/>
        <v>21.837575814023495</v>
      </c>
      <c r="L607" s="9">
        <f t="shared" si="78"/>
        <v>0.35712840523593503</v>
      </c>
      <c r="M607" s="14">
        <f t="shared" si="82"/>
        <v>9.8737198792588285E-3</v>
      </c>
      <c r="N607" s="14">
        <f t="shared" si="83"/>
        <v>1.021150585419375E-2</v>
      </c>
      <c r="T607" s="14">
        <f t="shared" si="79"/>
        <v>0.34800917631909556</v>
      </c>
      <c r="U607" s="9">
        <f t="shared" si="80"/>
        <v>2.5749118180537489E-3</v>
      </c>
    </row>
    <row r="608" spans="1:21" x14ac:dyDescent="0.25">
      <c r="A608">
        <v>10.37</v>
      </c>
      <c r="B608">
        <f t="shared" si="76"/>
        <v>622.19999999999993</v>
      </c>
      <c r="C608">
        <v>555.0651936636566</v>
      </c>
      <c r="D608">
        <f t="shared" si="77"/>
        <v>56241980.747970007</v>
      </c>
      <c r="E608">
        <f t="shared" si="73"/>
        <v>1.3834055772139999</v>
      </c>
      <c r="F608">
        <f t="shared" si="74"/>
        <v>155.99999999999994</v>
      </c>
      <c r="J608">
        <f t="shared" si="75"/>
        <v>1.3834055772139999</v>
      </c>
      <c r="K608" s="14">
        <f t="shared" si="81"/>
        <v>22.185584990342591</v>
      </c>
      <c r="L608" s="9">
        <f t="shared" si="78"/>
        <v>0.35970331705398878</v>
      </c>
      <c r="M608" s="14">
        <f t="shared" si="82"/>
        <v>7.3989767893153724E-3</v>
      </c>
      <c r="N608" s="14">
        <f t="shared" si="83"/>
        <v>9.6490000412180754E-3</v>
      </c>
      <c r="T608" s="14">
        <f t="shared" si="79"/>
        <v>0.26100688223933233</v>
      </c>
      <c r="U608" s="9">
        <f t="shared" si="80"/>
        <v>2.5705177705833693E-3</v>
      </c>
    </row>
    <row r="609" spans="1:21" x14ac:dyDescent="0.25">
      <c r="A609">
        <v>10.4</v>
      </c>
      <c r="B609">
        <f t="shared" si="76"/>
        <v>624</v>
      </c>
      <c r="C609">
        <v>554.2690559197631</v>
      </c>
      <c r="D609">
        <f t="shared" si="77"/>
        <v>56161312.091069996</v>
      </c>
      <c r="E609">
        <f t="shared" si="73"/>
        <v>1.3748219599576537</v>
      </c>
      <c r="F609">
        <f t="shared" si="74"/>
        <v>157.80000000000001</v>
      </c>
      <c r="J609">
        <f t="shared" si="75"/>
        <v>1.3748219599576537</v>
      </c>
      <c r="K609" s="14">
        <f t="shared" si="81"/>
        <v>22.446591872581923</v>
      </c>
      <c r="L609" s="9">
        <f t="shared" si="78"/>
        <v>0.36227383482457215</v>
      </c>
      <c r="M609" s="14">
        <f t="shared" si="82"/>
        <v>9.84846739874971E-3</v>
      </c>
      <c r="N609" s="14">
        <f t="shared" si="83"/>
        <v>9.6888935127244034E-3</v>
      </c>
      <c r="T609" s="14">
        <f t="shared" si="79"/>
        <v>0.26100688223932167</v>
      </c>
      <c r="U609" s="9">
        <f t="shared" si="80"/>
        <v>2.5705177705828697E-3</v>
      </c>
    </row>
    <row r="610" spans="1:21" x14ac:dyDescent="0.25">
      <c r="A610">
        <v>10.43</v>
      </c>
      <c r="B610">
        <f t="shared" si="76"/>
        <v>625.79999999999995</v>
      </c>
      <c r="C610">
        <v>553.47291817586972</v>
      </c>
      <c r="D610">
        <f t="shared" si="77"/>
        <v>56080643.43417</v>
      </c>
      <c r="E610">
        <f t="shared" si="73"/>
        <v>1.3663601462190735</v>
      </c>
      <c r="F610">
        <f t="shared" si="74"/>
        <v>159.59999999999997</v>
      </c>
      <c r="J610">
        <f t="shared" si="75"/>
        <v>1.3663601462190735</v>
      </c>
      <c r="K610" s="14">
        <f t="shared" si="81"/>
        <v>22.707598754821245</v>
      </c>
      <c r="L610" s="9">
        <f t="shared" si="78"/>
        <v>0.36484435259515502</v>
      </c>
      <c r="M610" s="14">
        <f t="shared" si="82"/>
        <v>9.848467398748199E-3</v>
      </c>
      <c r="N610" s="14">
        <f t="shared" si="83"/>
        <v>9.7208082899291632E-3</v>
      </c>
      <c r="T610" s="14">
        <f t="shared" si="79"/>
        <v>0.26100688223933588</v>
      </c>
      <c r="U610" s="9">
        <f t="shared" si="80"/>
        <v>2.5661237231121015E-3</v>
      </c>
    </row>
    <row r="611" spans="1:21" x14ac:dyDescent="0.25">
      <c r="A611">
        <v>10.46</v>
      </c>
      <c r="B611">
        <f t="shared" si="76"/>
        <v>627.6</v>
      </c>
      <c r="C611">
        <v>552.67814135119659</v>
      </c>
      <c r="D611">
        <f t="shared" si="77"/>
        <v>56000112.672409996</v>
      </c>
      <c r="E611">
        <f t="shared" si="73"/>
        <v>1.3580172650230289</v>
      </c>
      <c r="F611">
        <f t="shared" si="74"/>
        <v>161.40000000000003</v>
      </c>
      <c r="J611">
        <f t="shared" si="75"/>
        <v>1.3580172650230289</v>
      </c>
      <c r="K611" s="14">
        <f t="shared" si="81"/>
        <v>22.96860563706058</v>
      </c>
      <c r="L611" s="9">
        <f t="shared" si="78"/>
        <v>0.36741047631826712</v>
      </c>
      <c r="M611" s="14">
        <f t="shared" si="82"/>
        <v>9.8316324117424577E-3</v>
      </c>
      <c r="N611" s="14">
        <f t="shared" si="83"/>
        <v>9.7429731142918228E-3</v>
      </c>
      <c r="T611" s="14">
        <f t="shared" si="79"/>
        <v>0.34800917631909201</v>
      </c>
      <c r="U611" s="9">
        <f t="shared" si="80"/>
        <v>2.5639266993761622E-3</v>
      </c>
    </row>
    <row r="612" spans="1:21" x14ac:dyDescent="0.25">
      <c r="A612">
        <v>10.5</v>
      </c>
      <c r="B612">
        <f t="shared" si="76"/>
        <v>630</v>
      </c>
      <c r="C612">
        <v>551.88404498613374</v>
      </c>
      <c r="D612">
        <f t="shared" si="77"/>
        <v>55919650.858220004</v>
      </c>
      <c r="E612">
        <f t="shared" si="73"/>
        <v>1.3470736479666092</v>
      </c>
      <c r="F612">
        <f t="shared" si="74"/>
        <v>163.80000000000001</v>
      </c>
      <c r="J612">
        <f t="shared" si="75"/>
        <v>1.3470736479666092</v>
      </c>
      <c r="K612" s="14">
        <f t="shared" si="81"/>
        <v>23.316614813379672</v>
      </c>
      <c r="L612" s="9">
        <f t="shared" si="78"/>
        <v>0.36997440301764328</v>
      </c>
      <c r="M612" s="14">
        <f t="shared" si="82"/>
        <v>7.3674111886787731E-3</v>
      </c>
      <c r="N612" s="14">
        <f t="shared" si="83"/>
        <v>9.2678607291692139E-3</v>
      </c>
      <c r="T612" s="14">
        <f t="shared" si="79"/>
        <v>0.26100688223932167</v>
      </c>
      <c r="U612" s="9">
        <f t="shared" si="80"/>
        <v>2.5661237231121015E-3</v>
      </c>
    </row>
    <row r="613" spans="1:21" x14ac:dyDescent="0.25">
      <c r="A613">
        <v>10.53</v>
      </c>
      <c r="B613">
        <f t="shared" si="76"/>
        <v>631.79999999999995</v>
      </c>
      <c r="C613">
        <v>551.08926816146061</v>
      </c>
      <c r="D613">
        <f t="shared" si="77"/>
        <v>55839120.09646</v>
      </c>
      <c r="E613">
        <f t="shared" si="73"/>
        <v>1.3389976464168256</v>
      </c>
      <c r="F613">
        <f t="shared" si="74"/>
        <v>165.59999999999997</v>
      </c>
      <c r="J613">
        <f t="shared" si="75"/>
        <v>1.3389976464168256</v>
      </c>
      <c r="K613" s="14">
        <f t="shared" si="81"/>
        <v>23.577621695618994</v>
      </c>
      <c r="L613" s="9">
        <f t="shared" si="78"/>
        <v>0.37254052674075538</v>
      </c>
      <c r="M613" s="14">
        <f t="shared" si="82"/>
        <v>9.8316324117429937E-3</v>
      </c>
      <c r="N613" s="14">
        <f t="shared" si="83"/>
        <v>9.3806150656839705E-3</v>
      </c>
      <c r="T613" s="14">
        <f t="shared" si="79"/>
        <v>0.26100688223933588</v>
      </c>
      <c r="U613" s="9">
        <f t="shared" si="80"/>
        <v>2.5683207468474856E-3</v>
      </c>
    </row>
    <row r="614" spans="1:21" x14ac:dyDescent="0.25">
      <c r="A614">
        <v>10.56</v>
      </c>
      <c r="B614">
        <f t="shared" si="76"/>
        <v>633.6</v>
      </c>
      <c r="C614">
        <v>550.29381087717741</v>
      </c>
      <c r="D614">
        <f t="shared" si="77"/>
        <v>55758520.38713</v>
      </c>
      <c r="E614">
        <f t="shared" si="73"/>
        <v>1.3310316824448409</v>
      </c>
      <c r="F614">
        <f t="shared" si="74"/>
        <v>167.40000000000003</v>
      </c>
      <c r="J614">
        <f t="shared" si="75"/>
        <v>1.3310316824448409</v>
      </c>
      <c r="K614" s="14">
        <f t="shared" si="81"/>
        <v>23.83862857785833</v>
      </c>
      <c r="L614" s="9">
        <f t="shared" si="78"/>
        <v>0.37510884748760287</v>
      </c>
      <c r="M614" s="14">
        <f t="shared" si="82"/>
        <v>9.8400499052450595E-3</v>
      </c>
      <c r="N614" s="14">
        <f t="shared" si="83"/>
        <v>9.472502033596189E-3</v>
      </c>
      <c r="T614" s="14">
        <f t="shared" si="79"/>
        <v>0.34800917631909556</v>
      </c>
      <c r="U614" s="9">
        <f t="shared" si="80"/>
        <v>2.5661237231121015E-3</v>
      </c>
    </row>
    <row r="615" spans="1:21" x14ac:dyDescent="0.25">
      <c r="A615">
        <v>10.6</v>
      </c>
      <c r="B615">
        <f t="shared" si="76"/>
        <v>636</v>
      </c>
      <c r="C615">
        <v>549.49903405250427</v>
      </c>
      <c r="D615">
        <f t="shared" si="77"/>
        <v>55677989.625369996</v>
      </c>
      <c r="E615">
        <f t="shared" si="73"/>
        <v>1.3205772894628751</v>
      </c>
      <c r="F615">
        <f t="shared" si="74"/>
        <v>169.8</v>
      </c>
      <c r="J615">
        <f t="shared" si="75"/>
        <v>1.3205772894628751</v>
      </c>
      <c r="K615" s="14">
        <f t="shared" si="81"/>
        <v>24.186637754177426</v>
      </c>
      <c r="L615" s="9">
        <f t="shared" si="78"/>
        <v>0.37767497121071497</v>
      </c>
      <c r="M615" s="14">
        <f t="shared" si="82"/>
        <v>7.3737243088072444E-3</v>
      </c>
      <c r="N615" s="14">
        <f t="shared" si="83"/>
        <v>9.052746488638401E-3</v>
      </c>
      <c r="T615" s="14">
        <f t="shared" si="79"/>
        <v>0.26100688223933588</v>
      </c>
      <c r="U615" s="9">
        <f t="shared" si="80"/>
        <v>2.5617296756405006E-3</v>
      </c>
    </row>
    <row r="616" spans="1:21" x14ac:dyDescent="0.25">
      <c r="A616">
        <v>10.63</v>
      </c>
      <c r="B616">
        <f t="shared" si="76"/>
        <v>637.80000000000007</v>
      </c>
      <c r="C616">
        <v>548.70561814705161</v>
      </c>
      <c r="D616">
        <f t="shared" si="77"/>
        <v>55597596.758750007</v>
      </c>
      <c r="E616">
        <f t="shared" si="73"/>
        <v>1.312858567522095</v>
      </c>
      <c r="F616">
        <f t="shared" si="74"/>
        <v>171.60000000000008</v>
      </c>
      <c r="J616">
        <f t="shared" si="75"/>
        <v>1.312858567522095</v>
      </c>
      <c r="K616" s="14">
        <f t="shared" si="81"/>
        <v>24.447644636416761</v>
      </c>
      <c r="L616" s="9">
        <f t="shared" si="78"/>
        <v>0.38023670088635547</v>
      </c>
      <c r="M616" s="14">
        <f t="shared" si="82"/>
        <v>9.8147974247340623E-3</v>
      </c>
      <c r="N616" s="14">
        <f t="shared" si="83"/>
        <v>9.2051566758575339E-3</v>
      </c>
      <c r="T616" s="14">
        <f t="shared" si="79"/>
        <v>0.34800917631909201</v>
      </c>
      <c r="U616" s="9">
        <f t="shared" si="80"/>
        <v>2.5551386044345148E-3</v>
      </c>
    </row>
    <row r="617" spans="1:21" x14ac:dyDescent="0.25">
      <c r="A617">
        <v>10.67</v>
      </c>
      <c r="B617">
        <f t="shared" si="76"/>
        <v>640.20000000000005</v>
      </c>
      <c r="C617">
        <v>547.91424362042926</v>
      </c>
      <c r="D617">
        <f t="shared" si="77"/>
        <v>55517410.734839998</v>
      </c>
      <c r="E617">
        <f t="shared" si="73"/>
        <v>1.3027253283212334</v>
      </c>
      <c r="F617">
        <f t="shared" si="74"/>
        <v>174.00000000000006</v>
      </c>
      <c r="J617">
        <f t="shared" si="75"/>
        <v>1.3027253283212334</v>
      </c>
      <c r="K617" s="14">
        <f t="shared" si="81"/>
        <v>24.795653812735853</v>
      </c>
      <c r="L617" s="9">
        <f t="shared" si="78"/>
        <v>0.38279183949078999</v>
      </c>
      <c r="M617" s="14">
        <f t="shared" si="82"/>
        <v>7.3421587081706451E-3</v>
      </c>
      <c r="N617" s="14">
        <f t="shared" si="83"/>
        <v>8.8325570823201555E-3</v>
      </c>
      <c r="T617" s="14">
        <f t="shared" si="79"/>
        <v>0.26100688223932167</v>
      </c>
      <c r="U617" s="9">
        <f t="shared" si="80"/>
        <v>2.559532651905394E-3</v>
      </c>
    </row>
    <row r="618" spans="1:21" x14ac:dyDescent="0.25">
      <c r="A618">
        <v>10.7</v>
      </c>
      <c r="B618">
        <f t="shared" si="76"/>
        <v>642</v>
      </c>
      <c r="C618">
        <v>547.12150817458667</v>
      </c>
      <c r="D618">
        <f t="shared" si="77"/>
        <v>55437086.815789998</v>
      </c>
      <c r="E618">
        <f t="shared" si="73"/>
        <v>1.2952413184388845</v>
      </c>
      <c r="F618">
        <f t="shared" si="74"/>
        <v>175.8</v>
      </c>
      <c r="J618">
        <f t="shared" si="75"/>
        <v>1.2952413184388845</v>
      </c>
      <c r="K618" s="14">
        <f t="shared" si="81"/>
        <v>25.056660694975175</v>
      </c>
      <c r="L618" s="9">
        <f t="shared" si="78"/>
        <v>0.38535137214269538</v>
      </c>
      <c r="M618" s="14">
        <f t="shared" si="82"/>
        <v>9.8063799312330582E-3</v>
      </c>
      <c r="N618" s="14">
        <f t="shared" si="83"/>
        <v>9.027321652102736E-3</v>
      </c>
      <c r="T618" s="14">
        <f t="shared" si="79"/>
        <v>0.34800917631909556</v>
      </c>
      <c r="U618" s="9">
        <f t="shared" si="80"/>
        <v>2.5617296756407781E-3</v>
      </c>
    </row>
    <row r="619" spans="1:21" x14ac:dyDescent="0.25">
      <c r="A619">
        <v>10.74</v>
      </c>
      <c r="B619">
        <f t="shared" si="76"/>
        <v>644.4</v>
      </c>
      <c r="C619">
        <v>546.328092269134</v>
      </c>
      <c r="D619">
        <f t="shared" si="77"/>
        <v>55356693.949170001</v>
      </c>
      <c r="E619">
        <f t="shared" si="73"/>
        <v>1.2854131362661105</v>
      </c>
      <c r="F619">
        <f t="shared" si="74"/>
        <v>178.2</v>
      </c>
      <c r="J619">
        <f t="shared" si="75"/>
        <v>1.2854131362661105</v>
      </c>
      <c r="K619" s="14">
        <f t="shared" si="81"/>
        <v>25.404669871294271</v>
      </c>
      <c r="L619" s="9">
        <f t="shared" si="78"/>
        <v>0.38791310181833616</v>
      </c>
      <c r="M619" s="14">
        <f t="shared" si="82"/>
        <v>7.3610980685517458E-3</v>
      </c>
      <c r="N619" s="14">
        <f t="shared" si="83"/>
        <v>8.6940769353925397E-3</v>
      </c>
      <c r="T619" s="14">
        <f t="shared" si="79"/>
        <v>0.26100688223931812</v>
      </c>
      <c r="U619" s="9">
        <f t="shared" si="80"/>
        <v>2.5595326519055606E-3</v>
      </c>
    </row>
    <row r="620" spans="1:21" x14ac:dyDescent="0.25">
      <c r="A620">
        <v>10.77</v>
      </c>
      <c r="B620">
        <f t="shared" si="76"/>
        <v>646.19999999999993</v>
      </c>
      <c r="C620">
        <v>545.53535682329129</v>
      </c>
      <c r="D620">
        <f t="shared" si="77"/>
        <v>55276370.030119993</v>
      </c>
      <c r="E620">
        <f t="shared" si="73"/>
        <v>1.2781522025001877</v>
      </c>
      <c r="F620">
        <f t="shared" si="74"/>
        <v>179.99999999999994</v>
      </c>
      <c r="J620">
        <f t="shared" si="75"/>
        <v>1.2781522025001877</v>
      </c>
      <c r="K620" s="14">
        <f t="shared" si="81"/>
        <v>25.665676753533589</v>
      </c>
      <c r="L620" s="9">
        <f t="shared" si="78"/>
        <v>0.39047263447024172</v>
      </c>
      <c r="M620" s="14">
        <f t="shared" si="82"/>
        <v>9.8063799312338301E-3</v>
      </c>
      <c r="N620" s="14">
        <f t="shared" si="83"/>
        <v>8.9165375345607988E-3</v>
      </c>
      <c r="T620" s="14">
        <f t="shared" si="79"/>
        <v>0.34800917631911332</v>
      </c>
      <c r="U620" s="9">
        <f t="shared" si="80"/>
        <v>2.5617296756408336E-3</v>
      </c>
    </row>
    <row r="621" spans="1:21" x14ac:dyDescent="0.25">
      <c r="A621">
        <v>10.81</v>
      </c>
      <c r="B621">
        <f t="shared" si="76"/>
        <v>648.6</v>
      </c>
      <c r="C621">
        <v>544.74194091783863</v>
      </c>
      <c r="D621">
        <f t="shared" si="77"/>
        <v>55195977.163499996</v>
      </c>
      <c r="E621">
        <f t="shared" si="73"/>
        <v>1.2686141162329865</v>
      </c>
      <c r="F621">
        <f t="shared" si="74"/>
        <v>182.40000000000003</v>
      </c>
      <c r="J621">
        <f t="shared" si="75"/>
        <v>1.2686141162329865</v>
      </c>
      <c r="K621" s="14">
        <f t="shared" si="81"/>
        <v>26.013685929852702</v>
      </c>
      <c r="L621" s="9">
        <f t="shared" si="78"/>
        <v>0.39303436414588255</v>
      </c>
      <c r="M621" s="14">
        <f t="shared" si="82"/>
        <v>7.361098068551529E-3</v>
      </c>
      <c r="N621" s="14">
        <f t="shared" si="83"/>
        <v>8.6054496413589462E-3</v>
      </c>
      <c r="T621" s="14">
        <f t="shared" si="79"/>
        <v>0.34800917631909556</v>
      </c>
      <c r="U621" s="9">
        <f t="shared" si="80"/>
        <v>2.5617296756407226E-3</v>
      </c>
    </row>
    <row r="622" spans="1:21" x14ac:dyDescent="0.25">
      <c r="A622">
        <v>10.85</v>
      </c>
      <c r="B622">
        <f t="shared" si="76"/>
        <v>651</v>
      </c>
      <c r="C622">
        <v>543.94852501238586</v>
      </c>
      <c r="D622">
        <f t="shared" si="77"/>
        <v>55115584.296879999</v>
      </c>
      <c r="E622">
        <f t="shared" si="73"/>
        <v>1.2592354830009853</v>
      </c>
      <c r="F622">
        <f t="shared" si="74"/>
        <v>184.8</v>
      </c>
      <c r="J622">
        <f t="shared" si="75"/>
        <v>1.2592354830009853</v>
      </c>
      <c r="K622" s="14">
        <f t="shared" si="81"/>
        <v>26.361695106171798</v>
      </c>
      <c r="L622" s="9">
        <f t="shared" si="78"/>
        <v>0.39559609382152328</v>
      </c>
      <c r="M622" s="14">
        <f t="shared" si="82"/>
        <v>7.3610980685515862E-3</v>
      </c>
      <c r="N622" s="14">
        <f t="shared" si="83"/>
        <v>8.3565793267974739E-3</v>
      </c>
      <c r="T622" s="14">
        <f t="shared" si="79"/>
        <v>0.26100688223933588</v>
      </c>
      <c r="U622" s="9">
        <f t="shared" si="80"/>
        <v>2.5639266993762178E-3</v>
      </c>
    </row>
    <row r="623" spans="1:21" x14ac:dyDescent="0.25">
      <c r="A623">
        <v>10.88</v>
      </c>
      <c r="B623">
        <f t="shared" si="76"/>
        <v>652.80000000000007</v>
      </c>
      <c r="C623">
        <v>543.15442864732302</v>
      </c>
      <c r="D623">
        <f t="shared" si="77"/>
        <v>55035122.482690006</v>
      </c>
      <c r="E623">
        <f t="shared" si="73"/>
        <v>1.2523035152366535</v>
      </c>
      <c r="F623">
        <f t="shared" si="74"/>
        <v>186.60000000000008</v>
      </c>
      <c r="J623">
        <f t="shared" si="75"/>
        <v>1.2523035152366535</v>
      </c>
      <c r="K623" s="14">
        <f t="shared" si="81"/>
        <v>26.622701988411134</v>
      </c>
      <c r="L623" s="9">
        <f t="shared" si="78"/>
        <v>0.39816002052089949</v>
      </c>
      <c r="M623" s="14">
        <f t="shared" si="82"/>
        <v>9.8232149182379408E-3</v>
      </c>
      <c r="N623" s="14">
        <f t="shared" si="83"/>
        <v>8.649906445085568E-3</v>
      </c>
      <c r="T623" s="14">
        <f t="shared" si="79"/>
        <v>0.34800917631909911</v>
      </c>
      <c r="U623" s="9">
        <f t="shared" si="80"/>
        <v>2.5683207468482072E-3</v>
      </c>
    </row>
    <row r="624" spans="1:21" x14ac:dyDescent="0.25">
      <c r="A624">
        <v>10.92</v>
      </c>
      <c r="B624">
        <f t="shared" si="76"/>
        <v>655.20000000000005</v>
      </c>
      <c r="C624">
        <v>542.35897136303959</v>
      </c>
      <c r="D624">
        <f t="shared" si="77"/>
        <v>54954522.773359984</v>
      </c>
      <c r="E624">
        <f t="shared" si="73"/>
        <v>1.243193517479217</v>
      </c>
      <c r="F624">
        <f t="shared" si="74"/>
        <v>189.00000000000006</v>
      </c>
      <c r="J624">
        <f t="shared" si="75"/>
        <v>1.243193517479217</v>
      </c>
      <c r="K624" s="14">
        <f t="shared" si="81"/>
        <v>26.970711164730233</v>
      </c>
      <c r="L624" s="9">
        <f t="shared" si="78"/>
        <v>0.4007283412677477</v>
      </c>
      <c r="M624" s="14">
        <f t="shared" si="82"/>
        <v>7.3800374289361955E-3</v>
      </c>
      <c r="N624" s="14">
        <f t="shared" si="83"/>
        <v>8.3959326418556936E-3</v>
      </c>
      <c r="T624" s="14">
        <f t="shared" si="79"/>
        <v>0.34800917631909201</v>
      </c>
      <c r="U624" s="9">
        <f t="shared" si="80"/>
        <v>2.5705177705824256E-3</v>
      </c>
    </row>
    <row r="625" spans="1:21" x14ac:dyDescent="0.25">
      <c r="A625">
        <v>10.96</v>
      </c>
      <c r="B625">
        <f t="shared" si="76"/>
        <v>657.6</v>
      </c>
      <c r="C625">
        <v>541.56283361914632</v>
      </c>
      <c r="D625">
        <f t="shared" si="77"/>
        <v>54873854.116460003</v>
      </c>
      <c r="E625">
        <f t="shared" si="73"/>
        <v>1.2342313647231162</v>
      </c>
      <c r="F625">
        <f t="shared" si="74"/>
        <v>191.40000000000003</v>
      </c>
      <c r="J625">
        <f t="shared" si="75"/>
        <v>1.2342313647231162</v>
      </c>
      <c r="K625" s="14">
        <f t="shared" si="81"/>
        <v>27.318720341049325</v>
      </c>
      <c r="L625" s="9">
        <f t="shared" si="78"/>
        <v>0.40329885903833013</v>
      </c>
      <c r="M625" s="14">
        <f t="shared" si="82"/>
        <v>7.3863505490599484E-3</v>
      </c>
      <c r="N625" s="14">
        <f t="shared" si="83"/>
        <v>8.1940162232965446E-3</v>
      </c>
      <c r="T625" s="14">
        <f t="shared" si="79"/>
        <v>0.34800917631909911</v>
      </c>
      <c r="U625" s="9">
        <f t="shared" si="80"/>
        <v>2.5749118180542485E-3</v>
      </c>
    </row>
    <row r="626" spans="1:21" x14ac:dyDescent="0.25">
      <c r="A626">
        <v>11</v>
      </c>
      <c r="B626">
        <f t="shared" si="76"/>
        <v>660</v>
      </c>
      <c r="C626">
        <v>540.76533495603258</v>
      </c>
      <c r="D626">
        <f t="shared" si="77"/>
        <v>54793047.56442</v>
      </c>
      <c r="E626">
        <f t="shared" si="73"/>
        <v>1.2254131355638054</v>
      </c>
      <c r="F626">
        <f t="shared" si="74"/>
        <v>193.8</v>
      </c>
      <c r="J626">
        <f t="shared" si="75"/>
        <v>1.2254131355638054</v>
      </c>
      <c r="K626" s="14">
        <f t="shared" si="81"/>
        <v>27.666729517368424</v>
      </c>
      <c r="L626" s="9">
        <f t="shared" si="78"/>
        <v>0.40587377085638437</v>
      </c>
      <c r="M626" s="14">
        <f t="shared" si="82"/>
        <v>7.3989767893167325E-3</v>
      </c>
      <c r="N626" s="14">
        <f t="shared" si="83"/>
        <v>8.0350083365005823E-3</v>
      </c>
      <c r="T626" s="14">
        <f t="shared" si="79"/>
        <v>0.34800917631909201</v>
      </c>
      <c r="U626" s="9">
        <f t="shared" si="80"/>
        <v>2.5836999129963956E-3</v>
      </c>
    </row>
    <row r="627" spans="1:21" x14ac:dyDescent="0.25">
      <c r="A627">
        <v>11.04</v>
      </c>
      <c r="B627">
        <f t="shared" si="76"/>
        <v>662.4</v>
      </c>
      <c r="C627">
        <v>539.96511445447811</v>
      </c>
      <c r="D627">
        <f t="shared" si="77"/>
        <v>54711965.222099997</v>
      </c>
      <c r="E627">
        <f t="shared" si="73"/>
        <v>1.2167350559397874</v>
      </c>
      <c r="F627">
        <f t="shared" si="74"/>
        <v>196.2</v>
      </c>
      <c r="J627">
        <f t="shared" si="75"/>
        <v>1.2167350559397874</v>
      </c>
      <c r="K627" s="14">
        <f t="shared" si="81"/>
        <v>28.014738693687516</v>
      </c>
      <c r="L627" s="9">
        <f t="shared" si="78"/>
        <v>0.40845747076938077</v>
      </c>
      <c r="M627" s="14">
        <f t="shared" si="82"/>
        <v>7.4242292698264468E-3</v>
      </c>
      <c r="N627" s="14">
        <f t="shared" si="83"/>
        <v>7.9128525231657552E-3</v>
      </c>
      <c r="T627" s="14">
        <f t="shared" si="79"/>
        <v>0.34800917631909911</v>
      </c>
      <c r="U627" s="9">
        <f t="shared" si="80"/>
        <v>2.583699912996118E-3</v>
      </c>
    </row>
    <row r="628" spans="1:21" x14ac:dyDescent="0.25">
      <c r="A628">
        <v>11.08</v>
      </c>
      <c r="B628">
        <f t="shared" si="76"/>
        <v>664.8</v>
      </c>
      <c r="C628">
        <v>539.16489395292376</v>
      </c>
      <c r="D628">
        <f t="shared" si="77"/>
        <v>54630882.879780002</v>
      </c>
      <c r="E628">
        <f t="shared" si="73"/>
        <v>1.2081934919301665</v>
      </c>
      <c r="F628">
        <f t="shared" si="74"/>
        <v>198.59999999999997</v>
      </c>
      <c r="J628">
        <f t="shared" si="75"/>
        <v>1.2081934919301665</v>
      </c>
      <c r="K628" s="14">
        <f t="shared" si="81"/>
        <v>28.362747870006615</v>
      </c>
      <c r="L628" s="9">
        <f t="shared" si="78"/>
        <v>0.41104117068237689</v>
      </c>
      <c r="M628" s="14">
        <f t="shared" si="82"/>
        <v>7.4242292698254971E-3</v>
      </c>
      <c r="N628" s="14">
        <f t="shared" si="83"/>
        <v>7.8151278724977041E-3</v>
      </c>
      <c r="T628" s="14">
        <f t="shared" si="79"/>
        <v>0.34800917631909911</v>
      </c>
      <c r="U628" s="9">
        <f t="shared" si="80"/>
        <v>2.5858969367317797E-3</v>
      </c>
    </row>
    <row r="629" spans="1:21" x14ac:dyDescent="0.25">
      <c r="A629">
        <v>11.12</v>
      </c>
      <c r="B629">
        <f t="shared" si="76"/>
        <v>667.19999999999993</v>
      </c>
      <c r="C629">
        <v>538.36399299175923</v>
      </c>
      <c r="D629">
        <f t="shared" si="77"/>
        <v>54549731.589890003</v>
      </c>
      <c r="E629">
        <f t="shared" si="73"/>
        <v>1.1997849429854615</v>
      </c>
      <c r="F629">
        <f t="shared" si="74"/>
        <v>200.99999999999994</v>
      </c>
      <c r="J629">
        <f t="shared" si="75"/>
        <v>1.1997849429854615</v>
      </c>
      <c r="K629" s="14">
        <f t="shared" si="81"/>
        <v>28.710757046325714</v>
      </c>
      <c r="L629" s="9">
        <f t="shared" si="78"/>
        <v>0.41362706761910867</v>
      </c>
      <c r="M629" s="14">
        <f t="shared" si="82"/>
        <v>7.4305423899532468E-3</v>
      </c>
      <c r="N629" s="14">
        <f t="shared" si="83"/>
        <v>7.7382107759888128E-3</v>
      </c>
      <c r="T629" s="14">
        <f t="shared" si="79"/>
        <v>0.34800917631910977</v>
      </c>
      <c r="U629" s="9">
        <f t="shared" si="80"/>
        <v>2.5880939604676634E-3</v>
      </c>
    </row>
    <row r="630" spans="1:21" x14ac:dyDescent="0.25">
      <c r="A630">
        <v>11.16</v>
      </c>
      <c r="B630">
        <f t="shared" si="76"/>
        <v>669.6</v>
      </c>
      <c r="C630">
        <v>537.56241157098441</v>
      </c>
      <c r="D630">
        <f t="shared" si="77"/>
        <v>54468511.352429993</v>
      </c>
      <c r="E630">
        <f t="shared" si="73"/>
        <v>1.1915060355608058</v>
      </c>
      <c r="F630">
        <f t="shared" si="74"/>
        <v>203.40000000000003</v>
      </c>
      <c r="J630">
        <f t="shared" si="75"/>
        <v>1.1915060355608058</v>
      </c>
      <c r="K630" s="14">
        <f t="shared" si="81"/>
        <v>29.058766222644824</v>
      </c>
      <c r="L630" s="9">
        <f t="shared" si="78"/>
        <v>0.41621516157957633</v>
      </c>
      <c r="M630" s="14">
        <f t="shared" si="82"/>
        <v>7.4368555100814068E-3</v>
      </c>
      <c r="N630" s="14">
        <f t="shared" si="83"/>
        <v>7.6779397228073322E-3</v>
      </c>
      <c r="T630" s="14">
        <f t="shared" si="79"/>
        <v>0.34800917631909911</v>
      </c>
      <c r="U630" s="9">
        <f t="shared" si="80"/>
        <v>2.5858969367315576E-3</v>
      </c>
    </row>
    <row r="631" spans="1:21" x14ac:dyDescent="0.25">
      <c r="A631">
        <v>11.2</v>
      </c>
      <c r="B631">
        <f t="shared" si="76"/>
        <v>672</v>
      </c>
      <c r="C631">
        <v>536.76151060981988</v>
      </c>
      <c r="D631">
        <f t="shared" si="77"/>
        <v>54387360.062540002</v>
      </c>
      <c r="E631">
        <f t="shared" si="73"/>
        <v>1.1833535171232001</v>
      </c>
      <c r="F631">
        <f t="shared" si="74"/>
        <v>205.8</v>
      </c>
      <c r="J631">
        <f t="shared" si="75"/>
        <v>1.1833535171232001</v>
      </c>
      <c r="K631" s="14">
        <f t="shared" si="81"/>
        <v>29.406775398963923</v>
      </c>
      <c r="L631" s="9">
        <f t="shared" si="78"/>
        <v>0.41880105851630789</v>
      </c>
      <c r="M631" s="14">
        <f t="shared" si="82"/>
        <v>7.4305423899526093E-3</v>
      </c>
      <c r="N631" s="14">
        <f t="shared" si="83"/>
        <v>7.6284602562363881E-3</v>
      </c>
      <c r="T631" s="14">
        <f t="shared" si="79"/>
        <v>0.34800917631909556</v>
      </c>
      <c r="U631" s="9">
        <f t="shared" si="80"/>
        <v>2.5946850316741488E-3</v>
      </c>
    </row>
    <row r="632" spans="1:21" x14ac:dyDescent="0.25">
      <c r="A632">
        <v>11.24</v>
      </c>
      <c r="B632">
        <f t="shared" si="76"/>
        <v>674.4</v>
      </c>
      <c r="C632">
        <v>535.95788781021463</v>
      </c>
      <c r="D632">
        <f t="shared" si="77"/>
        <v>54305932.982369997</v>
      </c>
      <c r="E632">
        <f t="shared" si="73"/>
        <v>1.1753242505067771</v>
      </c>
      <c r="F632">
        <f t="shared" si="74"/>
        <v>208.2</v>
      </c>
      <c r="J632">
        <f t="shared" si="75"/>
        <v>1.1753242505067771</v>
      </c>
      <c r="K632" s="14">
        <f t="shared" si="81"/>
        <v>29.754784575283018</v>
      </c>
      <c r="L632" s="9">
        <f t="shared" si="78"/>
        <v>0.42139574354798204</v>
      </c>
      <c r="M632" s="14">
        <f t="shared" si="82"/>
        <v>7.4557948704635241E-3</v>
      </c>
      <c r="N632" s="14">
        <f t="shared" si="83"/>
        <v>7.5939271790818157E-3</v>
      </c>
      <c r="T632" s="14">
        <f t="shared" si="79"/>
        <v>0.34800917631909556</v>
      </c>
      <c r="U632" s="9">
        <f t="shared" si="80"/>
        <v>2.5880939604671638E-3</v>
      </c>
    </row>
    <row r="633" spans="1:21" x14ac:dyDescent="0.25">
      <c r="A633">
        <v>11.28</v>
      </c>
      <c r="B633">
        <f t="shared" si="76"/>
        <v>676.8</v>
      </c>
      <c r="C633">
        <v>535.15630638943992</v>
      </c>
      <c r="D633">
        <f t="shared" si="77"/>
        <v>54224712.744910002</v>
      </c>
      <c r="E633">
        <f t="shared" si="73"/>
        <v>1.1674152085921385</v>
      </c>
      <c r="F633">
        <f t="shared" si="74"/>
        <v>210.59999999999997</v>
      </c>
      <c r="J633">
        <f t="shared" si="75"/>
        <v>1.1674152085921385</v>
      </c>
      <c r="K633" s="14">
        <f t="shared" si="81"/>
        <v>30.102793751602114</v>
      </c>
      <c r="L633" s="9">
        <f t="shared" si="78"/>
        <v>0.4239838375084492</v>
      </c>
      <c r="M633" s="14">
        <f t="shared" si="82"/>
        <v>7.4368555100802749E-3</v>
      </c>
      <c r="N633" s="14">
        <f t="shared" si="83"/>
        <v>7.5625128452815075E-3</v>
      </c>
      <c r="T633" s="14">
        <f t="shared" si="79"/>
        <v>0.34800917631911332</v>
      </c>
      <c r="U633" s="9">
        <f t="shared" si="80"/>
        <v>2.5858969367320017E-3</v>
      </c>
    </row>
    <row r="634" spans="1:21" x14ac:dyDescent="0.25">
      <c r="A634">
        <v>11.32</v>
      </c>
      <c r="B634">
        <f t="shared" si="76"/>
        <v>679.2</v>
      </c>
      <c r="C634">
        <v>534.35540542827528</v>
      </c>
      <c r="D634">
        <f t="shared" si="77"/>
        <v>54143561.455019996</v>
      </c>
      <c r="E634">
        <f t="shared" si="73"/>
        <v>1.1596234692877123</v>
      </c>
      <c r="F634">
        <f t="shared" si="74"/>
        <v>213.00000000000006</v>
      </c>
      <c r="J634">
        <f t="shared" si="75"/>
        <v>1.1596234692877123</v>
      </c>
      <c r="K634" s="14">
        <f t="shared" si="81"/>
        <v>30.450802927921227</v>
      </c>
      <c r="L634" s="9">
        <f t="shared" si="78"/>
        <v>0.4265697344451812</v>
      </c>
      <c r="M634" s="14">
        <f t="shared" si="82"/>
        <v>7.4305423899535816E-3</v>
      </c>
      <c r="N634" s="14">
        <f t="shared" si="83"/>
        <v>7.5361187542159229E-3</v>
      </c>
      <c r="T634" s="14">
        <f t="shared" si="79"/>
        <v>0.43501147039885879</v>
      </c>
      <c r="U634" s="9">
        <f t="shared" si="80"/>
        <v>2.5902909842031585E-3</v>
      </c>
    </row>
    <row r="635" spans="1:21" x14ac:dyDescent="0.25">
      <c r="A635">
        <v>11.37</v>
      </c>
      <c r="B635">
        <f t="shared" si="76"/>
        <v>682.19999999999993</v>
      </c>
      <c r="C635">
        <v>533.55314354789039</v>
      </c>
      <c r="D635">
        <f t="shared" si="77"/>
        <v>54062272.26998999</v>
      </c>
      <c r="E635">
        <f t="shared" si="73"/>
        <v>1.1500444623003805</v>
      </c>
      <c r="F635">
        <f t="shared" si="74"/>
        <v>215.99999999999994</v>
      </c>
      <c r="J635">
        <f t="shared" si="75"/>
        <v>1.1500444623003805</v>
      </c>
      <c r="K635" s="14">
        <f t="shared" si="81"/>
        <v>30.885814398320086</v>
      </c>
      <c r="L635" s="9">
        <f t="shared" si="78"/>
        <v>0.42916002542938436</v>
      </c>
      <c r="M635" s="14">
        <f t="shared" si="82"/>
        <v>5.9545349041673313E-3</v>
      </c>
      <c r="N635" s="14">
        <f t="shared" si="83"/>
        <v>7.2198019842062058E-3</v>
      </c>
      <c r="T635" s="14">
        <f t="shared" si="79"/>
        <v>0.34800917631910977</v>
      </c>
      <c r="U635" s="9">
        <f t="shared" si="80"/>
        <v>2.5793058655252388E-3</v>
      </c>
    </row>
    <row r="636" spans="1:21" x14ac:dyDescent="0.25">
      <c r="A636">
        <v>11.41</v>
      </c>
      <c r="B636">
        <f t="shared" si="76"/>
        <v>684.6</v>
      </c>
      <c r="C636">
        <v>532.75428396555628</v>
      </c>
      <c r="D636">
        <f t="shared" si="77"/>
        <v>53981327.822809987</v>
      </c>
      <c r="E636">
        <f t="shared" si="73"/>
        <v>1.1425064822253348</v>
      </c>
      <c r="F636">
        <f t="shared" si="74"/>
        <v>218.40000000000003</v>
      </c>
      <c r="J636">
        <f t="shared" si="75"/>
        <v>1.1425064822253348</v>
      </c>
      <c r="K636" s="14">
        <f t="shared" si="81"/>
        <v>31.233823574639196</v>
      </c>
      <c r="L636" s="9">
        <f t="shared" si="78"/>
        <v>0.4317393312949096</v>
      </c>
      <c r="M636" s="14">
        <f t="shared" si="82"/>
        <v>7.4116030295710471E-3</v>
      </c>
      <c r="N636" s="14">
        <f t="shared" si="83"/>
        <v>7.2581621932791742E-3</v>
      </c>
      <c r="T636" s="14">
        <f t="shared" si="79"/>
        <v>0.34800917631909911</v>
      </c>
      <c r="U636" s="9">
        <f t="shared" si="80"/>
        <v>2.5771088417891885E-3</v>
      </c>
    </row>
    <row r="637" spans="1:21" x14ac:dyDescent="0.25">
      <c r="A637">
        <v>11.45</v>
      </c>
      <c r="B637">
        <f t="shared" si="76"/>
        <v>687</v>
      </c>
      <c r="C637">
        <v>531.95610484283247</v>
      </c>
      <c r="D637">
        <f t="shared" si="77"/>
        <v>53900452.323200002</v>
      </c>
      <c r="E637">
        <f t="shared" si="73"/>
        <v>1.135076977819409</v>
      </c>
      <c r="F637">
        <f t="shared" si="74"/>
        <v>220.8</v>
      </c>
      <c r="J637">
        <f t="shared" si="75"/>
        <v>1.135076977819409</v>
      </c>
      <c r="K637" s="14">
        <f t="shared" si="81"/>
        <v>31.581832750958295</v>
      </c>
      <c r="L637" s="9">
        <f t="shared" si="78"/>
        <v>0.43431644013669879</v>
      </c>
      <c r="M637" s="14">
        <f t="shared" si="82"/>
        <v>7.4052899094424083E-3</v>
      </c>
      <c r="N637" s="14">
        <f t="shared" si="83"/>
        <v>7.2875877365118219E-3</v>
      </c>
      <c r="T637" s="14">
        <f t="shared" si="79"/>
        <v>0.435011470398873</v>
      </c>
      <c r="U637" s="9">
        <f t="shared" si="80"/>
        <v>2.5771088417899102E-3</v>
      </c>
    </row>
    <row r="638" spans="1:21" x14ac:dyDescent="0.25">
      <c r="A638">
        <v>11.5</v>
      </c>
      <c r="B638">
        <f t="shared" si="76"/>
        <v>690</v>
      </c>
      <c r="C638">
        <v>531.15792572010855</v>
      </c>
      <c r="D638">
        <f t="shared" si="77"/>
        <v>53819576.823589996</v>
      </c>
      <c r="E638">
        <f t="shared" si="73"/>
        <v>1.1259388017134802</v>
      </c>
      <c r="F638">
        <f t="shared" si="74"/>
        <v>223.8</v>
      </c>
      <c r="J638">
        <f t="shared" si="75"/>
        <v>1.1259388017134802</v>
      </c>
      <c r="K638" s="14">
        <f t="shared" si="81"/>
        <v>32.016844221357168</v>
      </c>
      <c r="L638" s="9">
        <f t="shared" si="78"/>
        <v>0.4368935489784887</v>
      </c>
      <c r="M638" s="14">
        <f t="shared" si="82"/>
        <v>5.9242319275555977E-3</v>
      </c>
      <c r="N638" s="14">
        <f t="shared" si="83"/>
        <v>7.0149165747205771E-3</v>
      </c>
      <c r="T638" s="14">
        <f t="shared" si="79"/>
        <v>0.34800917631909556</v>
      </c>
      <c r="U638" s="9">
        <f t="shared" si="80"/>
        <v>2.5705177705828697E-3</v>
      </c>
    </row>
    <row r="639" spans="1:21" x14ac:dyDescent="0.25">
      <c r="A639">
        <v>11.54</v>
      </c>
      <c r="B639">
        <f t="shared" si="76"/>
        <v>692.4</v>
      </c>
      <c r="C639">
        <v>530.36178797621517</v>
      </c>
      <c r="D639">
        <f t="shared" si="77"/>
        <v>53738908.166689999</v>
      </c>
      <c r="E639">
        <f t="shared" si="73"/>
        <v>1.1187442596200341</v>
      </c>
      <c r="F639">
        <f t="shared" si="74"/>
        <v>226.2</v>
      </c>
      <c r="J639">
        <f t="shared" si="75"/>
        <v>1.1187442596200341</v>
      </c>
      <c r="K639" s="14">
        <f t="shared" si="81"/>
        <v>32.364853397676264</v>
      </c>
      <c r="L639" s="9">
        <f t="shared" si="78"/>
        <v>0.43946406674907157</v>
      </c>
      <c r="M639" s="14">
        <f t="shared" si="82"/>
        <v>7.3863505490611488E-3</v>
      </c>
      <c r="N639" s="14">
        <f t="shared" si="83"/>
        <v>7.0892033695886918E-3</v>
      </c>
      <c r="T639" s="14">
        <f t="shared" si="79"/>
        <v>0.43501147039887655</v>
      </c>
      <c r="U639" s="9">
        <f t="shared" si="80"/>
        <v>2.5705177705831472E-3</v>
      </c>
    </row>
    <row r="640" spans="1:21" x14ac:dyDescent="0.25">
      <c r="A640">
        <v>11.59</v>
      </c>
      <c r="B640">
        <f t="shared" si="76"/>
        <v>695.4</v>
      </c>
      <c r="C640">
        <v>529.56565023232167</v>
      </c>
      <c r="D640">
        <f t="shared" si="77"/>
        <v>53658239.509789996</v>
      </c>
      <c r="E640">
        <f t="shared" si="73"/>
        <v>1.1098922347331766</v>
      </c>
      <c r="F640">
        <f t="shared" si="74"/>
        <v>229.2</v>
      </c>
      <c r="J640">
        <f t="shared" si="75"/>
        <v>1.1098922347331766</v>
      </c>
      <c r="K640" s="14">
        <f t="shared" si="81"/>
        <v>32.79986486807514</v>
      </c>
      <c r="L640" s="9">
        <f t="shared" si="78"/>
        <v>0.44203458451965472</v>
      </c>
      <c r="M640" s="14">
        <f t="shared" si="82"/>
        <v>5.9090804392494603E-3</v>
      </c>
      <c r="N640" s="14">
        <f t="shared" si="83"/>
        <v>6.853178783520846E-3</v>
      </c>
      <c r="T640" s="14">
        <f t="shared" si="79"/>
        <v>0.34800917631911688</v>
      </c>
      <c r="U640" s="9">
        <f t="shared" si="80"/>
        <v>2.5639266993762178E-3</v>
      </c>
    </row>
    <row r="641" spans="1:21" x14ac:dyDescent="0.25">
      <c r="A641">
        <v>11.63</v>
      </c>
      <c r="B641">
        <f t="shared" si="76"/>
        <v>697.80000000000007</v>
      </c>
      <c r="C641">
        <v>528.77155386725883</v>
      </c>
      <c r="D641">
        <f t="shared" si="77"/>
        <v>53577777.695600003</v>
      </c>
      <c r="E641">
        <f t="shared" si="73"/>
        <v>1.1029207830538332</v>
      </c>
      <c r="F641">
        <f t="shared" si="74"/>
        <v>231.60000000000008</v>
      </c>
      <c r="J641">
        <f t="shared" si="75"/>
        <v>1.1029207830538332</v>
      </c>
      <c r="K641" s="14">
        <f t="shared" si="81"/>
        <v>33.147874044394257</v>
      </c>
      <c r="L641" s="9">
        <f t="shared" si="78"/>
        <v>0.44459851121903093</v>
      </c>
      <c r="M641" s="14">
        <f t="shared" si="82"/>
        <v>7.3674111886784062E-3</v>
      </c>
      <c r="N641" s="14">
        <f t="shared" si="83"/>
        <v>6.9560252645523585E-3</v>
      </c>
      <c r="T641" s="14">
        <f t="shared" si="79"/>
        <v>0.43501147039885524</v>
      </c>
      <c r="U641" s="9">
        <f t="shared" si="80"/>
        <v>2.5595326519053385E-3</v>
      </c>
    </row>
    <row r="642" spans="1:21" x14ac:dyDescent="0.25">
      <c r="A642">
        <v>11.68</v>
      </c>
      <c r="B642">
        <f t="shared" si="76"/>
        <v>700.8</v>
      </c>
      <c r="C642">
        <v>527.97881842141624</v>
      </c>
      <c r="D642">
        <f t="shared" si="77"/>
        <v>53497453.776550002</v>
      </c>
      <c r="E642">
        <f t="shared" ref="E642:E705" si="84">LN(((B642-466.2)+$R$27)/(B642-466.2))</f>
        <v>1.0943406034028067</v>
      </c>
      <c r="F642">
        <f t="shared" ref="F642:F705" si="85">B642-$R$27</f>
        <v>234.59999999999997</v>
      </c>
      <c r="J642">
        <f t="shared" ref="J642:J705" si="86">LN((F642+$R$27)/F642)</f>
        <v>1.0943406034028067</v>
      </c>
      <c r="K642" s="14">
        <f t="shared" si="81"/>
        <v>33.582885514793112</v>
      </c>
      <c r="L642" s="9">
        <f t="shared" si="78"/>
        <v>0.44715804387093627</v>
      </c>
      <c r="M642" s="14">
        <f t="shared" si="82"/>
        <v>5.8838279587398994E-3</v>
      </c>
      <c r="N642" s="14">
        <f t="shared" si="83"/>
        <v>6.7415858033898672E-3</v>
      </c>
      <c r="T642" s="14">
        <f t="shared" si="79"/>
        <v>0.34800917631910977</v>
      </c>
      <c r="U642" s="9">
        <f t="shared" si="80"/>
        <v>2.5683207468477631E-3</v>
      </c>
    </row>
    <row r="643" spans="1:21" x14ac:dyDescent="0.25">
      <c r="A643">
        <v>11.72</v>
      </c>
      <c r="B643">
        <f t="shared" ref="B643:B706" si="87">A643*60</f>
        <v>703.2</v>
      </c>
      <c r="C643">
        <v>527.18336113713292</v>
      </c>
      <c r="D643">
        <f t="shared" ref="D643:D706" si="88">C643*101325</f>
        <v>53416854.067219995</v>
      </c>
      <c r="E643">
        <f t="shared" si="84"/>
        <v>1.0875812052358358</v>
      </c>
      <c r="F643">
        <f t="shared" si="85"/>
        <v>237.00000000000006</v>
      </c>
      <c r="J643">
        <f t="shared" si="86"/>
        <v>1.0875812052358358</v>
      </c>
      <c r="K643" s="14">
        <f t="shared" si="81"/>
        <v>33.930894691112222</v>
      </c>
      <c r="L643" s="9">
        <f t="shared" si="78"/>
        <v>0.44972636461778404</v>
      </c>
      <c r="M643" s="14">
        <f t="shared" si="82"/>
        <v>7.3800374289346932E-3</v>
      </c>
      <c r="N643" s="14">
        <f t="shared" si="83"/>
        <v>6.8692761284988328E-3</v>
      </c>
      <c r="T643" s="14">
        <f t="shared" si="79"/>
        <v>0.43501147039886234</v>
      </c>
      <c r="U643" s="9">
        <f t="shared" si="80"/>
        <v>2.5639266993766618E-3</v>
      </c>
    </row>
    <row r="644" spans="1:21" x14ac:dyDescent="0.25">
      <c r="A644">
        <v>11.77</v>
      </c>
      <c r="B644">
        <f t="shared" si="87"/>
        <v>706.19999999999993</v>
      </c>
      <c r="C644">
        <v>526.38926477206996</v>
      </c>
      <c r="D644">
        <f t="shared" si="88"/>
        <v>53336392.253029987</v>
      </c>
      <c r="E644">
        <f t="shared" si="84"/>
        <v>1.0792595601522947</v>
      </c>
      <c r="F644">
        <f t="shared" si="85"/>
        <v>239.99999999999994</v>
      </c>
      <c r="J644">
        <f t="shared" si="86"/>
        <v>1.0792595601522947</v>
      </c>
      <c r="K644" s="14">
        <f t="shared" si="81"/>
        <v>34.365906161511084</v>
      </c>
      <c r="L644" s="9">
        <f t="shared" si="78"/>
        <v>0.4522902913171607</v>
      </c>
      <c r="M644" s="14">
        <f t="shared" si="82"/>
        <v>5.8939289509442024E-3</v>
      </c>
      <c r="N644" s="14">
        <f t="shared" si="83"/>
        <v>6.6742066929879069E-3</v>
      </c>
      <c r="T644" s="14">
        <f t="shared" si="79"/>
        <v>0.43501147039889076</v>
      </c>
      <c r="U644" s="9">
        <f t="shared" si="80"/>
        <v>2.5617296756405561E-3</v>
      </c>
    </row>
    <row r="645" spans="1:21" x14ac:dyDescent="0.25">
      <c r="A645">
        <v>11.82</v>
      </c>
      <c r="B645">
        <f t="shared" si="87"/>
        <v>709.2</v>
      </c>
      <c r="C645">
        <v>525.5958488666173</v>
      </c>
      <c r="D645">
        <f t="shared" si="88"/>
        <v>53255999.386409998</v>
      </c>
      <c r="E645">
        <f t="shared" si="84"/>
        <v>1.0710761308595043</v>
      </c>
      <c r="F645">
        <f t="shared" si="85"/>
        <v>243.00000000000006</v>
      </c>
      <c r="J645">
        <f t="shared" si="86"/>
        <v>1.0710761308595043</v>
      </c>
      <c r="K645" s="14">
        <f t="shared" si="81"/>
        <v>34.800917631909975</v>
      </c>
      <c r="L645" s="9">
        <f t="shared" si="78"/>
        <v>0.45485202099280125</v>
      </c>
      <c r="M645" s="14">
        <f t="shared" si="82"/>
        <v>5.8888784548405976E-3</v>
      </c>
      <c r="N645" s="14">
        <f t="shared" si="83"/>
        <v>6.517141045358445E-3</v>
      </c>
      <c r="T645" s="14">
        <f t="shared" si="79"/>
        <v>0.43501147039885524</v>
      </c>
      <c r="U645" s="9">
        <f t="shared" si="80"/>
        <v>2.5639266993763843E-3</v>
      </c>
    </row>
    <row r="646" spans="1:21" x14ac:dyDescent="0.25">
      <c r="A646">
        <v>11.87</v>
      </c>
      <c r="B646">
        <f t="shared" si="87"/>
        <v>712.19999999999993</v>
      </c>
      <c r="C646">
        <v>524.80175250155435</v>
      </c>
      <c r="D646">
        <f t="shared" si="88"/>
        <v>53175537.572219998</v>
      </c>
      <c r="E646">
        <f t="shared" si="84"/>
        <v>1.0630272349113146</v>
      </c>
      <c r="F646">
        <f t="shared" si="85"/>
        <v>245.99999999999994</v>
      </c>
      <c r="J646">
        <f t="shared" si="86"/>
        <v>1.0630272349113146</v>
      </c>
      <c r="K646" s="14">
        <f t="shared" si="81"/>
        <v>35.23592910230883</v>
      </c>
      <c r="L646" s="9">
        <f t="shared" si="78"/>
        <v>0.45741594769217764</v>
      </c>
      <c r="M646" s="14">
        <f t="shared" si="82"/>
        <v>5.8939289509436612E-3</v>
      </c>
      <c r="N646" s="14">
        <f t="shared" si="83"/>
        <v>6.3924986264754886E-3</v>
      </c>
      <c r="T646" s="14">
        <f t="shared" si="79"/>
        <v>0.34800917631911688</v>
      </c>
      <c r="U646" s="9">
        <f t="shared" si="80"/>
        <v>2.550744556963247E-3</v>
      </c>
    </row>
    <row r="647" spans="1:21" x14ac:dyDescent="0.25">
      <c r="A647">
        <v>11.91</v>
      </c>
      <c r="B647">
        <f t="shared" si="87"/>
        <v>714.6</v>
      </c>
      <c r="C647">
        <v>524.01173889415247</v>
      </c>
      <c r="D647">
        <f t="shared" si="88"/>
        <v>53095489.443449996</v>
      </c>
      <c r="E647">
        <f t="shared" si="84"/>
        <v>1.0566825955299857</v>
      </c>
      <c r="F647">
        <f t="shared" si="85"/>
        <v>248.40000000000003</v>
      </c>
      <c r="J647">
        <f t="shared" si="86"/>
        <v>1.0566825955299857</v>
      </c>
      <c r="K647" s="14">
        <f t="shared" si="81"/>
        <v>35.583938278627947</v>
      </c>
      <c r="L647" s="9">
        <f t="shared" si="78"/>
        <v>0.45996669224914088</v>
      </c>
      <c r="M647" s="14">
        <f t="shared" si="82"/>
        <v>7.3295324679147813E-3</v>
      </c>
      <c r="N647" s="14">
        <f t="shared" si="83"/>
        <v>6.5799053947633475E-3</v>
      </c>
      <c r="T647" s="14">
        <f t="shared" si="79"/>
        <v>0.43501147039886945</v>
      </c>
      <c r="U647" s="9">
        <f t="shared" si="80"/>
        <v>2.5661237231116019E-3</v>
      </c>
    </row>
    <row r="648" spans="1:21" x14ac:dyDescent="0.25">
      <c r="A648">
        <v>11.96</v>
      </c>
      <c r="B648">
        <f t="shared" si="87"/>
        <v>717.6</v>
      </c>
      <c r="C648">
        <v>523.21696206947945</v>
      </c>
      <c r="D648">
        <f t="shared" si="88"/>
        <v>53014958.681690007</v>
      </c>
      <c r="E648">
        <f t="shared" si="84"/>
        <v>1.0488670145884393</v>
      </c>
      <c r="F648">
        <f t="shared" si="85"/>
        <v>251.40000000000003</v>
      </c>
      <c r="J648">
        <f t="shared" si="86"/>
        <v>1.0488670145884393</v>
      </c>
      <c r="K648" s="14">
        <f t="shared" si="81"/>
        <v>36.018949749026817</v>
      </c>
      <c r="L648" s="9">
        <f t="shared" si="78"/>
        <v>0.46253281597225249</v>
      </c>
      <c r="M648" s="14">
        <f t="shared" si="82"/>
        <v>5.8989794470446473E-3</v>
      </c>
      <c r="N648" s="14">
        <f t="shared" si="83"/>
        <v>6.4437202052196078E-3</v>
      </c>
      <c r="T648" s="14">
        <f t="shared" si="79"/>
        <v>0.43501147039887655</v>
      </c>
      <c r="U648" s="9">
        <f t="shared" si="80"/>
        <v>2.566123723112268E-3</v>
      </c>
    </row>
    <row r="649" spans="1:21" x14ac:dyDescent="0.25">
      <c r="A649">
        <v>12.01</v>
      </c>
      <c r="B649">
        <f t="shared" si="87"/>
        <v>720.6</v>
      </c>
      <c r="C649">
        <v>522.42218524480631</v>
      </c>
      <c r="D649">
        <f t="shared" si="88"/>
        <v>52934427.919929996</v>
      </c>
      <c r="E649">
        <f t="shared" si="84"/>
        <v>1.0411763668480256</v>
      </c>
      <c r="F649">
        <f t="shared" si="85"/>
        <v>254.40000000000003</v>
      </c>
      <c r="J649">
        <f t="shared" si="86"/>
        <v>1.0411763668480256</v>
      </c>
      <c r="K649" s="14">
        <f t="shared" si="81"/>
        <v>36.453961219425693</v>
      </c>
      <c r="L649" s="9">
        <f t="shared" si="78"/>
        <v>0.46509893969536475</v>
      </c>
      <c r="M649" s="14">
        <f t="shared" si="82"/>
        <v>5.898979447046082E-3</v>
      </c>
      <c r="N649" s="14">
        <f t="shared" si="83"/>
        <v>6.3347720535849028E-3</v>
      </c>
      <c r="T649" s="14">
        <f t="shared" si="79"/>
        <v>0.43501147039887655</v>
      </c>
      <c r="U649" s="9">
        <f t="shared" si="80"/>
        <v>2.5573356281697324E-3</v>
      </c>
    </row>
    <row r="650" spans="1:21" x14ac:dyDescent="0.25">
      <c r="A650">
        <v>12.06</v>
      </c>
      <c r="B650">
        <f t="shared" si="87"/>
        <v>723.6</v>
      </c>
      <c r="C650">
        <v>521.6301302585739</v>
      </c>
      <c r="D650">
        <f t="shared" si="88"/>
        <v>52854172.948449999</v>
      </c>
      <c r="E650">
        <f t="shared" si="84"/>
        <v>1.0336074583591137</v>
      </c>
      <c r="F650">
        <f t="shared" si="85"/>
        <v>257.40000000000003</v>
      </c>
      <c r="J650">
        <f t="shared" si="86"/>
        <v>1.0336074583591137</v>
      </c>
      <c r="K650" s="14">
        <f t="shared" si="81"/>
        <v>36.88897268982457</v>
      </c>
      <c r="L650" s="9">
        <f t="shared" si="78"/>
        <v>0.46765627532353449</v>
      </c>
      <c r="M650" s="14">
        <f t="shared" si="82"/>
        <v>5.8787774626375385E-3</v>
      </c>
      <c r="N650" s="14">
        <f t="shared" si="83"/>
        <v>6.2435731353954306E-3</v>
      </c>
      <c r="T650" s="14">
        <f t="shared" si="79"/>
        <v>0.43501147039885524</v>
      </c>
      <c r="U650" s="9">
        <f t="shared" si="80"/>
        <v>2.5595326519053385E-3</v>
      </c>
    </row>
    <row r="651" spans="1:21" x14ac:dyDescent="0.25">
      <c r="A651">
        <v>12.11</v>
      </c>
      <c r="B651">
        <f t="shared" si="87"/>
        <v>726.59999999999991</v>
      </c>
      <c r="C651">
        <v>520.8373948127313</v>
      </c>
      <c r="D651">
        <f t="shared" si="88"/>
        <v>52773849.029399998</v>
      </c>
      <c r="E651">
        <f t="shared" si="84"/>
        <v>1.0261572094526876</v>
      </c>
      <c r="F651">
        <f t="shared" si="85"/>
        <v>260.39999999999992</v>
      </c>
      <c r="J651">
        <f t="shared" si="86"/>
        <v>1.0261572094526876</v>
      </c>
      <c r="K651" s="14">
        <f t="shared" si="81"/>
        <v>37.323984160223425</v>
      </c>
      <c r="L651" s="9">
        <f t="shared" si="78"/>
        <v>0.47021580797543983</v>
      </c>
      <c r="M651" s="14">
        <f t="shared" si="82"/>
        <v>5.8838279587398994E-3</v>
      </c>
      <c r="N651" s="14">
        <f t="shared" si="83"/>
        <v>6.1716241000643254E-3</v>
      </c>
      <c r="T651" s="14">
        <f t="shared" si="79"/>
        <v>0.52201376447867176</v>
      </c>
      <c r="U651" s="9">
        <f t="shared" si="80"/>
        <v>2.5507445569634135E-3</v>
      </c>
    </row>
    <row r="652" spans="1:21" x14ac:dyDescent="0.25">
      <c r="A652">
        <v>12.17</v>
      </c>
      <c r="B652">
        <f t="shared" si="87"/>
        <v>730.2</v>
      </c>
      <c r="C652">
        <v>520.04738120532932</v>
      </c>
      <c r="D652">
        <f t="shared" si="88"/>
        <v>52693800.90062999</v>
      </c>
      <c r="E652">
        <f t="shared" si="84"/>
        <v>1.0173693660752203</v>
      </c>
      <c r="F652">
        <f t="shared" si="85"/>
        <v>264.00000000000006</v>
      </c>
      <c r="J652">
        <f t="shared" si="86"/>
        <v>1.0173693660752203</v>
      </c>
      <c r="K652" s="14">
        <f t="shared" si="81"/>
        <v>37.845997924702097</v>
      </c>
      <c r="L652" s="9">
        <f t="shared" si="78"/>
        <v>0.47276655253240324</v>
      </c>
      <c r="M652" s="14">
        <f t="shared" si="82"/>
        <v>4.8863549786102066E-3</v>
      </c>
      <c r="N652" s="14">
        <f t="shared" si="83"/>
        <v>5.9145702757735022E-3</v>
      </c>
      <c r="T652" s="14">
        <f t="shared" si="79"/>
        <v>0.43501147039887655</v>
      </c>
      <c r="U652" s="9">
        <f t="shared" si="80"/>
        <v>2.5419564620206558E-3</v>
      </c>
    </row>
    <row r="653" spans="1:21" x14ac:dyDescent="0.25">
      <c r="A653">
        <v>12.22</v>
      </c>
      <c r="B653">
        <f t="shared" si="87"/>
        <v>733.2</v>
      </c>
      <c r="C653">
        <v>519.26008943636816</v>
      </c>
      <c r="D653">
        <f t="shared" si="88"/>
        <v>52614028.562140003</v>
      </c>
      <c r="E653">
        <f t="shared" si="84"/>
        <v>1.0101698575653004</v>
      </c>
      <c r="F653">
        <f t="shared" si="85"/>
        <v>267.00000000000006</v>
      </c>
      <c r="J653">
        <f t="shared" si="86"/>
        <v>1.0101698575653004</v>
      </c>
      <c r="K653" s="14">
        <f t="shared" si="81"/>
        <v>38.281009395100973</v>
      </c>
      <c r="L653" s="9">
        <f t="shared" si="78"/>
        <v>0.4753085089944239</v>
      </c>
      <c r="M653" s="14">
        <f t="shared" si="82"/>
        <v>5.843423989923417E-3</v>
      </c>
      <c r="N653" s="14">
        <f t="shared" si="83"/>
        <v>5.900341018603485E-3</v>
      </c>
      <c r="T653" s="14">
        <f t="shared" si="79"/>
        <v>0.43501147039885524</v>
      </c>
      <c r="U653" s="9">
        <f t="shared" si="80"/>
        <v>2.5463505094921457E-3</v>
      </c>
    </row>
    <row r="654" spans="1:21" x14ac:dyDescent="0.25">
      <c r="A654">
        <v>12.27</v>
      </c>
      <c r="B654">
        <f t="shared" si="87"/>
        <v>736.19999999999993</v>
      </c>
      <c r="C654">
        <v>518.47143674818653</v>
      </c>
      <c r="D654">
        <f t="shared" si="88"/>
        <v>52534118.328510001</v>
      </c>
      <c r="E654">
        <f t="shared" si="84"/>
        <v>1.0030798619465462</v>
      </c>
      <c r="F654">
        <f t="shared" si="85"/>
        <v>269.99999999999994</v>
      </c>
      <c r="J654">
        <f t="shared" si="86"/>
        <v>1.0030798619465462</v>
      </c>
      <c r="K654" s="14">
        <f t="shared" si="81"/>
        <v>38.716020865499829</v>
      </c>
      <c r="L654" s="9">
        <f t="shared" si="78"/>
        <v>0.47785485950391604</v>
      </c>
      <c r="M654" s="14">
        <f t="shared" si="82"/>
        <v>5.8535249821284868E-3</v>
      </c>
      <c r="N654" s="14">
        <f t="shared" si="83"/>
        <v>5.890977811308486E-3</v>
      </c>
      <c r="T654" s="14">
        <f t="shared" si="79"/>
        <v>0.43501147039889076</v>
      </c>
      <c r="U654" s="9">
        <f t="shared" si="80"/>
        <v>2.5397594382858824E-3</v>
      </c>
    </row>
    <row r="655" spans="1:21" x14ac:dyDescent="0.25">
      <c r="A655">
        <v>12.32</v>
      </c>
      <c r="B655">
        <f t="shared" si="87"/>
        <v>739.2</v>
      </c>
      <c r="C655">
        <v>517.68482543883533</v>
      </c>
      <c r="D655">
        <f t="shared" si="88"/>
        <v>52454414.937589988</v>
      </c>
      <c r="E655">
        <f t="shared" si="84"/>
        <v>0.99609672514251457</v>
      </c>
      <c r="F655">
        <f t="shared" si="85"/>
        <v>273.00000000000006</v>
      </c>
      <c r="J655">
        <f t="shared" si="86"/>
        <v>0.99609672514251457</v>
      </c>
      <c r="K655" s="14">
        <f t="shared" si="81"/>
        <v>39.151032335898719</v>
      </c>
      <c r="L655" s="9">
        <f t="shared" si="78"/>
        <v>0.48039461894220192</v>
      </c>
      <c r="M655" s="14">
        <f t="shared" si="82"/>
        <v>5.8383734938230692E-3</v>
      </c>
      <c r="N655" s="14">
        <f t="shared" si="83"/>
        <v>5.8804569478114032E-3</v>
      </c>
      <c r="T655" s="14">
        <f t="shared" si="79"/>
        <v>0.52201376447865755</v>
      </c>
      <c r="U655" s="9">
        <f t="shared" si="80"/>
        <v>2.5309713433429581E-3</v>
      </c>
    </row>
    <row r="656" spans="1:21" x14ac:dyDescent="0.25">
      <c r="A656">
        <v>12.38</v>
      </c>
      <c r="B656">
        <f t="shared" si="87"/>
        <v>742.80000000000007</v>
      </c>
      <c r="C656">
        <v>516.90093596792497</v>
      </c>
      <c r="D656">
        <f t="shared" si="88"/>
        <v>52374987.336949997</v>
      </c>
      <c r="E656">
        <f t="shared" si="84"/>
        <v>0.98785441024789267</v>
      </c>
      <c r="F656">
        <f t="shared" si="85"/>
        <v>276.60000000000008</v>
      </c>
      <c r="J656">
        <f t="shared" si="86"/>
        <v>0.98785441024789267</v>
      </c>
      <c r="K656" s="14">
        <f t="shared" si="81"/>
        <v>39.673046100377377</v>
      </c>
      <c r="L656" s="9">
        <f t="shared" si="78"/>
        <v>0.48292559028554488</v>
      </c>
      <c r="M656" s="14">
        <f t="shared" si="82"/>
        <v>4.8484762578447993E-3</v>
      </c>
      <c r="N656" s="14">
        <f t="shared" si="83"/>
        <v>5.6740608098180823E-3</v>
      </c>
      <c r="T656" s="14">
        <f t="shared" si="79"/>
        <v>0.43501147039885524</v>
      </c>
      <c r="U656" s="9">
        <f t="shared" si="80"/>
        <v>2.5375624145498321E-3</v>
      </c>
    </row>
    <row r="657" spans="1:21" x14ac:dyDescent="0.25">
      <c r="A657">
        <v>12.43</v>
      </c>
      <c r="B657">
        <f t="shared" si="87"/>
        <v>745.8</v>
      </c>
      <c r="C657">
        <v>516.11500511818406</v>
      </c>
      <c r="D657">
        <f t="shared" si="88"/>
        <v>52295352.893600002</v>
      </c>
      <c r="E657">
        <f t="shared" si="84"/>
        <v>0.98109745738506526</v>
      </c>
      <c r="F657">
        <f t="shared" si="85"/>
        <v>279.59999999999997</v>
      </c>
      <c r="J657">
        <f t="shared" si="86"/>
        <v>0.98109745738506526</v>
      </c>
      <c r="K657" s="14">
        <f t="shared" si="81"/>
        <v>40.108057570776232</v>
      </c>
      <c r="L657" s="9">
        <f t="shared" si="78"/>
        <v>0.48546315270009471</v>
      </c>
      <c r="M657" s="14">
        <f t="shared" si="82"/>
        <v>5.8333229977204524E-3</v>
      </c>
      <c r="N657" s="14">
        <f t="shared" si="83"/>
        <v>5.7059132473985565E-3</v>
      </c>
      <c r="T657" s="14">
        <f t="shared" si="79"/>
        <v>0.43501147039889076</v>
      </c>
      <c r="U657" s="9">
        <f t="shared" si="80"/>
        <v>2.5331683670791194E-3</v>
      </c>
    </row>
    <row r="658" spans="1:21" x14ac:dyDescent="0.25">
      <c r="A658">
        <v>12.48</v>
      </c>
      <c r="B658">
        <f t="shared" si="87"/>
        <v>748.80000000000007</v>
      </c>
      <c r="C658">
        <v>515.3304351876634</v>
      </c>
      <c r="D658">
        <f t="shared" si="88"/>
        <v>52215856.345389992</v>
      </c>
      <c r="E658">
        <f t="shared" si="84"/>
        <v>0.97443945491295503</v>
      </c>
      <c r="F658">
        <f t="shared" si="85"/>
        <v>282.60000000000008</v>
      </c>
      <c r="J658">
        <f t="shared" si="86"/>
        <v>0.97443945491295503</v>
      </c>
      <c r="K658" s="14">
        <f t="shared" si="81"/>
        <v>40.543069041175123</v>
      </c>
      <c r="L658" s="9">
        <f t="shared" si="78"/>
        <v>0.48799632106717383</v>
      </c>
      <c r="M658" s="14">
        <f t="shared" si="82"/>
        <v>5.8232220055169804E-3</v>
      </c>
      <c r="N658" s="14">
        <f t="shared" si="83"/>
        <v>5.7293749990222414E-3</v>
      </c>
      <c r="T658" s="14">
        <f t="shared" si="79"/>
        <v>0.52201376447863623</v>
      </c>
      <c r="U658" s="9">
        <f t="shared" si="80"/>
        <v>2.5243802721365283E-3</v>
      </c>
    </row>
    <row r="659" spans="1:21" x14ac:dyDescent="0.25">
      <c r="A659">
        <v>12.54</v>
      </c>
      <c r="B659">
        <f t="shared" si="87"/>
        <v>752.4</v>
      </c>
      <c r="C659">
        <v>514.54858709558346</v>
      </c>
      <c r="D659">
        <f t="shared" si="88"/>
        <v>52136635.587459996</v>
      </c>
      <c r="E659">
        <f t="shared" si="84"/>
        <v>0.96657723030452469</v>
      </c>
      <c r="F659">
        <f t="shared" si="85"/>
        <v>286.2</v>
      </c>
      <c r="J659">
        <f t="shared" si="86"/>
        <v>0.96657723030452469</v>
      </c>
      <c r="K659" s="14">
        <f t="shared" si="81"/>
        <v>41.065082805653759</v>
      </c>
      <c r="L659" s="9">
        <f t="shared" si="78"/>
        <v>0.49052070133931036</v>
      </c>
      <c r="M659" s="14">
        <f t="shared" si="82"/>
        <v>4.8358500175905619E-3</v>
      </c>
      <c r="N659" s="14">
        <f t="shared" si="83"/>
        <v>5.5506700027359059E-3</v>
      </c>
      <c r="T659" s="14">
        <f t="shared" si="79"/>
        <v>0.52201376447865755</v>
      </c>
      <c r="U659" s="9">
        <f t="shared" si="80"/>
        <v>2.5221832484011442E-3</v>
      </c>
    </row>
    <row r="660" spans="1:21" x14ac:dyDescent="0.25">
      <c r="A660">
        <v>12.6</v>
      </c>
      <c r="B660">
        <f t="shared" si="87"/>
        <v>756</v>
      </c>
      <c r="C660">
        <v>513.7674194631137</v>
      </c>
      <c r="D660">
        <f t="shared" si="88"/>
        <v>52057483.777099997</v>
      </c>
      <c r="E660">
        <f t="shared" si="84"/>
        <v>0.95885034629295096</v>
      </c>
      <c r="F660">
        <f t="shared" si="85"/>
        <v>289.8</v>
      </c>
      <c r="J660">
        <f t="shared" si="86"/>
        <v>0.95885034629295096</v>
      </c>
      <c r="K660" s="14">
        <f t="shared" si="81"/>
        <v>41.587096570132417</v>
      </c>
      <c r="L660" s="9">
        <f t="shared" si="78"/>
        <v>0.49304288458771151</v>
      </c>
      <c r="M660" s="14">
        <f t="shared" si="82"/>
        <v>4.8316412708390623E-3</v>
      </c>
      <c r="N660" s="14">
        <f t="shared" si="83"/>
        <v>5.4068642563565375E-3</v>
      </c>
      <c r="T660" s="14">
        <f t="shared" si="79"/>
        <v>0.43501147039886945</v>
      </c>
      <c r="U660" s="9">
        <f t="shared" si="80"/>
        <v>2.5177892009300429E-3</v>
      </c>
    </row>
    <row r="661" spans="1:21" x14ac:dyDescent="0.25">
      <c r="A661">
        <v>12.65</v>
      </c>
      <c r="B661">
        <f t="shared" si="87"/>
        <v>759</v>
      </c>
      <c r="C661">
        <v>512.9876127498643</v>
      </c>
      <c r="D661">
        <f t="shared" si="88"/>
        <v>51978469.861879997</v>
      </c>
      <c r="E661">
        <f t="shared" si="84"/>
        <v>0.95251199530847341</v>
      </c>
      <c r="F661">
        <f t="shared" si="85"/>
        <v>292.8</v>
      </c>
      <c r="J661">
        <f t="shared" si="86"/>
        <v>0.95251199530847341</v>
      </c>
      <c r="K661" s="14">
        <f t="shared" si="81"/>
        <v>42.022108040531286</v>
      </c>
      <c r="L661" s="9">
        <f t="shared" si="78"/>
        <v>0.49556067378864155</v>
      </c>
      <c r="M661" s="14">
        <f t="shared" si="82"/>
        <v>5.7878685328031443E-3</v>
      </c>
      <c r="N661" s="14">
        <f t="shared" si="83"/>
        <v>5.4830651116458589E-3</v>
      </c>
      <c r="T661" s="14">
        <f t="shared" si="79"/>
        <v>0.52201376447865044</v>
      </c>
      <c r="U661" s="9">
        <f t="shared" si="80"/>
        <v>2.5046070585170166E-3</v>
      </c>
    </row>
    <row r="662" spans="1:21" x14ac:dyDescent="0.25">
      <c r="A662">
        <v>12.71</v>
      </c>
      <c r="B662">
        <f t="shared" si="87"/>
        <v>762.6</v>
      </c>
      <c r="C662">
        <v>512.21188879427575</v>
      </c>
      <c r="D662">
        <f t="shared" si="88"/>
        <v>51899869.632079989</v>
      </c>
      <c r="E662">
        <f t="shared" si="84"/>
        <v>0.94502375400153138</v>
      </c>
      <c r="F662">
        <f t="shared" si="85"/>
        <v>296.40000000000003</v>
      </c>
      <c r="J662">
        <f t="shared" si="86"/>
        <v>0.94502375400153138</v>
      </c>
      <c r="K662" s="14">
        <f t="shared" si="81"/>
        <v>42.544121805009937</v>
      </c>
      <c r="L662" s="9">
        <f t="shared" si="78"/>
        <v>0.49806528084715856</v>
      </c>
      <c r="M662" s="14">
        <f t="shared" si="82"/>
        <v>4.7979712968266976E-3</v>
      </c>
      <c r="N662" s="14">
        <f t="shared" si="83"/>
        <v>5.346046348682027E-3</v>
      </c>
      <c r="T662" s="14">
        <f t="shared" si="79"/>
        <v>0.52201376447863623</v>
      </c>
      <c r="U662" s="9">
        <f t="shared" si="80"/>
        <v>2.5111981297231689E-3</v>
      </c>
    </row>
    <row r="663" spans="1:21" x14ac:dyDescent="0.25">
      <c r="A663">
        <v>12.77</v>
      </c>
      <c r="B663">
        <f t="shared" si="87"/>
        <v>766.19999999999993</v>
      </c>
      <c r="C663">
        <v>511.43412345985689</v>
      </c>
      <c r="D663">
        <f t="shared" si="88"/>
        <v>51821062.55957</v>
      </c>
      <c r="E663">
        <f t="shared" si="84"/>
        <v>0.93766075761034762</v>
      </c>
      <c r="F663">
        <f t="shared" si="85"/>
        <v>299.99999999999994</v>
      </c>
      <c r="J663">
        <f t="shared" si="86"/>
        <v>0.93766075761034762</v>
      </c>
      <c r="K663" s="14">
        <f t="shared" si="81"/>
        <v>43.066135569488573</v>
      </c>
      <c r="L663" s="9">
        <f t="shared" si="78"/>
        <v>0.50057647897688173</v>
      </c>
      <c r="M663" s="14">
        <f t="shared" si="82"/>
        <v>4.8105975370807321E-3</v>
      </c>
      <c r="N663" s="14">
        <f t="shared" si="83"/>
        <v>5.2389565863617685E-3</v>
      </c>
      <c r="T663" s="14">
        <f t="shared" si="79"/>
        <v>0.43501147039889076</v>
      </c>
      <c r="U663" s="9">
        <f t="shared" si="80"/>
        <v>2.5068040822522342E-3</v>
      </c>
    </row>
    <row r="664" spans="1:21" x14ac:dyDescent="0.25">
      <c r="A664">
        <v>12.82</v>
      </c>
      <c r="B664">
        <f t="shared" si="87"/>
        <v>769.2</v>
      </c>
      <c r="C664">
        <v>510.65771904465828</v>
      </c>
      <c r="D664">
        <f t="shared" si="88"/>
        <v>51742393.382200003</v>
      </c>
      <c r="E664">
        <f t="shared" si="84"/>
        <v>0.93161820820525532</v>
      </c>
      <c r="F664">
        <f t="shared" si="85"/>
        <v>303.00000000000006</v>
      </c>
      <c r="J664">
        <f t="shared" si="86"/>
        <v>0.93161820820525532</v>
      </c>
      <c r="K664" s="14">
        <f t="shared" si="81"/>
        <v>43.501147039887464</v>
      </c>
      <c r="L664" s="9">
        <f t="shared" ref="L664:L727" si="89">$R$475/(141.2*$R$483*$R$474)*($D$471-D664)*0.00015</f>
        <v>0.50308328305913397</v>
      </c>
      <c r="M664" s="14">
        <f t="shared" si="82"/>
        <v>5.7626160522930119E-3</v>
      </c>
      <c r="N664" s="14">
        <f t="shared" si="83"/>
        <v>5.3436884795480177E-3</v>
      </c>
      <c r="T664" s="14">
        <f t="shared" ref="T664:T727" si="90">K665-K664</f>
        <v>0.52201376447865755</v>
      </c>
      <c r="U664" s="9">
        <f t="shared" ref="U664:U727" si="91">L665-L664</f>
        <v>2.4936219398392634E-3</v>
      </c>
    </row>
    <row r="665" spans="1:21" x14ac:dyDescent="0.25">
      <c r="A665">
        <v>12.88</v>
      </c>
      <c r="B665">
        <f t="shared" si="87"/>
        <v>772.80000000000007</v>
      </c>
      <c r="C665">
        <v>509.88539738712063</v>
      </c>
      <c r="D665">
        <f t="shared" si="88"/>
        <v>51664137.890249997</v>
      </c>
      <c r="E665">
        <f t="shared" si="84"/>
        <v>0.92447631646059425</v>
      </c>
      <c r="F665">
        <f t="shared" si="85"/>
        <v>306.60000000000008</v>
      </c>
      <c r="J665">
        <f t="shared" si="86"/>
        <v>0.92447631646059425</v>
      </c>
      <c r="K665" s="14">
        <f t="shared" ref="K665:K728" si="92">0.0002637*$R$475*(B665-$B$471)/($R$479*$R$480*$R$481^2*$R$473*3600)</f>
        <v>44.023160804366121</v>
      </c>
      <c r="L665" s="9">
        <f t="shared" si="89"/>
        <v>0.50557690499897323</v>
      </c>
      <c r="M665" s="14">
        <f t="shared" ref="M665:M728" si="93">(L665-L664)/(K665-K664)</f>
        <v>4.7769275630685304E-3</v>
      </c>
      <c r="N665" s="14">
        <f t="shared" ref="N665:N728" si="94">0.2*M665+0.8*N664</f>
        <v>5.2303362962521204E-3</v>
      </c>
      <c r="T665" s="14">
        <f t="shared" si="90"/>
        <v>0.52201376447863623</v>
      </c>
      <c r="U665" s="9">
        <f t="shared" si="91"/>
        <v>2.4914249161035462E-3</v>
      </c>
    </row>
    <row r="666" spans="1:21" x14ac:dyDescent="0.25">
      <c r="A666">
        <v>12.94</v>
      </c>
      <c r="B666">
        <f t="shared" si="87"/>
        <v>776.4</v>
      </c>
      <c r="C666">
        <v>509.11375618919317</v>
      </c>
      <c r="D666">
        <f t="shared" si="88"/>
        <v>51585951.345869996</v>
      </c>
      <c r="E666">
        <f t="shared" si="84"/>
        <v>0.91745060055241678</v>
      </c>
      <c r="F666">
        <f t="shared" si="85"/>
        <v>310.2</v>
      </c>
      <c r="J666">
        <f t="shared" si="86"/>
        <v>0.91745060055241678</v>
      </c>
      <c r="K666" s="14">
        <f t="shared" si="92"/>
        <v>44.545174568844757</v>
      </c>
      <c r="L666" s="9">
        <f t="shared" si="89"/>
        <v>0.50806832991507678</v>
      </c>
      <c r="M666" s="14">
        <f t="shared" si="93"/>
        <v>4.7727188163167863E-3</v>
      </c>
      <c r="N666" s="14">
        <f t="shared" si="94"/>
        <v>5.1388128002650543E-3</v>
      </c>
      <c r="T666" s="14">
        <f t="shared" si="90"/>
        <v>0.52201376447865044</v>
      </c>
      <c r="U666" s="9">
        <f t="shared" si="91"/>
        <v>2.4848338448969498E-3</v>
      </c>
    </row>
    <row r="667" spans="1:21" x14ac:dyDescent="0.25">
      <c r="A667">
        <v>13</v>
      </c>
      <c r="B667">
        <f t="shared" si="87"/>
        <v>780</v>
      </c>
      <c r="C667">
        <v>508.34415637009619</v>
      </c>
      <c r="D667">
        <f t="shared" si="88"/>
        <v>51507971.644199997</v>
      </c>
      <c r="E667">
        <f t="shared" si="84"/>
        <v>0.91053807938470521</v>
      </c>
      <c r="F667">
        <f t="shared" si="85"/>
        <v>313.8</v>
      </c>
      <c r="J667">
        <f t="shared" si="86"/>
        <v>0.91053807938470521</v>
      </c>
      <c r="K667" s="14">
        <f t="shared" si="92"/>
        <v>45.067188333323408</v>
      </c>
      <c r="L667" s="9">
        <f t="shared" si="89"/>
        <v>0.51055316375997373</v>
      </c>
      <c r="M667" s="14">
        <f t="shared" si="93"/>
        <v>4.7600925760619009E-3</v>
      </c>
      <c r="N667" s="14">
        <f t="shared" si="94"/>
        <v>5.063068755424424E-3</v>
      </c>
      <c r="T667" s="14">
        <f t="shared" si="90"/>
        <v>0.52201376447865755</v>
      </c>
      <c r="U667" s="9">
        <f t="shared" si="91"/>
        <v>2.4782427736903534E-3</v>
      </c>
    </row>
    <row r="668" spans="1:21" x14ac:dyDescent="0.25">
      <c r="A668">
        <v>13.06</v>
      </c>
      <c r="B668">
        <f t="shared" si="87"/>
        <v>783.6</v>
      </c>
      <c r="C668">
        <v>507.57659792982969</v>
      </c>
      <c r="D668">
        <f t="shared" si="88"/>
        <v>51430198.785239995</v>
      </c>
      <c r="E668">
        <f t="shared" si="84"/>
        <v>0.90373587797807686</v>
      </c>
      <c r="F668">
        <f t="shared" si="85"/>
        <v>317.40000000000003</v>
      </c>
      <c r="J668">
        <f t="shared" si="86"/>
        <v>0.90373587797807686</v>
      </c>
      <c r="K668" s="14">
        <f t="shared" si="92"/>
        <v>45.589202097802065</v>
      </c>
      <c r="L668" s="9">
        <f t="shared" si="89"/>
        <v>0.51303140653366408</v>
      </c>
      <c r="M668" s="14">
        <f t="shared" si="93"/>
        <v>4.7474663358070815E-3</v>
      </c>
      <c r="N668" s="14">
        <f t="shared" si="94"/>
        <v>4.999948271500956E-3</v>
      </c>
      <c r="T668" s="14">
        <f t="shared" si="90"/>
        <v>0.60901605855842433</v>
      </c>
      <c r="U668" s="9">
        <f t="shared" si="91"/>
        <v>2.4738487262191411E-3</v>
      </c>
    </row>
    <row r="669" spans="1:21" x14ac:dyDescent="0.25">
      <c r="A669">
        <v>13.13</v>
      </c>
      <c r="B669">
        <f t="shared" si="87"/>
        <v>787.80000000000007</v>
      </c>
      <c r="C669">
        <v>506.81040040878361</v>
      </c>
      <c r="D669">
        <f t="shared" si="88"/>
        <v>51352563.821419999</v>
      </c>
      <c r="E669">
        <f t="shared" si="84"/>
        <v>0.89593571323199406</v>
      </c>
      <c r="F669">
        <f t="shared" si="85"/>
        <v>321.60000000000008</v>
      </c>
      <c r="J669">
        <f t="shared" si="86"/>
        <v>0.89593571323199406</v>
      </c>
      <c r="K669" s="14">
        <f t="shared" si="92"/>
        <v>46.19821815636049</v>
      </c>
      <c r="L669" s="9">
        <f t="shared" si="89"/>
        <v>0.51550525525988322</v>
      </c>
      <c r="M669" s="14">
        <f t="shared" si="93"/>
        <v>4.062041864831745E-3</v>
      </c>
      <c r="N669" s="14">
        <f t="shared" si="94"/>
        <v>4.8123669901671143E-3</v>
      </c>
      <c r="T669" s="14">
        <f t="shared" si="90"/>
        <v>0.52201376447864334</v>
      </c>
      <c r="U669" s="9">
        <f t="shared" si="91"/>
        <v>2.471651702483646E-3</v>
      </c>
    </row>
    <row r="670" spans="1:21" x14ac:dyDescent="0.25">
      <c r="A670">
        <v>13.19</v>
      </c>
      <c r="B670">
        <f t="shared" si="87"/>
        <v>791.4</v>
      </c>
      <c r="C670">
        <v>506.04488334734765</v>
      </c>
      <c r="D670">
        <f t="shared" si="88"/>
        <v>51274997.80517</v>
      </c>
      <c r="E670">
        <f t="shared" si="84"/>
        <v>0.88936315127766841</v>
      </c>
      <c r="F670">
        <f t="shared" si="85"/>
        <v>325.2</v>
      </c>
      <c r="J670">
        <f t="shared" si="86"/>
        <v>0.88936315127766841</v>
      </c>
      <c r="K670" s="14">
        <f t="shared" si="92"/>
        <v>46.720231920839133</v>
      </c>
      <c r="L670" s="9">
        <f t="shared" si="89"/>
        <v>0.51797690696236687</v>
      </c>
      <c r="M670" s="14">
        <f t="shared" si="93"/>
        <v>4.7348400955522438E-3</v>
      </c>
      <c r="N670" s="14">
        <f t="shared" si="94"/>
        <v>4.7968616112441399E-3</v>
      </c>
      <c r="T670" s="14">
        <f t="shared" si="90"/>
        <v>0.52201376447864334</v>
      </c>
      <c r="U670" s="9">
        <f t="shared" si="91"/>
        <v>2.4606665838061703E-3</v>
      </c>
    </row>
    <row r="671" spans="1:21" x14ac:dyDescent="0.25">
      <c r="A671">
        <v>13.25</v>
      </c>
      <c r="B671">
        <f t="shared" si="87"/>
        <v>795</v>
      </c>
      <c r="C671">
        <v>505.28276858396248</v>
      </c>
      <c r="D671">
        <f t="shared" si="88"/>
        <v>51197776.526769996</v>
      </c>
      <c r="E671">
        <f t="shared" si="84"/>
        <v>0.88289245147230699</v>
      </c>
      <c r="F671">
        <f t="shared" si="85"/>
        <v>328.8</v>
      </c>
      <c r="J671">
        <f t="shared" si="86"/>
        <v>0.88289245147230699</v>
      </c>
      <c r="K671" s="14">
        <f t="shared" si="92"/>
        <v>47.242245685317776</v>
      </c>
      <c r="L671" s="9">
        <f t="shared" si="89"/>
        <v>0.52043757354617304</v>
      </c>
      <c r="M671" s="14">
        <f t="shared" si="93"/>
        <v>4.7137963617946733E-3</v>
      </c>
      <c r="N671" s="14">
        <f t="shared" si="94"/>
        <v>4.7802485613542469E-3</v>
      </c>
      <c r="T671" s="14">
        <f t="shared" si="90"/>
        <v>0.52201376447865755</v>
      </c>
      <c r="U671" s="9">
        <f t="shared" si="91"/>
        <v>2.456272536334736E-3</v>
      </c>
    </row>
    <row r="672" spans="1:21" x14ac:dyDescent="0.25">
      <c r="A672">
        <v>13.31</v>
      </c>
      <c r="B672">
        <f t="shared" si="87"/>
        <v>798.6</v>
      </c>
      <c r="C672">
        <v>504.52201473979767</v>
      </c>
      <c r="D672">
        <f t="shared" si="88"/>
        <v>51120693.143509999</v>
      </c>
      <c r="E672">
        <f t="shared" si="84"/>
        <v>0.87652113164782786</v>
      </c>
      <c r="F672">
        <f t="shared" si="85"/>
        <v>332.40000000000003</v>
      </c>
      <c r="J672">
        <f t="shared" si="86"/>
        <v>0.87652113164782786</v>
      </c>
      <c r="K672" s="14">
        <f t="shared" si="92"/>
        <v>47.764259449796434</v>
      </c>
      <c r="L672" s="9">
        <f t="shared" si="89"/>
        <v>0.52289384608250777</v>
      </c>
      <c r="M672" s="14">
        <f t="shared" si="93"/>
        <v>4.7053788682906664E-3</v>
      </c>
      <c r="N672" s="14">
        <f t="shared" si="94"/>
        <v>4.765274622741531E-3</v>
      </c>
      <c r="T672" s="14">
        <f t="shared" si="90"/>
        <v>0.60901605855843144</v>
      </c>
      <c r="U672" s="9">
        <f t="shared" si="91"/>
        <v>2.4540755125994629E-3</v>
      </c>
    </row>
    <row r="673" spans="1:21" x14ac:dyDescent="0.25">
      <c r="A673">
        <v>13.38</v>
      </c>
      <c r="B673">
        <f t="shared" si="87"/>
        <v>802.80000000000007</v>
      </c>
      <c r="C673">
        <v>503.76194135524304</v>
      </c>
      <c r="D673">
        <f t="shared" si="88"/>
        <v>51043678.707819998</v>
      </c>
      <c r="E673">
        <f t="shared" si="84"/>
        <v>0.8692103351654773</v>
      </c>
      <c r="F673">
        <f t="shared" si="85"/>
        <v>336.60000000000008</v>
      </c>
      <c r="J673">
        <f t="shared" si="86"/>
        <v>0.8692103351654773</v>
      </c>
      <c r="K673" s="14">
        <f t="shared" si="92"/>
        <v>48.373275508354865</v>
      </c>
      <c r="L673" s="9">
        <f t="shared" si="89"/>
        <v>0.52534792159510724</v>
      </c>
      <c r="M673" s="14">
        <f t="shared" si="93"/>
        <v>4.0295743898910823E-3</v>
      </c>
      <c r="N673" s="14">
        <f t="shared" si="94"/>
        <v>4.6181345761714416E-3</v>
      </c>
      <c r="T673" s="14">
        <f t="shared" si="90"/>
        <v>0.52201376447863623</v>
      </c>
      <c r="U673" s="9">
        <f t="shared" si="91"/>
        <v>2.4518784888636347E-3</v>
      </c>
    </row>
    <row r="674" spans="1:21" x14ac:dyDescent="0.25">
      <c r="A674">
        <v>13.44</v>
      </c>
      <c r="B674">
        <f t="shared" si="87"/>
        <v>806.4</v>
      </c>
      <c r="C674">
        <v>503.00254843029853</v>
      </c>
      <c r="D674">
        <f t="shared" si="88"/>
        <v>50966733.219700001</v>
      </c>
      <c r="E674">
        <f t="shared" si="84"/>
        <v>0.8630462173553427</v>
      </c>
      <c r="F674">
        <f t="shared" si="85"/>
        <v>340.2</v>
      </c>
      <c r="J674">
        <f t="shared" si="86"/>
        <v>0.8630462173553427</v>
      </c>
      <c r="K674" s="14">
        <f t="shared" si="92"/>
        <v>48.895289272833502</v>
      </c>
      <c r="L674" s="9">
        <f t="shared" si="89"/>
        <v>0.52779980008397087</v>
      </c>
      <c r="M674" s="14">
        <f t="shared" si="93"/>
        <v>4.6969613747876171E-3</v>
      </c>
      <c r="N674" s="14">
        <f t="shared" si="94"/>
        <v>4.6338999358946772E-3</v>
      </c>
      <c r="T674" s="14">
        <f t="shared" si="90"/>
        <v>0.60901605855843144</v>
      </c>
      <c r="U674" s="9">
        <f t="shared" si="91"/>
        <v>2.4628636075415544E-3</v>
      </c>
    </row>
    <row r="675" spans="1:21" x14ac:dyDescent="0.25">
      <c r="A675">
        <v>13.51</v>
      </c>
      <c r="B675">
        <f t="shared" si="87"/>
        <v>810.6</v>
      </c>
      <c r="C675">
        <v>502.23975320730324</v>
      </c>
      <c r="D675">
        <f t="shared" si="88"/>
        <v>50889442.993730001</v>
      </c>
      <c r="E675">
        <f t="shared" si="84"/>
        <v>0.85597094164063237</v>
      </c>
      <c r="F675">
        <f t="shared" si="85"/>
        <v>344.40000000000003</v>
      </c>
      <c r="J675">
        <f t="shared" si="86"/>
        <v>0.85597094164063237</v>
      </c>
      <c r="K675" s="14">
        <f t="shared" si="92"/>
        <v>49.504305331391933</v>
      </c>
      <c r="L675" s="9">
        <f t="shared" si="89"/>
        <v>0.53026266369151243</v>
      </c>
      <c r="M675" s="14">
        <f t="shared" si="93"/>
        <v>4.0440043787535983E-3</v>
      </c>
      <c r="N675" s="14">
        <f t="shared" si="94"/>
        <v>4.5159208244664618E-3</v>
      </c>
      <c r="T675" s="14">
        <f t="shared" si="90"/>
        <v>0.52201376447865755</v>
      </c>
      <c r="U675" s="9">
        <f t="shared" si="91"/>
        <v>2.4452874176572603E-3</v>
      </c>
    </row>
    <row r="676" spans="1:21" x14ac:dyDescent="0.25">
      <c r="A676">
        <v>13.57</v>
      </c>
      <c r="B676">
        <f t="shared" si="87"/>
        <v>814.2</v>
      </c>
      <c r="C676">
        <v>501.48240166118921</v>
      </c>
      <c r="D676">
        <f t="shared" si="88"/>
        <v>50812704.34832</v>
      </c>
      <c r="E676">
        <f t="shared" si="84"/>
        <v>0.85000355629440405</v>
      </c>
      <c r="F676">
        <f t="shared" si="85"/>
        <v>348.00000000000006</v>
      </c>
      <c r="J676">
        <f t="shared" si="86"/>
        <v>0.85000355629440405</v>
      </c>
      <c r="K676" s="14">
        <f t="shared" si="92"/>
        <v>50.026319095870591</v>
      </c>
      <c r="L676" s="9">
        <f t="shared" si="89"/>
        <v>0.53270795110916969</v>
      </c>
      <c r="M676" s="14">
        <f t="shared" si="93"/>
        <v>4.684335134533096E-3</v>
      </c>
      <c r="N676" s="14">
        <f t="shared" si="94"/>
        <v>4.549603686479789E-3</v>
      </c>
      <c r="T676" s="14">
        <f t="shared" si="90"/>
        <v>0.60901605855843144</v>
      </c>
      <c r="U676" s="9">
        <f t="shared" si="91"/>
        <v>2.4299082515085724E-3</v>
      </c>
    </row>
    <row r="677" spans="1:21" x14ac:dyDescent="0.25">
      <c r="A677">
        <v>13.64</v>
      </c>
      <c r="B677">
        <f t="shared" si="87"/>
        <v>818.40000000000009</v>
      </c>
      <c r="C677">
        <v>500.72981333234634</v>
      </c>
      <c r="D677">
        <f t="shared" si="88"/>
        <v>50736448.335899994</v>
      </c>
      <c r="E677">
        <f t="shared" si="84"/>
        <v>0.84315201857531075</v>
      </c>
      <c r="F677">
        <f t="shared" si="85"/>
        <v>352.2000000000001</v>
      </c>
      <c r="J677">
        <f t="shared" si="86"/>
        <v>0.84315201857531075</v>
      </c>
      <c r="K677" s="14">
        <f t="shared" si="92"/>
        <v>50.635335154429022</v>
      </c>
      <c r="L677" s="9">
        <f t="shared" si="89"/>
        <v>0.53513785936067826</v>
      </c>
      <c r="M677" s="14">
        <f t="shared" si="93"/>
        <v>3.9898919205189351E-3</v>
      </c>
      <c r="N677" s="14">
        <f t="shared" si="94"/>
        <v>4.4376613332876187E-3</v>
      </c>
      <c r="T677" s="14">
        <f t="shared" si="90"/>
        <v>0.60901605855841012</v>
      </c>
      <c r="U677" s="9">
        <f t="shared" si="91"/>
        <v>2.4255142040373601E-3</v>
      </c>
    </row>
    <row r="678" spans="1:21" x14ac:dyDescent="0.25">
      <c r="A678">
        <v>13.71</v>
      </c>
      <c r="B678">
        <f t="shared" si="87"/>
        <v>822.6</v>
      </c>
      <c r="C678">
        <v>499.97858592272388</v>
      </c>
      <c r="D678">
        <f t="shared" si="88"/>
        <v>50660330.218619995</v>
      </c>
      <c r="E678">
        <f t="shared" si="84"/>
        <v>0.83641636019966936</v>
      </c>
      <c r="F678">
        <f t="shared" si="85"/>
        <v>356.40000000000003</v>
      </c>
      <c r="J678">
        <f t="shared" si="86"/>
        <v>0.83641636019966936</v>
      </c>
      <c r="K678" s="14">
        <f t="shared" si="92"/>
        <v>51.244351212987432</v>
      </c>
      <c r="L678" s="9">
        <f t="shared" si="89"/>
        <v>0.53756337356471562</v>
      </c>
      <c r="M678" s="14">
        <f t="shared" si="93"/>
        <v>3.9826769260875436E-3</v>
      </c>
      <c r="N678" s="14">
        <f t="shared" si="94"/>
        <v>4.3466644518476037E-3</v>
      </c>
      <c r="T678" s="14">
        <f t="shared" si="90"/>
        <v>0.60901605855841723</v>
      </c>
      <c r="U678" s="9">
        <f t="shared" si="91"/>
        <v>2.4189231328307637E-3</v>
      </c>
    </row>
    <row r="679" spans="1:21" x14ac:dyDescent="0.25">
      <c r="A679">
        <v>13.78</v>
      </c>
      <c r="B679">
        <f t="shared" si="87"/>
        <v>826.8</v>
      </c>
      <c r="C679">
        <v>499.22939989193185</v>
      </c>
      <c r="D679">
        <f t="shared" si="88"/>
        <v>50584418.944049992</v>
      </c>
      <c r="E679">
        <f t="shared" si="84"/>
        <v>0.82979351703839643</v>
      </c>
      <c r="F679">
        <f t="shared" si="85"/>
        <v>360.59999999999997</v>
      </c>
      <c r="J679">
        <f t="shared" si="86"/>
        <v>0.82979351703839643</v>
      </c>
      <c r="K679" s="14">
        <f t="shared" si="92"/>
        <v>51.853367271545849</v>
      </c>
      <c r="L679" s="9">
        <f t="shared" si="89"/>
        <v>0.53998229669754638</v>
      </c>
      <c r="M679" s="14">
        <f t="shared" si="93"/>
        <v>3.9718544344405637E-3</v>
      </c>
      <c r="N679" s="14">
        <f t="shared" si="94"/>
        <v>4.2717024483661954E-3</v>
      </c>
      <c r="T679" s="14">
        <f t="shared" si="90"/>
        <v>0.52201376447865044</v>
      </c>
      <c r="U679" s="9">
        <f t="shared" si="91"/>
        <v>2.410135037888117E-3</v>
      </c>
    </row>
    <row r="680" spans="1:21" x14ac:dyDescent="0.25">
      <c r="A680">
        <v>13.84</v>
      </c>
      <c r="B680">
        <f t="shared" si="87"/>
        <v>830.4</v>
      </c>
      <c r="C680">
        <v>498.48293569958059</v>
      </c>
      <c r="D680">
        <f t="shared" si="88"/>
        <v>50508783.459760003</v>
      </c>
      <c r="E680">
        <f t="shared" si="84"/>
        <v>0.82420434511811669</v>
      </c>
      <c r="F680">
        <f t="shared" si="85"/>
        <v>364.2</v>
      </c>
      <c r="J680">
        <f t="shared" si="86"/>
        <v>0.82420434511811669</v>
      </c>
      <c r="K680" s="14">
        <f t="shared" si="92"/>
        <v>52.3753810360245</v>
      </c>
      <c r="L680" s="9">
        <f t="shared" si="89"/>
        <v>0.5423924317354345</v>
      </c>
      <c r="M680" s="14">
        <f t="shared" si="93"/>
        <v>4.6169951865065962E-3</v>
      </c>
      <c r="N680" s="14">
        <f t="shared" si="94"/>
        <v>4.3407609959942757E-3</v>
      </c>
      <c r="T680" s="14">
        <f t="shared" si="90"/>
        <v>0.60901605855843144</v>
      </c>
      <c r="U680" s="9">
        <f t="shared" si="91"/>
        <v>2.3991499192109744E-3</v>
      </c>
    </row>
    <row r="681" spans="1:21" x14ac:dyDescent="0.25">
      <c r="A681">
        <v>13.91</v>
      </c>
      <c r="B681">
        <f t="shared" si="87"/>
        <v>834.6</v>
      </c>
      <c r="C681">
        <v>497.73987380528007</v>
      </c>
      <c r="D681">
        <f t="shared" si="88"/>
        <v>50433492.713320002</v>
      </c>
      <c r="E681">
        <f t="shared" si="84"/>
        <v>0.8177832637763004</v>
      </c>
      <c r="F681">
        <f t="shared" si="85"/>
        <v>368.40000000000003</v>
      </c>
      <c r="J681">
        <f t="shared" si="86"/>
        <v>0.8177832637763004</v>
      </c>
      <c r="K681" s="14">
        <f t="shared" si="92"/>
        <v>52.984397094582931</v>
      </c>
      <c r="L681" s="9">
        <f t="shared" si="89"/>
        <v>0.54479158165464547</v>
      </c>
      <c r="M681" s="14">
        <f t="shared" si="93"/>
        <v>3.9393869594996737E-3</v>
      </c>
      <c r="N681" s="14">
        <f t="shared" si="94"/>
        <v>4.2604861886953553E-3</v>
      </c>
      <c r="T681" s="14">
        <f t="shared" si="90"/>
        <v>0.60901605855843144</v>
      </c>
      <c r="U681" s="9">
        <f t="shared" si="91"/>
        <v>2.3947558717399842E-3</v>
      </c>
    </row>
    <row r="682" spans="1:21" x14ac:dyDescent="0.25">
      <c r="A682">
        <v>13.98</v>
      </c>
      <c r="B682">
        <f t="shared" si="87"/>
        <v>838.80000000000007</v>
      </c>
      <c r="C682">
        <v>496.99817283019979</v>
      </c>
      <c r="D682">
        <f t="shared" si="88"/>
        <v>50358339.862019993</v>
      </c>
      <c r="E682">
        <f t="shared" si="84"/>
        <v>0.81146684086027665</v>
      </c>
      <c r="F682">
        <f t="shared" si="85"/>
        <v>372.60000000000008</v>
      </c>
      <c r="J682">
        <f t="shared" si="86"/>
        <v>0.81146684086027665</v>
      </c>
      <c r="K682" s="14">
        <f t="shared" si="92"/>
        <v>53.593413153141363</v>
      </c>
      <c r="L682" s="9">
        <f t="shared" si="89"/>
        <v>0.54718633752638546</v>
      </c>
      <c r="M682" s="14">
        <f t="shared" si="93"/>
        <v>3.9321719650685068E-3</v>
      </c>
      <c r="N682" s="14">
        <f t="shared" si="94"/>
        <v>4.1948233439699856E-3</v>
      </c>
      <c r="T682" s="14">
        <f t="shared" si="90"/>
        <v>0.69601835263819112</v>
      </c>
      <c r="U682" s="9">
        <f t="shared" si="91"/>
        <v>2.3859677767973375E-3</v>
      </c>
    </row>
    <row r="683" spans="1:21" x14ac:dyDescent="0.25">
      <c r="A683">
        <v>14.06</v>
      </c>
      <c r="B683">
        <f t="shared" si="87"/>
        <v>843.6</v>
      </c>
      <c r="C683">
        <v>496.25919369356029</v>
      </c>
      <c r="D683">
        <f t="shared" si="88"/>
        <v>50283462.800999999</v>
      </c>
      <c r="E683">
        <f t="shared" si="84"/>
        <v>0.80437281567016972</v>
      </c>
      <c r="F683">
        <f t="shared" si="85"/>
        <v>377.40000000000003</v>
      </c>
      <c r="J683">
        <f t="shared" si="86"/>
        <v>0.80437281567016972</v>
      </c>
      <c r="K683" s="14">
        <f t="shared" si="92"/>
        <v>54.289431505779554</v>
      </c>
      <c r="L683" s="9">
        <f t="shared" si="89"/>
        <v>0.5495723053031828</v>
      </c>
      <c r="M683" s="14">
        <f t="shared" si="93"/>
        <v>3.4280242291795243E-3</v>
      </c>
      <c r="N683" s="14">
        <f t="shared" si="94"/>
        <v>4.0414635210118937E-3</v>
      </c>
      <c r="T683" s="14">
        <f t="shared" si="90"/>
        <v>0.60901605855843144</v>
      </c>
      <c r="U683" s="9">
        <f t="shared" si="91"/>
        <v>2.377179681855579E-3</v>
      </c>
    </row>
    <row r="684" spans="1:21" x14ac:dyDescent="0.25">
      <c r="A684">
        <v>14.13</v>
      </c>
      <c r="B684">
        <f t="shared" si="87"/>
        <v>847.80000000000007</v>
      </c>
      <c r="C684">
        <v>495.52293639536146</v>
      </c>
      <c r="D684">
        <f t="shared" si="88"/>
        <v>50208861.530259997</v>
      </c>
      <c r="E684">
        <f t="shared" si="84"/>
        <v>0.79827181934440516</v>
      </c>
      <c r="F684">
        <f t="shared" si="85"/>
        <v>381.60000000000008</v>
      </c>
      <c r="J684">
        <f t="shared" si="86"/>
        <v>0.79827181934440516</v>
      </c>
      <c r="K684" s="14">
        <f t="shared" si="92"/>
        <v>54.898447564337985</v>
      </c>
      <c r="L684" s="9">
        <f t="shared" si="89"/>
        <v>0.55194948498503837</v>
      </c>
      <c r="M684" s="14">
        <f t="shared" si="93"/>
        <v>3.9033119873431101E-3</v>
      </c>
      <c r="N684" s="14">
        <f t="shared" si="94"/>
        <v>4.0138332142781374E-3</v>
      </c>
      <c r="T684" s="14">
        <f t="shared" si="90"/>
        <v>0.60901605855841723</v>
      </c>
      <c r="U684" s="9">
        <f t="shared" si="91"/>
        <v>2.377179681855468E-3</v>
      </c>
    </row>
    <row r="685" spans="1:21" x14ac:dyDescent="0.25">
      <c r="A685">
        <v>14.2</v>
      </c>
      <c r="B685">
        <f t="shared" si="87"/>
        <v>852</v>
      </c>
      <c r="C685">
        <v>494.78667909716256</v>
      </c>
      <c r="D685">
        <f t="shared" si="88"/>
        <v>50134260.259519994</v>
      </c>
      <c r="E685">
        <f t="shared" si="84"/>
        <v>0.7922674263576871</v>
      </c>
      <c r="F685">
        <f t="shared" si="85"/>
        <v>385.8</v>
      </c>
      <c r="J685">
        <f t="shared" si="86"/>
        <v>0.7922674263576871</v>
      </c>
      <c r="K685" s="14">
        <f t="shared" si="92"/>
        <v>55.507463622896402</v>
      </c>
      <c r="L685" s="9">
        <f t="shared" si="89"/>
        <v>0.55432666466689384</v>
      </c>
      <c r="M685" s="14">
        <f t="shared" si="93"/>
        <v>3.903311987343019E-3</v>
      </c>
      <c r="N685" s="14">
        <f t="shared" si="94"/>
        <v>3.991728968891114E-3</v>
      </c>
      <c r="T685" s="14">
        <f t="shared" si="90"/>
        <v>0.60901605855841723</v>
      </c>
      <c r="U685" s="9">
        <f t="shared" si="91"/>
        <v>2.3749826581198619E-3</v>
      </c>
    </row>
    <row r="686" spans="1:21" x14ac:dyDescent="0.25">
      <c r="A686">
        <v>14.27</v>
      </c>
      <c r="B686">
        <f t="shared" si="87"/>
        <v>856.19999999999993</v>
      </c>
      <c r="C686">
        <v>494.05110225857385</v>
      </c>
      <c r="D686">
        <f t="shared" si="88"/>
        <v>50059727.936349995</v>
      </c>
      <c r="E686">
        <f t="shared" si="84"/>
        <v>0.78635725458715366</v>
      </c>
      <c r="F686">
        <f t="shared" si="85"/>
        <v>389.99999999999994</v>
      </c>
      <c r="J686">
        <f t="shared" si="86"/>
        <v>0.78635725458715366</v>
      </c>
      <c r="K686" s="14">
        <f t="shared" si="92"/>
        <v>56.11647968145482</v>
      </c>
      <c r="L686" s="9">
        <f t="shared" si="89"/>
        <v>0.5567016473250137</v>
      </c>
      <c r="M686" s="14">
        <f t="shared" si="93"/>
        <v>3.8997044901272534E-3</v>
      </c>
      <c r="N686" s="14">
        <f t="shared" si="94"/>
        <v>3.973324073138342E-3</v>
      </c>
      <c r="T686" s="14">
        <f t="shared" si="90"/>
        <v>0.69601835263820533</v>
      </c>
      <c r="U686" s="9">
        <f t="shared" si="91"/>
        <v>2.361800515706669E-3</v>
      </c>
    </row>
    <row r="687" spans="1:21" x14ac:dyDescent="0.25">
      <c r="A687">
        <v>14.35</v>
      </c>
      <c r="B687">
        <f t="shared" si="87"/>
        <v>861</v>
      </c>
      <c r="C687">
        <v>493.31960817764616</v>
      </c>
      <c r="D687">
        <f t="shared" si="88"/>
        <v>49985609.298599996</v>
      </c>
      <c r="E687">
        <f t="shared" si="84"/>
        <v>0.77971519686840429</v>
      </c>
      <c r="F687">
        <f t="shared" si="85"/>
        <v>394.8</v>
      </c>
      <c r="J687">
        <f t="shared" si="86"/>
        <v>0.77971519686840429</v>
      </c>
      <c r="K687" s="14">
        <f t="shared" si="92"/>
        <v>56.812498034093025</v>
      </c>
      <c r="L687" s="9">
        <f t="shared" si="89"/>
        <v>0.55906344784072037</v>
      </c>
      <c r="M687" s="14">
        <f t="shared" si="93"/>
        <v>3.393302068479145E-3</v>
      </c>
      <c r="N687" s="14">
        <f t="shared" si="94"/>
        <v>3.8573196722065028E-3</v>
      </c>
      <c r="T687" s="14">
        <f t="shared" si="90"/>
        <v>0.60901605855842433</v>
      </c>
      <c r="U687" s="9">
        <f t="shared" si="91"/>
        <v>2.3552094444998506E-3</v>
      </c>
    </row>
    <row r="688" spans="1:21" x14ac:dyDescent="0.25">
      <c r="A688">
        <v>14.42</v>
      </c>
      <c r="B688">
        <f t="shared" si="87"/>
        <v>865.2</v>
      </c>
      <c r="C688">
        <v>492.59015547554895</v>
      </c>
      <c r="D688">
        <f t="shared" si="88"/>
        <v>49911697.503559999</v>
      </c>
      <c r="E688">
        <f t="shared" si="84"/>
        <v>0.77399927718904005</v>
      </c>
      <c r="F688">
        <f t="shared" si="85"/>
        <v>399.00000000000006</v>
      </c>
      <c r="J688">
        <f t="shared" si="86"/>
        <v>0.77399927718904005</v>
      </c>
      <c r="K688" s="14">
        <f t="shared" si="92"/>
        <v>57.421514092651449</v>
      </c>
      <c r="L688" s="9">
        <f t="shared" si="89"/>
        <v>0.56141865728522022</v>
      </c>
      <c r="M688" s="14">
        <f t="shared" si="93"/>
        <v>3.8672370151860451E-3</v>
      </c>
      <c r="N688" s="14">
        <f t="shared" si="94"/>
        <v>3.8593031408024115E-3</v>
      </c>
      <c r="T688" s="14">
        <f t="shared" si="90"/>
        <v>0.69601835263819822</v>
      </c>
      <c r="U688" s="9">
        <f t="shared" si="91"/>
        <v>2.3420273020869908E-3</v>
      </c>
    </row>
    <row r="689" spans="1:21" x14ac:dyDescent="0.25">
      <c r="A689">
        <v>14.5</v>
      </c>
      <c r="B689">
        <f t="shared" si="87"/>
        <v>870</v>
      </c>
      <c r="C689">
        <v>491.86478553111272</v>
      </c>
      <c r="D689">
        <f t="shared" si="88"/>
        <v>49838199.393939994</v>
      </c>
      <c r="E689">
        <f t="shared" si="84"/>
        <v>0.76757350576989225</v>
      </c>
      <c r="F689">
        <f t="shared" si="85"/>
        <v>403.8</v>
      </c>
      <c r="J689">
        <f t="shared" si="86"/>
        <v>0.76757350576989225</v>
      </c>
      <c r="K689" s="14">
        <f t="shared" si="92"/>
        <v>58.117532445289648</v>
      </c>
      <c r="L689" s="9">
        <f t="shared" si="89"/>
        <v>0.56376068458730721</v>
      </c>
      <c r="M689" s="14">
        <f t="shared" si="93"/>
        <v>3.3648930279061408E-3</v>
      </c>
      <c r="N689" s="14">
        <f t="shared" si="94"/>
        <v>3.7604211182231577E-3</v>
      </c>
      <c r="T689" s="14">
        <f t="shared" si="90"/>
        <v>0.60901605855843144</v>
      </c>
      <c r="U689" s="9">
        <f t="shared" si="91"/>
        <v>2.3332392071444552E-3</v>
      </c>
    </row>
    <row r="690" spans="1:21" x14ac:dyDescent="0.25">
      <c r="A690">
        <v>14.57</v>
      </c>
      <c r="B690">
        <f t="shared" si="87"/>
        <v>874.2</v>
      </c>
      <c r="C690">
        <v>491.14213742511714</v>
      </c>
      <c r="D690">
        <f t="shared" si="88"/>
        <v>49764977.074599996</v>
      </c>
      <c r="E690">
        <f t="shared" si="84"/>
        <v>0.7620420080250524</v>
      </c>
      <c r="F690">
        <f t="shared" si="85"/>
        <v>408.00000000000006</v>
      </c>
      <c r="J690">
        <f t="shared" si="86"/>
        <v>0.7620420080250524</v>
      </c>
      <c r="K690" s="14">
        <f t="shared" si="92"/>
        <v>58.726548503848079</v>
      </c>
      <c r="L690" s="9">
        <f t="shared" si="89"/>
        <v>0.56609392379445167</v>
      </c>
      <c r="M690" s="14">
        <f t="shared" si="93"/>
        <v>3.8311620430294367E-3</v>
      </c>
      <c r="N690" s="14">
        <f t="shared" si="94"/>
        <v>3.7745693031844135E-3</v>
      </c>
      <c r="T690" s="14">
        <f t="shared" si="90"/>
        <v>0.69601835263819822</v>
      </c>
      <c r="U690" s="9">
        <f t="shared" si="91"/>
        <v>2.3244511122024747E-3</v>
      </c>
    </row>
    <row r="691" spans="1:21" x14ac:dyDescent="0.25">
      <c r="A691">
        <v>14.65</v>
      </c>
      <c r="B691">
        <f t="shared" si="87"/>
        <v>879</v>
      </c>
      <c r="C691">
        <v>490.42221115756229</v>
      </c>
      <c r="D691">
        <f t="shared" si="88"/>
        <v>49692030.545539998</v>
      </c>
      <c r="E691">
        <f t="shared" si="84"/>
        <v>0.75582168351782397</v>
      </c>
      <c r="F691">
        <f t="shared" si="85"/>
        <v>412.8</v>
      </c>
      <c r="J691">
        <f t="shared" si="86"/>
        <v>0.75582168351782397</v>
      </c>
      <c r="K691" s="14">
        <f t="shared" si="92"/>
        <v>59.422566856486277</v>
      </c>
      <c r="L691" s="9">
        <f t="shared" si="89"/>
        <v>0.56841837490665414</v>
      </c>
      <c r="M691" s="14">
        <f t="shared" si="93"/>
        <v>3.339640547396259E-3</v>
      </c>
      <c r="N691" s="14">
        <f t="shared" si="94"/>
        <v>3.6875835520267831E-3</v>
      </c>
      <c r="T691" s="14">
        <f t="shared" si="90"/>
        <v>0.69601835263820533</v>
      </c>
      <c r="U691" s="9">
        <f t="shared" si="91"/>
        <v>2.3288451596733539E-3</v>
      </c>
    </row>
    <row r="692" spans="1:21" x14ac:dyDescent="0.25">
      <c r="A692">
        <v>14.73</v>
      </c>
      <c r="B692">
        <f t="shared" si="87"/>
        <v>883.80000000000007</v>
      </c>
      <c r="C692">
        <v>489.70092397078707</v>
      </c>
      <c r="D692">
        <f t="shared" si="88"/>
        <v>49618946.121339999</v>
      </c>
      <c r="E692">
        <f t="shared" si="84"/>
        <v>0.74970675612821058</v>
      </c>
      <c r="F692">
        <f t="shared" si="85"/>
        <v>417.60000000000008</v>
      </c>
      <c r="J692">
        <f t="shared" si="86"/>
        <v>0.74970675612821058</v>
      </c>
      <c r="K692" s="14">
        <f t="shared" si="92"/>
        <v>60.118585209124483</v>
      </c>
      <c r="L692" s="9">
        <f t="shared" si="89"/>
        <v>0.5707472200663275</v>
      </c>
      <c r="M692" s="14">
        <f t="shared" si="93"/>
        <v>3.3459536675233361E-3</v>
      </c>
      <c r="N692" s="14">
        <f t="shared" si="94"/>
        <v>3.6192575751260937E-3</v>
      </c>
      <c r="T692" s="14">
        <f t="shared" si="90"/>
        <v>0.69601835263819112</v>
      </c>
      <c r="U692" s="9">
        <f t="shared" si="91"/>
        <v>2.3178600409959893E-3</v>
      </c>
    </row>
    <row r="693" spans="1:21" x14ac:dyDescent="0.25">
      <c r="A693">
        <v>14.81</v>
      </c>
      <c r="B693">
        <f t="shared" si="87"/>
        <v>888.6</v>
      </c>
      <c r="C693">
        <v>488.98303908206265</v>
      </c>
      <c r="D693">
        <f t="shared" si="88"/>
        <v>49546206.434989996</v>
      </c>
      <c r="E693">
        <f t="shared" si="84"/>
        <v>0.74369445810975632</v>
      </c>
      <c r="F693">
        <f t="shared" si="85"/>
        <v>422.40000000000003</v>
      </c>
      <c r="J693">
        <f t="shared" si="86"/>
        <v>0.74369445810975632</v>
      </c>
      <c r="K693" s="14">
        <f t="shared" si="92"/>
        <v>60.814603561762674</v>
      </c>
      <c r="L693" s="9">
        <f t="shared" si="89"/>
        <v>0.57306508010732349</v>
      </c>
      <c r="M693" s="14">
        <f t="shared" si="93"/>
        <v>3.3301708672053864E-3</v>
      </c>
      <c r="N693" s="14">
        <f t="shared" si="94"/>
        <v>3.5614402335419526E-3</v>
      </c>
      <c r="T693" s="14">
        <f t="shared" si="90"/>
        <v>0.69601835263820533</v>
      </c>
      <c r="U693" s="9">
        <f t="shared" si="91"/>
        <v>2.2936927799048767E-3</v>
      </c>
    </row>
    <row r="694" spans="1:21" x14ac:dyDescent="0.25">
      <c r="A694">
        <v>14.89</v>
      </c>
      <c r="B694">
        <f t="shared" si="87"/>
        <v>893.40000000000009</v>
      </c>
      <c r="C694">
        <v>488.27263924905003</v>
      </c>
      <c r="D694">
        <f t="shared" si="88"/>
        <v>49474225.171909995</v>
      </c>
      <c r="E694">
        <f t="shared" si="84"/>
        <v>0.73778212127203302</v>
      </c>
      <c r="F694">
        <f t="shared" si="85"/>
        <v>427.2000000000001</v>
      </c>
      <c r="J694">
        <f t="shared" si="86"/>
        <v>0.73778212127203302</v>
      </c>
      <c r="K694" s="14">
        <f t="shared" si="92"/>
        <v>61.510621914400879</v>
      </c>
      <c r="L694" s="9">
        <f t="shared" si="89"/>
        <v>0.57535877288722836</v>
      </c>
      <c r="M694" s="14">
        <f t="shared" si="93"/>
        <v>3.2954487065043709E-3</v>
      </c>
      <c r="N694" s="14">
        <f t="shared" si="94"/>
        <v>3.5082419281344365E-3</v>
      </c>
      <c r="T694" s="14">
        <f t="shared" si="90"/>
        <v>0.69601835263819822</v>
      </c>
      <c r="U694" s="9">
        <f t="shared" si="91"/>
        <v>2.2958898036403719E-3</v>
      </c>
    </row>
    <row r="695" spans="1:21" x14ac:dyDescent="0.25">
      <c r="A695">
        <v>14.97</v>
      </c>
      <c r="B695">
        <f t="shared" si="87"/>
        <v>898.2</v>
      </c>
      <c r="C695">
        <v>487.56155895642735</v>
      </c>
      <c r="D695">
        <f t="shared" si="88"/>
        <v>49402174.961259998</v>
      </c>
      <c r="E695">
        <f t="shared" si="84"/>
        <v>0.73196717240952736</v>
      </c>
      <c r="F695">
        <f t="shared" si="85"/>
        <v>432.00000000000006</v>
      </c>
      <c r="J695">
        <f t="shared" si="86"/>
        <v>0.73196717240952736</v>
      </c>
      <c r="K695" s="14">
        <f t="shared" si="92"/>
        <v>62.206640267039077</v>
      </c>
      <c r="L695" s="9">
        <f t="shared" si="89"/>
        <v>0.57765466269086874</v>
      </c>
      <c r="M695" s="14">
        <f t="shared" si="93"/>
        <v>3.2986052665680398E-3</v>
      </c>
      <c r="N695" s="14">
        <f t="shared" si="94"/>
        <v>3.4663145958211575E-3</v>
      </c>
      <c r="T695" s="14">
        <f t="shared" si="90"/>
        <v>0.69601835263819112</v>
      </c>
      <c r="U695" s="9">
        <f t="shared" si="91"/>
        <v>2.2914957561693816E-3</v>
      </c>
    </row>
    <row r="696" spans="1:21" x14ac:dyDescent="0.25">
      <c r="A696">
        <v>15.05</v>
      </c>
      <c r="B696">
        <f t="shared" si="87"/>
        <v>903</v>
      </c>
      <c r="C696">
        <v>486.85183958302486</v>
      </c>
      <c r="D696">
        <f t="shared" si="88"/>
        <v>49330262.645749994</v>
      </c>
      <c r="E696">
        <f t="shared" si="84"/>
        <v>0.72624712898629007</v>
      </c>
      <c r="F696">
        <f t="shared" si="85"/>
        <v>436.8</v>
      </c>
      <c r="J696">
        <f t="shared" si="86"/>
        <v>0.72624712898629007</v>
      </c>
      <c r="K696" s="14">
        <f t="shared" si="92"/>
        <v>62.902658619677268</v>
      </c>
      <c r="L696" s="9">
        <f t="shared" si="89"/>
        <v>0.57994615844703812</v>
      </c>
      <c r="M696" s="14">
        <f t="shared" si="93"/>
        <v>3.2922921464408027E-3</v>
      </c>
      <c r="N696" s="14">
        <f t="shared" si="94"/>
        <v>3.4315101059450865E-3</v>
      </c>
      <c r="T696" s="14">
        <f t="shared" si="90"/>
        <v>0.69601835263821243</v>
      </c>
      <c r="U696" s="9">
        <f t="shared" si="91"/>
        <v>2.2871017086981693E-3</v>
      </c>
    </row>
    <row r="697" spans="1:21" x14ac:dyDescent="0.25">
      <c r="A697">
        <v>15.13</v>
      </c>
      <c r="B697">
        <f t="shared" si="87"/>
        <v>907.80000000000007</v>
      </c>
      <c r="C697">
        <v>486.14348112884278</v>
      </c>
      <c r="D697">
        <f t="shared" si="88"/>
        <v>49258488.225379996</v>
      </c>
      <c r="E697">
        <f t="shared" si="84"/>
        <v>0.7206195950594797</v>
      </c>
      <c r="F697">
        <f t="shared" si="85"/>
        <v>441.60000000000008</v>
      </c>
      <c r="J697">
        <f t="shared" si="86"/>
        <v>0.7206195950594797</v>
      </c>
      <c r="K697" s="14">
        <f t="shared" si="92"/>
        <v>63.598676972315481</v>
      </c>
      <c r="L697" s="9">
        <f t="shared" si="89"/>
        <v>0.58223326015573629</v>
      </c>
      <c r="M697" s="14">
        <f t="shared" si="93"/>
        <v>3.2859790263131115E-3</v>
      </c>
      <c r="N697" s="14">
        <f t="shared" si="94"/>
        <v>3.4024038900186916E-3</v>
      </c>
      <c r="T697" s="14">
        <f t="shared" si="90"/>
        <v>0.78302064671796501</v>
      </c>
      <c r="U697" s="9">
        <f t="shared" si="91"/>
        <v>2.2673284950782691E-3</v>
      </c>
    </row>
    <row r="698" spans="1:21" x14ac:dyDescent="0.25">
      <c r="A698">
        <v>15.22</v>
      </c>
      <c r="B698">
        <f t="shared" si="87"/>
        <v>913.2</v>
      </c>
      <c r="C698">
        <v>485.44124681115221</v>
      </c>
      <c r="D698">
        <f t="shared" si="88"/>
        <v>49187334.333140001</v>
      </c>
      <c r="E698">
        <f t="shared" si="84"/>
        <v>0.71439632004207143</v>
      </c>
      <c r="F698">
        <f t="shared" si="85"/>
        <v>447.00000000000006</v>
      </c>
      <c r="J698">
        <f t="shared" si="86"/>
        <v>0.71439632004207143</v>
      </c>
      <c r="K698" s="14">
        <f t="shared" si="92"/>
        <v>64.381697619033446</v>
      </c>
      <c r="L698" s="9">
        <f t="shared" si="89"/>
        <v>0.58450058865081456</v>
      </c>
      <c r="M698" s="14">
        <f t="shared" si="93"/>
        <v>2.8956177651020924E-3</v>
      </c>
      <c r="N698" s="14">
        <f t="shared" si="94"/>
        <v>3.301046665035372E-3</v>
      </c>
      <c r="T698" s="14">
        <f t="shared" si="90"/>
        <v>0.69601835263820533</v>
      </c>
      <c r="U698" s="9">
        <f t="shared" si="91"/>
        <v>2.2695255188140973E-3</v>
      </c>
    </row>
    <row r="699" spans="1:21" x14ac:dyDescent="0.25">
      <c r="A699">
        <v>15.3</v>
      </c>
      <c r="B699">
        <f t="shared" si="87"/>
        <v>918</v>
      </c>
      <c r="C699">
        <v>484.73833203385141</v>
      </c>
      <c r="D699">
        <f t="shared" si="88"/>
        <v>49116111.493329994</v>
      </c>
      <c r="E699">
        <f t="shared" si="84"/>
        <v>0.70895778658658759</v>
      </c>
      <c r="F699">
        <f t="shared" si="85"/>
        <v>451.8</v>
      </c>
      <c r="J699">
        <f t="shared" si="86"/>
        <v>0.70895778658658759</v>
      </c>
      <c r="K699" s="14">
        <f t="shared" si="92"/>
        <v>65.077715971671651</v>
      </c>
      <c r="L699" s="9">
        <f t="shared" si="89"/>
        <v>0.58677011416962865</v>
      </c>
      <c r="M699" s="14">
        <f t="shared" si="93"/>
        <v>3.2607265458039019E-3</v>
      </c>
      <c r="N699" s="14">
        <f t="shared" si="94"/>
        <v>3.2929826411890782E-3</v>
      </c>
      <c r="T699" s="14">
        <f t="shared" si="90"/>
        <v>0.78302064671797211</v>
      </c>
      <c r="U699" s="9">
        <f t="shared" si="91"/>
        <v>2.265131471342885E-3</v>
      </c>
    </row>
    <row r="700" spans="1:21" x14ac:dyDescent="0.25">
      <c r="A700">
        <v>15.39</v>
      </c>
      <c r="B700">
        <f t="shared" si="87"/>
        <v>923.40000000000009</v>
      </c>
      <c r="C700">
        <v>484.03677817577096</v>
      </c>
      <c r="D700">
        <f t="shared" si="88"/>
        <v>49045026.548659995</v>
      </c>
      <c r="E700">
        <f t="shared" si="84"/>
        <v>0.7029415781522329</v>
      </c>
      <c r="F700">
        <f t="shared" si="85"/>
        <v>457.2000000000001</v>
      </c>
      <c r="J700">
        <f t="shared" si="86"/>
        <v>0.7029415781522329</v>
      </c>
      <c r="K700" s="14">
        <f t="shared" si="92"/>
        <v>65.860736618389623</v>
      </c>
      <c r="L700" s="9">
        <f t="shared" si="89"/>
        <v>0.58903524564097154</v>
      </c>
      <c r="M700" s="14">
        <f t="shared" si="93"/>
        <v>2.892811933934532E-3</v>
      </c>
      <c r="N700" s="14">
        <f t="shared" si="94"/>
        <v>3.2129484997381694E-3</v>
      </c>
      <c r="T700" s="14">
        <f t="shared" si="90"/>
        <v>0.69601835263820533</v>
      </c>
      <c r="U700" s="9">
        <f t="shared" si="91"/>
        <v>2.2475552814584798E-3</v>
      </c>
    </row>
    <row r="701" spans="1:21" x14ac:dyDescent="0.25">
      <c r="A701">
        <v>15.47</v>
      </c>
      <c r="B701">
        <f t="shared" si="87"/>
        <v>928.2</v>
      </c>
      <c r="C701">
        <v>483.34066799457185</v>
      </c>
      <c r="D701">
        <f t="shared" si="88"/>
        <v>48974493.184549995</v>
      </c>
      <c r="E701">
        <f t="shared" si="84"/>
        <v>0.69768233572533644</v>
      </c>
      <c r="F701">
        <f t="shared" si="85"/>
        <v>462.00000000000006</v>
      </c>
      <c r="J701">
        <f t="shared" si="86"/>
        <v>0.69768233572533644</v>
      </c>
      <c r="K701" s="14">
        <f t="shared" si="92"/>
        <v>66.556754971027829</v>
      </c>
      <c r="L701" s="9">
        <f t="shared" si="89"/>
        <v>0.59128280092243002</v>
      </c>
      <c r="M701" s="14">
        <f t="shared" si="93"/>
        <v>3.2291609451665895E-3</v>
      </c>
      <c r="N701" s="14">
        <f t="shared" si="94"/>
        <v>3.2161909888238538E-3</v>
      </c>
      <c r="T701" s="14">
        <f t="shared" si="90"/>
        <v>0.78302064671797211</v>
      </c>
      <c r="U701" s="9">
        <f t="shared" si="91"/>
        <v>2.2365701627806711E-3</v>
      </c>
    </row>
    <row r="702" spans="1:21" x14ac:dyDescent="0.25">
      <c r="A702">
        <v>15.56</v>
      </c>
      <c r="B702">
        <f t="shared" si="87"/>
        <v>933.6</v>
      </c>
      <c r="C702">
        <v>482.64796011142363</v>
      </c>
      <c r="D702">
        <f t="shared" si="88"/>
        <v>48904304.558289997</v>
      </c>
      <c r="E702">
        <f t="shared" si="84"/>
        <v>0.69186265886758858</v>
      </c>
      <c r="F702">
        <f t="shared" si="85"/>
        <v>467.40000000000003</v>
      </c>
      <c r="J702">
        <f t="shared" si="86"/>
        <v>0.69186265886758858</v>
      </c>
      <c r="K702" s="14">
        <f t="shared" si="92"/>
        <v>67.339775617745801</v>
      </c>
      <c r="L702" s="9">
        <f t="shared" si="89"/>
        <v>0.59351937108521069</v>
      </c>
      <c r="M702" s="14">
        <f t="shared" si="93"/>
        <v>2.8563361287537513E-3</v>
      </c>
      <c r="N702" s="14">
        <f t="shared" si="94"/>
        <v>3.1442200168098336E-3</v>
      </c>
      <c r="T702" s="14">
        <f t="shared" si="90"/>
        <v>0.7830206467179579</v>
      </c>
      <c r="U702" s="9">
        <f t="shared" si="91"/>
        <v>2.234373139045398E-3</v>
      </c>
    </row>
    <row r="703" spans="1:21" x14ac:dyDescent="0.25">
      <c r="A703">
        <v>15.65</v>
      </c>
      <c r="B703">
        <f t="shared" si="87"/>
        <v>939</v>
      </c>
      <c r="C703">
        <v>481.95593268788548</v>
      </c>
      <c r="D703">
        <f t="shared" si="88"/>
        <v>48834184.879599996</v>
      </c>
      <c r="E703">
        <f t="shared" si="84"/>
        <v>0.68614301311637438</v>
      </c>
      <c r="F703">
        <f t="shared" si="85"/>
        <v>472.8</v>
      </c>
      <c r="J703">
        <f t="shared" si="86"/>
        <v>0.68614301311637438</v>
      </c>
      <c r="K703" s="14">
        <f t="shared" si="92"/>
        <v>68.122796264463759</v>
      </c>
      <c r="L703" s="9">
        <f t="shared" si="89"/>
        <v>0.59575374422425609</v>
      </c>
      <c r="M703" s="14">
        <f t="shared" si="93"/>
        <v>2.8535302975864103E-3</v>
      </c>
      <c r="N703" s="14">
        <f t="shared" si="94"/>
        <v>3.0860820729651491E-3</v>
      </c>
      <c r="T703" s="14">
        <f t="shared" si="90"/>
        <v>0.69601835263821954</v>
      </c>
      <c r="U703" s="9">
        <f t="shared" si="91"/>
        <v>2.218993972896377E-3</v>
      </c>
    </row>
    <row r="704" spans="1:21" x14ac:dyDescent="0.25">
      <c r="A704">
        <v>15.73</v>
      </c>
      <c r="B704">
        <f t="shared" si="87"/>
        <v>943.80000000000007</v>
      </c>
      <c r="C704">
        <v>481.26866848161853</v>
      </c>
      <c r="D704">
        <f t="shared" si="88"/>
        <v>48764547.833899997</v>
      </c>
      <c r="E704">
        <f t="shared" si="84"/>
        <v>0.68114071721389469</v>
      </c>
      <c r="F704">
        <f t="shared" si="85"/>
        <v>477.60000000000008</v>
      </c>
      <c r="J704">
        <f t="shared" si="86"/>
        <v>0.68114071721389469</v>
      </c>
      <c r="K704" s="14">
        <f t="shared" si="92"/>
        <v>68.818814617101978</v>
      </c>
      <c r="L704" s="9">
        <f t="shared" si="89"/>
        <v>0.59797273819715246</v>
      </c>
      <c r="M704" s="14">
        <f t="shared" si="93"/>
        <v>3.1881256643383061E-3</v>
      </c>
      <c r="N704" s="14">
        <f t="shared" si="94"/>
        <v>3.1064907912397811E-3</v>
      </c>
      <c r="T704" s="14">
        <f t="shared" si="90"/>
        <v>0.78302064671797211</v>
      </c>
      <c r="U704" s="9">
        <f t="shared" si="91"/>
        <v>2.203614806747578E-3</v>
      </c>
    </row>
    <row r="705" spans="1:21" x14ac:dyDescent="0.25">
      <c r="A705">
        <v>15.82</v>
      </c>
      <c r="B705">
        <f t="shared" si="87"/>
        <v>949.2</v>
      </c>
      <c r="C705">
        <v>480.58616749262274</v>
      </c>
      <c r="D705">
        <f t="shared" si="88"/>
        <v>48695393.421190001</v>
      </c>
      <c r="E705">
        <f t="shared" si="84"/>
        <v>0.6756028709090357</v>
      </c>
      <c r="F705">
        <f t="shared" si="85"/>
        <v>483.00000000000006</v>
      </c>
      <c r="J705">
        <f t="shared" si="86"/>
        <v>0.6756028709090357</v>
      </c>
      <c r="K705" s="14">
        <f t="shared" si="92"/>
        <v>69.60183526381995</v>
      </c>
      <c r="L705" s="9">
        <f t="shared" si="89"/>
        <v>0.60017635300390004</v>
      </c>
      <c r="M705" s="14">
        <f t="shared" si="93"/>
        <v>2.81424866123776E-3</v>
      </c>
      <c r="N705" s="14">
        <f t="shared" si="94"/>
        <v>3.0480423652393769E-3</v>
      </c>
      <c r="T705" s="14">
        <f t="shared" si="90"/>
        <v>0.78302064671797211</v>
      </c>
      <c r="U705" s="9">
        <f t="shared" si="91"/>
        <v>2.201417783012416E-3</v>
      </c>
    </row>
    <row r="706" spans="1:21" x14ac:dyDescent="0.25">
      <c r="A706">
        <v>15.91</v>
      </c>
      <c r="B706">
        <f t="shared" si="87"/>
        <v>954.6</v>
      </c>
      <c r="C706">
        <v>479.90434696323706</v>
      </c>
      <c r="D706">
        <f t="shared" si="88"/>
        <v>48626307.956049994</v>
      </c>
      <c r="E706">
        <f t="shared" ref="E706:E769" si="95">LN(((B706-466.2)+$R$27)/(B706-466.2))</f>
        <v>0.67015766233524643</v>
      </c>
      <c r="F706">
        <f t="shared" ref="F706:F769" si="96">B706-$R$27</f>
        <v>488.40000000000003</v>
      </c>
      <c r="J706">
        <f t="shared" ref="J706:J769" si="97">LN((F706+$R$27)/F706)</f>
        <v>0.67015766233524643</v>
      </c>
      <c r="K706" s="14">
        <f t="shared" si="92"/>
        <v>70.384855910537922</v>
      </c>
      <c r="L706" s="9">
        <f t="shared" si="89"/>
        <v>0.60237777078691246</v>
      </c>
      <c r="M706" s="14">
        <f t="shared" si="93"/>
        <v>2.8114428300705092E-3</v>
      </c>
      <c r="N706" s="14">
        <f t="shared" si="94"/>
        <v>3.0007224582056036E-3</v>
      </c>
      <c r="T706" s="14">
        <f t="shared" si="90"/>
        <v>0.87002294079776732</v>
      </c>
      <c r="U706" s="9">
        <f t="shared" si="91"/>
        <v>2.1816445693920716E-3</v>
      </c>
    </row>
    <row r="707" spans="1:21" x14ac:dyDescent="0.25">
      <c r="A707">
        <v>16.010000000000002</v>
      </c>
      <c r="B707">
        <f t="shared" ref="B707:B770" si="98">A707*60</f>
        <v>960.60000000000014</v>
      </c>
      <c r="C707">
        <v>479.22865057034289</v>
      </c>
      <c r="D707">
        <f t="shared" ref="D707:D770" si="99">C707*101325</f>
        <v>48557843.019039996</v>
      </c>
      <c r="E707">
        <f t="shared" si="95"/>
        <v>0.66421318308724286</v>
      </c>
      <c r="F707">
        <f t="shared" si="96"/>
        <v>494.40000000000015</v>
      </c>
      <c r="J707">
        <f t="shared" si="97"/>
        <v>0.66421318308724286</v>
      </c>
      <c r="K707" s="14">
        <f t="shared" si="92"/>
        <v>71.25487885133569</v>
      </c>
      <c r="L707" s="9">
        <f t="shared" si="89"/>
        <v>0.60455941535630453</v>
      </c>
      <c r="M707" s="14">
        <f t="shared" si="93"/>
        <v>2.5075713146042026E-3</v>
      </c>
      <c r="N707" s="14">
        <f t="shared" si="94"/>
        <v>2.9020922294853238E-3</v>
      </c>
      <c r="T707" s="14">
        <f t="shared" si="90"/>
        <v>0.7830206467179579</v>
      </c>
      <c r="U707" s="9">
        <f t="shared" si="91"/>
        <v>2.1750534981858083E-3</v>
      </c>
    </row>
    <row r="708" spans="1:21" x14ac:dyDescent="0.25">
      <c r="A708">
        <v>16.100000000000001</v>
      </c>
      <c r="B708">
        <f t="shared" si="98"/>
        <v>966.00000000000011</v>
      </c>
      <c r="C708">
        <v>478.55499555627927</v>
      </c>
      <c r="D708">
        <f t="shared" si="99"/>
        <v>48489584.924739994</v>
      </c>
      <c r="E708">
        <f t="shared" si="95"/>
        <v>0.65895581581166585</v>
      </c>
      <c r="F708">
        <f t="shared" si="96"/>
        <v>499.80000000000013</v>
      </c>
      <c r="J708">
        <f t="shared" si="97"/>
        <v>0.65895581581166585</v>
      </c>
      <c r="K708" s="14">
        <f t="shared" si="92"/>
        <v>72.037899498053648</v>
      </c>
      <c r="L708" s="9">
        <f t="shared" si="89"/>
        <v>0.60673446885449034</v>
      </c>
      <c r="M708" s="14">
        <f t="shared" si="93"/>
        <v>2.7777728560575967E-3</v>
      </c>
      <c r="N708" s="14">
        <f t="shared" si="94"/>
        <v>2.8772283547997784E-3</v>
      </c>
      <c r="T708" s="14">
        <f t="shared" si="90"/>
        <v>0.78302064671797211</v>
      </c>
      <c r="U708" s="9">
        <f t="shared" si="91"/>
        <v>2.1552802845654639E-3</v>
      </c>
    </row>
    <row r="709" spans="1:21" x14ac:dyDescent="0.25">
      <c r="A709">
        <v>16.190000000000001</v>
      </c>
      <c r="B709">
        <f t="shared" si="98"/>
        <v>971.40000000000009</v>
      </c>
      <c r="C709">
        <v>477.88746467870715</v>
      </c>
      <c r="D709">
        <f t="shared" si="99"/>
        <v>48421947.358570002</v>
      </c>
      <c r="E709">
        <f t="shared" si="95"/>
        <v>0.65378393943530833</v>
      </c>
      <c r="F709">
        <f t="shared" si="96"/>
        <v>505.2000000000001</v>
      </c>
      <c r="J709">
        <f t="shared" si="97"/>
        <v>0.65378393943530833</v>
      </c>
      <c r="K709" s="14">
        <f t="shared" si="92"/>
        <v>72.82092014477162</v>
      </c>
      <c r="L709" s="9">
        <f t="shared" si="89"/>
        <v>0.6088897491390558</v>
      </c>
      <c r="M709" s="14">
        <f t="shared" si="93"/>
        <v>2.7525203755473277E-3</v>
      </c>
      <c r="N709" s="14">
        <f t="shared" si="94"/>
        <v>2.8522867589492887E-3</v>
      </c>
      <c r="T709" s="14">
        <f t="shared" si="90"/>
        <v>0.8700229407977389</v>
      </c>
      <c r="U709" s="9">
        <f t="shared" si="91"/>
        <v>2.1530832608304129E-3</v>
      </c>
    </row>
    <row r="710" spans="1:21" x14ac:dyDescent="0.25">
      <c r="A710">
        <v>16.29</v>
      </c>
      <c r="B710">
        <f t="shared" si="98"/>
        <v>977.4</v>
      </c>
      <c r="C710">
        <v>477.22061426074509</v>
      </c>
      <c r="D710">
        <f t="shared" si="99"/>
        <v>48354378.739969999</v>
      </c>
      <c r="E710">
        <f t="shared" si="95"/>
        <v>0.64813508177272938</v>
      </c>
      <c r="F710">
        <f t="shared" si="96"/>
        <v>511.2</v>
      </c>
      <c r="J710">
        <f t="shared" si="97"/>
        <v>0.64813508177272938</v>
      </c>
      <c r="K710" s="14">
        <f t="shared" si="92"/>
        <v>73.690943085569359</v>
      </c>
      <c r="L710" s="9">
        <f t="shared" si="89"/>
        <v>0.61104283239988622</v>
      </c>
      <c r="M710" s="14">
        <f t="shared" si="93"/>
        <v>2.4747430899422192E-3</v>
      </c>
      <c r="N710" s="14">
        <f t="shared" si="94"/>
        <v>2.7767780251478748E-3</v>
      </c>
      <c r="T710" s="14">
        <f t="shared" si="90"/>
        <v>0.78302064671797211</v>
      </c>
      <c r="U710" s="9">
        <f t="shared" si="91"/>
        <v>2.1464921896238165E-3</v>
      </c>
    </row>
    <row r="711" spans="1:21" x14ac:dyDescent="0.25">
      <c r="A711">
        <v>16.38</v>
      </c>
      <c r="B711">
        <f t="shared" si="98"/>
        <v>982.8</v>
      </c>
      <c r="C711">
        <v>476.55580522161353</v>
      </c>
      <c r="D711">
        <f t="shared" si="99"/>
        <v>48287016.964079991</v>
      </c>
      <c r="E711">
        <f t="shared" si="95"/>
        <v>0.64313675998528408</v>
      </c>
      <c r="F711">
        <f t="shared" si="96"/>
        <v>516.59999999999991</v>
      </c>
      <c r="J711">
        <f t="shared" si="97"/>
        <v>0.64313675998528408</v>
      </c>
      <c r="K711" s="14">
        <f t="shared" si="92"/>
        <v>74.473963732287331</v>
      </c>
      <c r="L711" s="9">
        <f t="shared" si="89"/>
        <v>0.61318932458951003</v>
      </c>
      <c r="M711" s="14">
        <f t="shared" si="93"/>
        <v>2.7412970508770488E-3</v>
      </c>
      <c r="N711" s="14">
        <f t="shared" si="94"/>
        <v>2.7696818302937096E-3</v>
      </c>
      <c r="T711" s="14">
        <f t="shared" si="90"/>
        <v>0.87002294079776732</v>
      </c>
      <c r="U711" s="9">
        <f t="shared" si="91"/>
        <v>2.1333100472101796E-3</v>
      </c>
    </row>
    <row r="712" spans="1:21" x14ac:dyDescent="0.25">
      <c r="A712">
        <v>16.48</v>
      </c>
      <c r="B712">
        <f t="shared" si="98"/>
        <v>988.80000000000007</v>
      </c>
      <c r="C712">
        <v>475.89507894014309</v>
      </c>
      <c r="D712">
        <f t="shared" si="99"/>
        <v>48220068.873609997</v>
      </c>
      <c r="E712">
        <f t="shared" si="95"/>
        <v>0.6376757336169141</v>
      </c>
      <c r="F712">
        <f t="shared" si="96"/>
        <v>522.60000000000014</v>
      </c>
      <c r="J712">
        <f t="shared" si="97"/>
        <v>0.6376757336169141</v>
      </c>
      <c r="K712" s="14">
        <f t="shared" si="92"/>
        <v>75.343986673085098</v>
      </c>
      <c r="L712" s="9">
        <f t="shared" si="89"/>
        <v>0.61532263463672021</v>
      </c>
      <c r="M712" s="14">
        <f t="shared" si="93"/>
        <v>2.4520158574830699E-3</v>
      </c>
      <c r="N712" s="14">
        <f t="shared" si="94"/>
        <v>2.7061486357315818E-3</v>
      </c>
      <c r="T712" s="14">
        <f t="shared" si="90"/>
        <v>0.78302064671797211</v>
      </c>
      <c r="U712" s="9">
        <f t="shared" si="91"/>
        <v>2.1091427861194001E-3</v>
      </c>
    </row>
    <row r="713" spans="1:21" x14ac:dyDescent="0.25">
      <c r="A713">
        <v>16.57</v>
      </c>
      <c r="B713">
        <f t="shared" si="98"/>
        <v>994.2</v>
      </c>
      <c r="C713">
        <v>475.24183771438442</v>
      </c>
      <c r="D713">
        <f t="shared" si="99"/>
        <v>48153879.206409998</v>
      </c>
      <c r="E713">
        <f t="shared" si="95"/>
        <v>0.63284210995431078</v>
      </c>
      <c r="F713">
        <f t="shared" si="96"/>
        <v>528</v>
      </c>
      <c r="J713">
        <f t="shared" si="97"/>
        <v>0.63284210995431078</v>
      </c>
      <c r="K713" s="14">
        <f t="shared" si="92"/>
        <v>76.12700731980307</v>
      </c>
      <c r="L713" s="9">
        <f t="shared" si="89"/>
        <v>0.61743177742283961</v>
      </c>
      <c r="M713" s="14">
        <f t="shared" si="93"/>
        <v>2.6935979210252802E-3</v>
      </c>
      <c r="N713" s="14">
        <f t="shared" si="94"/>
        <v>2.703638492790322E-3</v>
      </c>
      <c r="T713" s="14">
        <f t="shared" si="90"/>
        <v>0.87002294079775311</v>
      </c>
      <c r="U713" s="9">
        <f t="shared" si="91"/>
        <v>2.1135368335903904E-3</v>
      </c>
    </row>
    <row r="714" spans="1:21" x14ac:dyDescent="0.25">
      <c r="A714">
        <v>16.670000000000002</v>
      </c>
      <c r="B714">
        <f t="shared" si="98"/>
        <v>1000.2</v>
      </c>
      <c r="C714">
        <v>474.58723556940538</v>
      </c>
      <c r="D714">
        <f t="shared" si="99"/>
        <v>48087551.644069999</v>
      </c>
      <c r="E714">
        <f t="shared" si="95"/>
        <v>0.62755942002460852</v>
      </c>
      <c r="F714">
        <f t="shared" si="96"/>
        <v>534</v>
      </c>
      <c r="J714">
        <f t="shared" si="97"/>
        <v>0.62755942002460852</v>
      </c>
      <c r="K714" s="14">
        <f t="shared" si="92"/>
        <v>76.997030260600823</v>
      </c>
      <c r="L714" s="9">
        <f t="shared" si="89"/>
        <v>0.61954531425643</v>
      </c>
      <c r="M714" s="14">
        <f t="shared" si="93"/>
        <v>2.4292886250245516E-3</v>
      </c>
      <c r="N714" s="14">
        <f t="shared" si="94"/>
        <v>2.6487685192371681E-3</v>
      </c>
      <c r="T714" s="14">
        <f t="shared" si="90"/>
        <v>0.87002294079772469</v>
      </c>
      <c r="U714" s="9">
        <f t="shared" si="91"/>
        <v>2.0959606437060962E-3</v>
      </c>
    </row>
    <row r="715" spans="1:21" x14ac:dyDescent="0.25">
      <c r="A715">
        <v>16.77</v>
      </c>
      <c r="B715">
        <f t="shared" si="98"/>
        <v>1006.1999999999999</v>
      </c>
      <c r="C715">
        <v>473.93807710130767</v>
      </c>
      <c r="D715">
        <f t="shared" si="99"/>
        <v>48021775.662289999</v>
      </c>
      <c r="E715">
        <f t="shared" si="95"/>
        <v>0.62236699849889821</v>
      </c>
      <c r="F715">
        <f t="shared" si="96"/>
        <v>540</v>
      </c>
      <c r="J715">
        <f t="shared" si="97"/>
        <v>0.62236699849889821</v>
      </c>
      <c r="K715" s="14">
        <f t="shared" si="92"/>
        <v>77.867053201398548</v>
      </c>
      <c r="L715" s="9">
        <f t="shared" si="89"/>
        <v>0.6216412749001361</v>
      </c>
      <c r="M715" s="14">
        <f t="shared" si="93"/>
        <v>2.40908664061698E-3</v>
      </c>
      <c r="N715" s="14">
        <f t="shared" si="94"/>
        <v>2.6008321435131306E-3</v>
      </c>
      <c r="T715" s="14">
        <f t="shared" si="90"/>
        <v>0.87002294079776732</v>
      </c>
      <c r="U715" s="9">
        <f t="shared" si="91"/>
        <v>2.0871725487641157E-3</v>
      </c>
    </row>
    <row r="716" spans="1:21" x14ac:dyDescent="0.25">
      <c r="A716">
        <v>16.87</v>
      </c>
      <c r="B716">
        <f t="shared" si="98"/>
        <v>1012.2</v>
      </c>
      <c r="C716">
        <v>473.29164047165062</v>
      </c>
      <c r="D716">
        <f t="shared" si="99"/>
        <v>47956275.470789999</v>
      </c>
      <c r="E716">
        <f t="shared" si="95"/>
        <v>0.61726248303507258</v>
      </c>
      <c r="F716">
        <f t="shared" si="96"/>
        <v>546</v>
      </c>
      <c r="J716">
        <f t="shared" si="97"/>
        <v>0.61726248303507258</v>
      </c>
      <c r="K716" s="14">
        <f t="shared" si="92"/>
        <v>78.737076142196315</v>
      </c>
      <c r="L716" s="9">
        <f t="shared" si="89"/>
        <v>0.62372844744890021</v>
      </c>
      <c r="M716" s="14">
        <f t="shared" si="93"/>
        <v>2.3989856484132287E-3</v>
      </c>
      <c r="N716" s="14">
        <f t="shared" si="94"/>
        <v>2.5604628444931502E-3</v>
      </c>
      <c r="T716" s="14">
        <f t="shared" si="90"/>
        <v>0.87002294079772469</v>
      </c>
      <c r="U716" s="9">
        <f t="shared" si="91"/>
        <v>2.0805814775576303E-3</v>
      </c>
    </row>
    <row r="717" spans="1:21" x14ac:dyDescent="0.25">
      <c r="A717">
        <v>16.97</v>
      </c>
      <c r="B717">
        <f t="shared" si="98"/>
        <v>1018.1999999999999</v>
      </c>
      <c r="C717">
        <v>472.647245220824</v>
      </c>
      <c r="D717">
        <f t="shared" si="99"/>
        <v>47890982.121999994</v>
      </c>
      <c r="E717">
        <f t="shared" si="95"/>
        <v>0.61224359519114047</v>
      </c>
      <c r="F717">
        <f t="shared" si="96"/>
        <v>552</v>
      </c>
      <c r="J717">
        <f t="shared" si="97"/>
        <v>0.61224359519114047</v>
      </c>
      <c r="K717" s="14">
        <f t="shared" si="92"/>
        <v>79.60709908299404</v>
      </c>
      <c r="L717" s="9">
        <f t="shared" si="89"/>
        <v>0.62580902892645784</v>
      </c>
      <c r="M717" s="14">
        <f t="shared" si="93"/>
        <v>2.3914099042606205E-3</v>
      </c>
      <c r="N717" s="14">
        <f t="shared" si="94"/>
        <v>2.5266522564466442E-3</v>
      </c>
      <c r="T717" s="14">
        <f t="shared" si="90"/>
        <v>0.9570252348775341</v>
      </c>
      <c r="U717" s="9">
        <f t="shared" si="91"/>
        <v>2.0652023114083873E-3</v>
      </c>
    </row>
    <row r="718" spans="1:21" x14ac:dyDescent="0.25">
      <c r="A718">
        <v>17.079999999999998</v>
      </c>
      <c r="B718">
        <f t="shared" si="98"/>
        <v>1024.8</v>
      </c>
      <c r="C718">
        <v>472.0076131872687</v>
      </c>
      <c r="D718">
        <f t="shared" si="99"/>
        <v>47826171.406199999</v>
      </c>
      <c r="E718">
        <f t="shared" si="95"/>
        <v>0.60681909707144821</v>
      </c>
      <c r="F718">
        <f t="shared" si="96"/>
        <v>558.59999999999991</v>
      </c>
      <c r="J718">
        <f t="shared" si="97"/>
        <v>0.60681909707144821</v>
      </c>
      <c r="K718" s="14">
        <f t="shared" si="92"/>
        <v>80.564124317871574</v>
      </c>
      <c r="L718" s="9">
        <f t="shared" si="89"/>
        <v>0.62787423123786623</v>
      </c>
      <c r="M718" s="14">
        <f t="shared" si="93"/>
        <v>2.1579392435484329E-3</v>
      </c>
      <c r="N718" s="14">
        <f t="shared" si="94"/>
        <v>2.4529096538670019E-3</v>
      </c>
      <c r="T718" s="14">
        <f t="shared" si="90"/>
        <v>0.87002294079775311</v>
      </c>
      <c r="U718" s="9">
        <f t="shared" si="91"/>
        <v>2.0564142164664068E-3</v>
      </c>
    </row>
    <row r="719" spans="1:21" x14ac:dyDescent="0.25">
      <c r="A719">
        <v>17.18</v>
      </c>
      <c r="B719">
        <f t="shared" si="98"/>
        <v>1030.8</v>
      </c>
      <c r="C719">
        <v>471.37070299215395</v>
      </c>
      <c r="D719">
        <f t="shared" si="99"/>
        <v>47761636.480679996</v>
      </c>
      <c r="E719">
        <f t="shared" si="95"/>
        <v>0.60197296295882119</v>
      </c>
      <c r="F719">
        <f t="shared" si="96"/>
        <v>564.59999999999991</v>
      </c>
      <c r="J719">
        <f t="shared" si="97"/>
        <v>0.60197296295882119</v>
      </c>
      <c r="K719" s="14">
        <f t="shared" si="92"/>
        <v>81.434147258669327</v>
      </c>
      <c r="L719" s="9">
        <f t="shared" si="89"/>
        <v>0.62993064545433264</v>
      </c>
      <c r="M719" s="14">
        <f t="shared" si="93"/>
        <v>2.3636321756996567E-3</v>
      </c>
      <c r="N719" s="14">
        <f t="shared" si="94"/>
        <v>2.4350541582335329E-3</v>
      </c>
      <c r="T719" s="14">
        <f t="shared" si="90"/>
        <v>0.95702523487751989</v>
      </c>
      <c r="U719" s="9">
        <f t="shared" si="91"/>
        <v>2.043232074053325E-3</v>
      </c>
    </row>
    <row r="720" spans="1:21" x14ac:dyDescent="0.25">
      <c r="A720">
        <v>17.29</v>
      </c>
      <c r="B720">
        <f t="shared" si="98"/>
        <v>1037.3999999999999</v>
      </c>
      <c r="C720">
        <v>470.73787555470017</v>
      </c>
      <c r="D720">
        <f t="shared" si="99"/>
        <v>47697515.240579993</v>
      </c>
      <c r="E720">
        <f t="shared" si="95"/>
        <v>0.59673345089192542</v>
      </c>
      <c r="F720">
        <f t="shared" si="96"/>
        <v>571.19999999999982</v>
      </c>
      <c r="J720">
        <f t="shared" si="97"/>
        <v>0.59673345089192542</v>
      </c>
      <c r="K720" s="14">
        <f t="shared" si="92"/>
        <v>82.391172493546847</v>
      </c>
      <c r="L720" s="9">
        <f t="shared" si="89"/>
        <v>0.63197387752838596</v>
      </c>
      <c r="M720" s="14">
        <f t="shared" si="93"/>
        <v>2.1349824430855449E-3</v>
      </c>
      <c r="N720" s="14">
        <f t="shared" si="94"/>
        <v>2.3750398152039354E-3</v>
      </c>
      <c r="T720" s="14">
        <f t="shared" si="90"/>
        <v>0.87002294079778153</v>
      </c>
      <c r="U720" s="9">
        <f t="shared" si="91"/>
        <v>2.0256558841685868E-3</v>
      </c>
    </row>
    <row r="721" spans="1:21" x14ac:dyDescent="0.25">
      <c r="A721">
        <v>17.39</v>
      </c>
      <c r="B721">
        <f t="shared" si="98"/>
        <v>1043.4000000000001</v>
      </c>
      <c r="C721">
        <v>470.11049179412782</v>
      </c>
      <c r="D721">
        <f t="shared" si="99"/>
        <v>47633945.581040002</v>
      </c>
      <c r="E721">
        <f t="shared" si="95"/>
        <v>0.59205106368857652</v>
      </c>
      <c r="F721">
        <f t="shared" si="96"/>
        <v>577.20000000000005</v>
      </c>
      <c r="J721">
        <f t="shared" si="97"/>
        <v>0.59205106368857652</v>
      </c>
      <c r="K721" s="14">
        <f t="shared" si="92"/>
        <v>83.261195434344629</v>
      </c>
      <c r="L721" s="9">
        <f t="shared" si="89"/>
        <v>0.63399953341255455</v>
      </c>
      <c r="M721" s="14">
        <f t="shared" si="93"/>
        <v>2.3282787029858419E-3</v>
      </c>
      <c r="N721" s="14">
        <f t="shared" si="94"/>
        <v>2.3656875927603165E-3</v>
      </c>
      <c r="T721" s="14">
        <f t="shared" si="90"/>
        <v>0.95702523487749147</v>
      </c>
      <c r="U721" s="9">
        <f t="shared" si="91"/>
        <v>2.0344439791112334E-3</v>
      </c>
    </row>
    <row r="722" spans="1:21" x14ac:dyDescent="0.25">
      <c r="A722">
        <v>17.5</v>
      </c>
      <c r="B722">
        <f t="shared" si="98"/>
        <v>1050</v>
      </c>
      <c r="C722">
        <v>469.4803861951147</v>
      </c>
      <c r="D722">
        <f t="shared" si="99"/>
        <v>47570100.131219998</v>
      </c>
      <c r="E722">
        <f t="shared" si="95"/>
        <v>0.58698698473155475</v>
      </c>
      <c r="F722">
        <f t="shared" si="96"/>
        <v>583.79999999999995</v>
      </c>
      <c r="J722">
        <f t="shared" si="97"/>
        <v>0.58698698473155475</v>
      </c>
      <c r="K722" s="14">
        <f t="shared" si="92"/>
        <v>84.21822066922212</v>
      </c>
      <c r="L722" s="9">
        <f t="shared" si="89"/>
        <v>0.63603397739166578</v>
      </c>
      <c r="M722" s="14">
        <f t="shared" si="93"/>
        <v>2.1257997229003705E-3</v>
      </c>
      <c r="N722" s="14">
        <f t="shared" si="94"/>
        <v>2.3177100187883274E-3</v>
      </c>
      <c r="T722" s="14">
        <f t="shared" si="90"/>
        <v>0.95702523487751989</v>
      </c>
      <c r="U722" s="9">
        <f t="shared" si="91"/>
        <v>2.0102767180198988E-3</v>
      </c>
    </row>
    <row r="723" spans="1:21" x14ac:dyDescent="0.25">
      <c r="A723">
        <v>17.61</v>
      </c>
      <c r="B723">
        <f t="shared" si="98"/>
        <v>1056.5999999999999</v>
      </c>
      <c r="C723">
        <v>468.85776565181351</v>
      </c>
      <c r="D723">
        <f t="shared" si="99"/>
        <v>47507013.104670003</v>
      </c>
      <c r="E723">
        <f t="shared" si="95"/>
        <v>0.58201121144395296</v>
      </c>
      <c r="F723">
        <f t="shared" si="96"/>
        <v>590.39999999999986</v>
      </c>
      <c r="J723">
        <f t="shared" si="97"/>
        <v>0.58201121144395296</v>
      </c>
      <c r="K723" s="14">
        <f t="shared" si="92"/>
        <v>85.17524590409964</v>
      </c>
      <c r="L723" s="9">
        <f t="shared" si="89"/>
        <v>0.63804425410968568</v>
      </c>
      <c r="M723" s="14">
        <f t="shared" si="93"/>
        <v>2.1005472423902953E-3</v>
      </c>
      <c r="N723" s="14">
        <f t="shared" si="94"/>
        <v>2.2742774635087209E-3</v>
      </c>
      <c r="T723" s="14">
        <f t="shared" si="90"/>
        <v>0.95702523487750568</v>
      </c>
      <c r="U723" s="9">
        <f t="shared" si="91"/>
        <v>1.997094575606928E-3</v>
      </c>
    </row>
    <row r="724" spans="1:21" x14ac:dyDescent="0.25">
      <c r="A724">
        <v>17.72</v>
      </c>
      <c r="B724">
        <f t="shared" si="98"/>
        <v>1063.1999999999998</v>
      </c>
      <c r="C724">
        <v>468.23922786617322</v>
      </c>
      <c r="D724">
        <f t="shared" si="99"/>
        <v>47444339.76354</v>
      </c>
      <c r="E724">
        <f t="shared" si="95"/>
        <v>0.5771213940064337</v>
      </c>
      <c r="F724">
        <f t="shared" si="96"/>
        <v>596.99999999999977</v>
      </c>
      <c r="J724">
        <f t="shared" si="97"/>
        <v>0.5771213940064337</v>
      </c>
      <c r="K724" s="14">
        <f t="shared" si="92"/>
        <v>86.132271138977146</v>
      </c>
      <c r="L724" s="9">
        <f t="shared" si="89"/>
        <v>0.64004134868529261</v>
      </c>
      <c r="M724" s="14">
        <f t="shared" si="93"/>
        <v>2.0867731621126437E-3</v>
      </c>
      <c r="N724" s="14">
        <f t="shared" si="94"/>
        <v>2.2367766032295056E-3</v>
      </c>
      <c r="T724" s="14">
        <f t="shared" si="90"/>
        <v>0.95702523487756253</v>
      </c>
      <c r="U724" s="9">
        <f t="shared" si="91"/>
        <v>1.9817154094580181E-3</v>
      </c>
    </row>
    <row r="725" spans="1:21" x14ac:dyDescent="0.25">
      <c r="A725">
        <v>17.829999999999998</v>
      </c>
      <c r="B725">
        <f t="shared" si="98"/>
        <v>1069.8</v>
      </c>
      <c r="C725">
        <v>467.62545329780409</v>
      </c>
      <c r="D725">
        <f t="shared" si="99"/>
        <v>47382149.055399999</v>
      </c>
      <c r="E725">
        <f t="shared" si="95"/>
        <v>0.57231526720345605</v>
      </c>
      <c r="F725">
        <f t="shared" si="96"/>
        <v>603.59999999999991</v>
      </c>
      <c r="J725">
        <f t="shared" si="97"/>
        <v>0.57231526720345605</v>
      </c>
      <c r="K725" s="14">
        <f t="shared" si="92"/>
        <v>87.089296373854708</v>
      </c>
      <c r="L725" s="9">
        <f t="shared" si="89"/>
        <v>0.64202306409475063</v>
      </c>
      <c r="M725" s="14">
        <f t="shared" si="93"/>
        <v>2.0707034017880938E-3</v>
      </c>
      <c r="N725" s="14">
        <f t="shared" si="94"/>
        <v>2.2035619629412234E-3</v>
      </c>
      <c r="T725" s="14">
        <f t="shared" si="90"/>
        <v>0.9570252348775341</v>
      </c>
      <c r="U725" s="9">
        <f t="shared" si="91"/>
        <v>1.9751243382515327E-3</v>
      </c>
    </row>
    <row r="726" spans="1:21" x14ac:dyDescent="0.25">
      <c r="A726">
        <v>17.940000000000001</v>
      </c>
      <c r="B726">
        <f t="shared" si="98"/>
        <v>1076.4000000000001</v>
      </c>
      <c r="C726">
        <v>467.01372010826543</v>
      </c>
      <c r="D726">
        <f t="shared" si="99"/>
        <v>47320165.189969994</v>
      </c>
      <c r="E726">
        <f t="shared" si="95"/>
        <v>0.56759064657018143</v>
      </c>
      <c r="F726">
        <f t="shared" si="96"/>
        <v>610.20000000000005</v>
      </c>
      <c r="J726">
        <f t="shared" si="97"/>
        <v>0.56759064657018143</v>
      </c>
      <c r="K726" s="14">
        <f t="shared" si="92"/>
        <v>88.046321608732242</v>
      </c>
      <c r="L726" s="9">
        <f t="shared" si="89"/>
        <v>0.64399818843300216</v>
      </c>
      <c r="M726" s="14">
        <f t="shared" si="93"/>
        <v>2.0638163616493142E-3</v>
      </c>
      <c r="N726" s="14">
        <f t="shared" si="94"/>
        <v>2.1756128426828414E-3</v>
      </c>
      <c r="T726" s="14">
        <f t="shared" si="90"/>
        <v>0.95702523487750568</v>
      </c>
      <c r="U726" s="9">
        <f t="shared" si="91"/>
        <v>1.9663362433092191E-3</v>
      </c>
    </row>
    <row r="727" spans="1:21" x14ac:dyDescent="0.25">
      <c r="A727">
        <v>18.05</v>
      </c>
      <c r="B727">
        <f t="shared" si="98"/>
        <v>1083</v>
      </c>
      <c r="C727">
        <v>466.4047087571675</v>
      </c>
      <c r="D727">
        <f t="shared" si="99"/>
        <v>47258457.114819996</v>
      </c>
      <c r="E727">
        <f t="shared" si="95"/>
        <v>0.56294542475187104</v>
      </c>
      <c r="F727">
        <f t="shared" si="96"/>
        <v>616.79999999999995</v>
      </c>
      <c r="J727">
        <f t="shared" si="97"/>
        <v>0.56294542475187104</v>
      </c>
      <c r="K727" s="14">
        <f t="shared" si="92"/>
        <v>89.003346843609748</v>
      </c>
      <c r="L727" s="9">
        <f t="shared" si="89"/>
        <v>0.64596452467631138</v>
      </c>
      <c r="M727" s="14">
        <f t="shared" si="93"/>
        <v>2.0546336414639056E-3</v>
      </c>
      <c r="N727" s="14">
        <f t="shared" si="94"/>
        <v>2.1514170024390543E-3</v>
      </c>
      <c r="T727" s="14">
        <f t="shared" si="90"/>
        <v>0.95702523487751989</v>
      </c>
      <c r="U727" s="9">
        <f t="shared" si="91"/>
        <v>1.9597451721025116E-3</v>
      </c>
    </row>
    <row r="728" spans="1:21" x14ac:dyDescent="0.25">
      <c r="A728">
        <v>18.16</v>
      </c>
      <c r="B728">
        <f t="shared" si="98"/>
        <v>1089.5999999999999</v>
      </c>
      <c r="C728">
        <v>465.7977387849001</v>
      </c>
      <c r="D728">
        <f t="shared" si="99"/>
        <v>47196955.882380001</v>
      </c>
      <c r="E728">
        <f t="shared" si="95"/>
        <v>0.55837756806201133</v>
      </c>
      <c r="F728">
        <f t="shared" si="96"/>
        <v>623.39999999999986</v>
      </c>
      <c r="J728">
        <f t="shared" si="97"/>
        <v>0.55837756806201133</v>
      </c>
      <c r="K728" s="14">
        <f t="shared" si="92"/>
        <v>89.960372078487268</v>
      </c>
      <c r="L728" s="9">
        <f t="shared" ref="L728:L791" si="100">$R$475/(141.2*$R$483*$R$474)*($D$471-D728)*0.00015</f>
        <v>0.64792426984841389</v>
      </c>
      <c r="M728" s="14">
        <f t="shared" si="93"/>
        <v>2.047746601324802E-3</v>
      </c>
      <c r="N728" s="14">
        <f t="shared" si="94"/>
        <v>2.1306829222162041E-3</v>
      </c>
      <c r="T728" s="14">
        <f t="shared" ref="T728:T791" si="101">K729-K728</f>
        <v>1.0440275289573293</v>
      </c>
      <c r="U728" s="9">
        <f t="shared" ref="U728:U791" si="102">L729-L728</f>
        <v>1.9267898160696406E-3</v>
      </c>
    </row>
    <row r="729" spans="1:21" x14ac:dyDescent="0.25">
      <c r="A729">
        <v>18.28</v>
      </c>
      <c r="B729">
        <f t="shared" si="98"/>
        <v>1096.8000000000002</v>
      </c>
      <c r="C729">
        <v>465.20097570678502</v>
      </c>
      <c r="D729">
        <f t="shared" si="99"/>
        <v>47136488.863489993</v>
      </c>
      <c r="E729">
        <f t="shared" si="95"/>
        <v>0.55348038113714415</v>
      </c>
      <c r="F729">
        <f t="shared" si="96"/>
        <v>630.60000000000014</v>
      </c>
      <c r="J729">
        <f t="shared" si="97"/>
        <v>0.55348038113714415</v>
      </c>
      <c r="K729" s="14">
        <f t="shared" ref="K729:K792" si="103">0.0002637*$R$475*(B729-$B$471)/($R$479*$R$480*$R$481^2*$R$473*3600)</f>
        <v>91.004399607444597</v>
      </c>
      <c r="L729" s="9">
        <f t="shared" si="100"/>
        <v>0.64985105966448353</v>
      </c>
      <c r="M729" s="14">
        <f t="shared" ref="M729:M792" si="104">(L729-L728)/(K729-K728)</f>
        <v>1.8455354505775593E-3</v>
      </c>
      <c r="N729" s="14">
        <f t="shared" ref="N729:N792" si="105">0.2*M729+0.8*N728</f>
        <v>2.0736534278884755E-3</v>
      </c>
      <c r="T729" s="14">
        <f t="shared" si="101"/>
        <v>1.0440275289572725</v>
      </c>
      <c r="U729" s="9">
        <f t="shared" si="102"/>
        <v>1.9399719584828334E-3</v>
      </c>
    </row>
    <row r="730" spans="1:21" x14ac:dyDescent="0.25">
      <c r="A730">
        <v>18.399999999999999</v>
      </c>
      <c r="B730">
        <f t="shared" si="98"/>
        <v>1104</v>
      </c>
      <c r="C730">
        <v>464.60012987100907</v>
      </c>
      <c r="D730">
        <f t="shared" si="99"/>
        <v>47075608.159179993</v>
      </c>
      <c r="E730">
        <f t="shared" si="95"/>
        <v>0.54867047226108345</v>
      </c>
      <c r="F730">
        <f t="shared" si="96"/>
        <v>637.79999999999995</v>
      </c>
      <c r="J730">
        <f t="shared" si="97"/>
        <v>0.54867047226108345</v>
      </c>
      <c r="K730" s="14">
        <f t="shared" si="103"/>
        <v>92.04842713640187</v>
      </c>
      <c r="L730" s="9">
        <f t="shared" si="100"/>
        <v>0.65179103162296637</v>
      </c>
      <c r="M730" s="14">
        <f t="shared" si="104"/>
        <v>1.858161690832415E-3</v>
      </c>
      <c r="N730" s="14">
        <f t="shared" si="105"/>
        <v>2.0305550804772636E-3</v>
      </c>
      <c r="T730" s="14">
        <f t="shared" si="101"/>
        <v>0.95702523487754831</v>
      </c>
      <c r="U730" s="9">
        <f t="shared" si="102"/>
        <v>1.9355779110113991E-3</v>
      </c>
    </row>
    <row r="731" spans="1:21" x14ac:dyDescent="0.25">
      <c r="A731">
        <v>18.510000000000002</v>
      </c>
      <c r="B731">
        <f t="shared" si="98"/>
        <v>1110.6000000000001</v>
      </c>
      <c r="C731">
        <v>464.00064495445349</v>
      </c>
      <c r="D731">
        <f t="shared" si="99"/>
        <v>47014865.35001</v>
      </c>
      <c r="E731">
        <f t="shared" si="95"/>
        <v>0.54433603750468751</v>
      </c>
      <c r="F731">
        <f t="shared" si="96"/>
        <v>644.40000000000009</v>
      </c>
      <c r="J731">
        <f t="shared" si="97"/>
        <v>0.54433603750468751</v>
      </c>
      <c r="K731" s="14">
        <f t="shared" si="103"/>
        <v>93.005452371279418</v>
      </c>
      <c r="L731" s="9">
        <f t="shared" si="100"/>
        <v>0.65372660953397776</v>
      </c>
      <c r="M731" s="14">
        <f t="shared" si="104"/>
        <v>2.0224941208149614E-3</v>
      </c>
      <c r="N731" s="14">
        <f t="shared" si="105"/>
        <v>2.0289428885448034E-3</v>
      </c>
      <c r="T731" s="14">
        <f t="shared" si="101"/>
        <v>1.0440275289572725</v>
      </c>
      <c r="U731" s="9">
        <f t="shared" si="102"/>
        <v>1.9136076736563368E-3</v>
      </c>
    </row>
    <row r="732" spans="1:21" x14ac:dyDescent="0.25">
      <c r="A732">
        <v>18.63</v>
      </c>
      <c r="B732">
        <f t="shared" si="98"/>
        <v>1117.8</v>
      </c>
      <c r="C732">
        <v>463.40796463399948</v>
      </c>
      <c r="D732">
        <f t="shared" si="99"/>
        <v>46954812.016539998</v>
      </c>
      <c r="E732">
        <f t="shared" si="95"/>
        <v>0.53968687010770788</v>
      </c>
      <c r="F732">
        <f t="shared" si="96"/>
        <v>651.59999999999991</v>
      </c>
      <c r="J732">
        <f t="shared" si="97"/>
        <v>0.53968687010770788</v>
      </c>
      <c r="K732" s="14">
        <f t="shared" si="103"/>
        <v>94.04947990023669</v>
      </c>
      <c r="L732" s="9">
        <f t="shared" si="100"/>
        <v>0.6556402172076341</v>
      </c>
      <c r="M732" s="14">
        <f t="shared" si="104"/>
        <v>1.8329092103227984E-3</v>
      </c>
      <c r="N732" s="14">
        <f t="shared" si="105"/>
        <v>1.9897361529004026E-3</v>
      </c>
      <c r="T732" s="14">
        <f t="shared" si="101"/>
        <v>1.0440275289573009</v>
      </c>
      <c r="U732" s="9">
        <f t="shared" si="102"/>
        <v>1.8938344600364365E-3</v>
      </c>
    </row>
    <row r="733" spans="1:21" x14ac:dyDescent="0.25">
      <c r="A733">
        <v>18.75</v>
      </c>
      <c r="B733">
        <f t="shared" si="98"/>
        <v>1125</v>
      </c>
      <c r="C733">
        <v>462.82140845003698</v>
      </c>
      <c r="D733">
        <f t="shared" si="99"/>
        <v>46895379.211199999</v>
      </c>
      <c r="E733">
        <f t="shared" si="95"/>
        <v>0.53511831633503526</v>
      </c>
      <c r="F733">
        <f t="shared" si="96"/>
        <v>658.8</v>
      </c>
      <c r="J733">
        <f t="shared" si="97"/>
        <v>0.53511831633503526</v>
      </c>
      <c r="K733" s="14">
        <f t="shared" si="103"/>
        <v>95.093507429193991</v>
      </c>
      <c r="L733" s="9">
        <f t="shared" si="100"/>
        <v>0.65753405166767054</v>
      </c>
      <c r="M733" s="14">
        <f t="shared" si="104"/>
        <v>1.81396984994051E-3</v>
      </c>
      <c r="N733" s="14">
        <f t="shared" si="105"/>
        <v>1.954582892308424E-3</v>
      </c>
      <c r="T733" s="14">
        <f t="shared" si="101"/>
        <v>1.0440275289573151</v>
      </c>
      <c r="U733" s="9">
        <f t="shared" si="102"/>
        <v>1.8960314837719316E-3</v>
      </c>
    </row>
    <row r="734" spans="1:21" x14ac:dyDescent="0.25">
      <c r="A734">
        <v>18.87</v>
      </c>
      <c r="B734">
        <f t="shared" si="98"/>
        <v>1132.2</v>
      </c>
      <c r="C734">
        <v>462.2341718064643</v>
      </c>
      <c r="D734">
        <f t="shared" si="99"/>
        <v>46835877.458289996</v>
      </c>
      <c r="E734">
        <f t="shared" si="95"/>
        <v>0.53062825106217049</v>
      </c>
      <c r="F734">
        <f t="shared" si="96"/>
        <v>666</v>
      </c>
      <c r="J734">
        <f t="shared" si="97"/>
        <v>0.53062825106217049</v>
      </c>
      <c r="K734" s="14">
        <f t="shared" si="103"/>
        <v>96.137534958151306</v>
      </c>
      <c r="L734" s="9">
        <f t="shared" si="100"/>
        <v>0.65943008315144247</v>
      </c>
      <c r="M734" s="14">
        <f t="shared" si="104"/>
        <v>1.8160742233162422E-3</v>
      </c>
      <c r="N734" s="14">
        <f t="shared" si="105"/>
        <v>1.9268811585099878E-3</v>
      </c>
      <c r="T734" s="14">
        <f t="shared" si="101"/>
        <v>1.1310298230370677</v>
      </c>
      <c r="U734" s="9">
        <f t="shared" si="102"/>
        <v>1.8828493413588498E-3</v>
      </c>
    </row>
    <row r="735" spans="1:21" x14ac:dyDescent="0.25">
      <c r="A735">
        <v>19</v>
      </c>
      <c r="B735">
        <f t="shared" si="98"/>
        <v>1140</v>
      </c>
      <c r="C735">
        <v>461.65101792055259</v>
      </c>
      <c r="D735">
        <f t="shared" si="99"/>
        <v>46776789.390799992</v>
      </c>
      <c r="E735">
        <f t="shared" si="95"/>
        <v>0.5258502104160887</v>
      </c>
      <c r="F735">
        <f t="shared" si="96"/>
        <v>673.8</v>
      </c>
      <c r="J735">
        <f t="shared" si="97"/>
        <v>0.5258502104160887</v>
      </c>
      <c r="K735" s="14">
        <f t="shared" si="103"/>
        <v>97.268564781188374</v>
      </c>
      <c r="L735" s="9">
        <f t="shared" si="100"/>
        <v>0.66131293249280132</v>
      </c>
      <c r="M735" s="14">
        <f t="shared" si="104"/>
        <v>1.6647212151338138E-3</v>
      </c>
      <c r="N735" s="14">
        <f t="shared" si="105"/>
        <v>1.8744491698347531E-3</v>
      </c>
      <c r="T735" s="14">
        <f t="shared" si="101"/>
        <v>1.0440275289573009</v>
      </c>
      <c r="U735" s="9">
        <f t="shared" si="102"/>
        <v>1.8740612464164252E-3</v>
      </c>
    </row>
    <row r="736" spans="1:21" x14ac:dyDescent="0.25">
      <c r="A736">
        <v>19.12</v>
      </c>
      <c r="B736">
        <f t="shared" si="98"/>
        <v>1147.2</v>
      </c>
      <c r="C736">
        <v>461.0705858730816</v>
      </c>
      <c r="D736">
        <f t="shared" si="99"/>
        <v>46717977.113589995</v>
      </c>
      <c r="E736">
        <f t="shared" si="95"/>
        <v>0.52151716369584367</v>
      </c>
      <c r="F736">
        <f t="shared" si="96"/>
        <v>681</v>
      </c>
      <c r="J736">
        <f t="shared" si="97"/>
        <v>0.52151716369584367</v>
      </c>
      <c r="K736" s="14">
        <f t="shared" si="103"/>
        <v>98.312592310145675</v>
      </c>
      <c r="L736" s="9">
        <f t="shared" si="100"/>
        <v>0.66318699373921774</v>
      </c>
      <c r="M736" s="14">
        <f t="shared" si="104"/>
        <v>1.795030489558165E-3</v>
      </c>
      <c r="N736" s="14">
        <f t="shared" si="105"/>
        <v>1.8585654337794355E-3</v>
      </c>
      <c r="T736" s="14">
        <f t="shared" si="101"/>
        <v>1.1310298230370677</v>
      </c>
      <c r="U736" s="9">
        <f t="shared" si="102"/>
        <v>1.869667198945435E-3</v>
      </c>
    </row>
    <row r="737" spans="1:21" x14ac:dyDescent="0.25">
      <c r="A737">
        <v>19.25</v>
      </c>
      <c r="B737">
        <f t="shared" si="98"/>
        <v>1155</v>
      </c>
      <c r="C737">
        <v>460.49151474483097</v>
      </c>
      <c r="D737">
        <f t="shared" si="99"/>
        <v>46659302.731519997</v>
      </c>
      <c r="E737">
        <f t="shared" si="95"/>
        <v>0.51690466984237293</v>
      </c>
      <c r="F737">
        <f t="shared" si="96"/>
        <v>688.8</v>
      </c>
      <c r="J737">
        <f t="shared" si="97"/>
        <v>0.51690466984237293</v>
      </c>
      <c r="K737" s="14">
        <f t="shared" si="103"/>
        <v>99.443622133182743</v>
      </c>
      <c r="L737" s="9">
        <f t="shared" si="100"/>
        <v>0.66505666093816318</v>
      </c>
      <c r="M737" s="14">
        <f t="shared" si="104"/>
        <v>1.6530662241292285E-3</v>
      </c>
      <c r="N737" s="14">
        <f t="shared" si="105"/>
        <v>1.8174655918493942E-3</v>
      </c>
      <c r="T737" s="14">
        <f t="shared" si="101"/>
        <v>1.0440275289573151</v>
      </c>
      <c r="U737" s="9">
        <f t="shared" si="102"/>
        <v>1.8454999378545445E-3</v>
      </c>
    </row>
    <row r="738" spans="1:21" x14ac:dyDescent="0.25">
      <c r="A738">
        <v>19.37</v>
      </c>
      <c r="B738">
        <f t="shared" si="98"/>
        <v>1162.2</v>
      </c>
      <c r="C738">
        <v>459.91992867229209</v>
      </c>
      <c r="D738">
        <f t="shared" si="99"/>
        <v>46601386.772719994</v>
      </c>
      <c r="E738">
        <f t="shared" si="95"/>
        <v>0.51272037930658554</v>
      </c>
      <c r="F738">
        <f t="shared" si="96"/>
        <v>696</v>
      </c>
      <c r="J738">
        <f t="shared" si="97"/>
        <v>0.51272037930658554</v>
      </c>
      <c r="K738" s="14">
        <f t="shared" si="103"/>
        <v>100.48764966214006</v>
      </c>
      <c r="L738" s="9">
        <f t="shared" si="100"/>
        <v>0.66690216087601772</v>
      </c>
      <c r="M738" s="14">
        <f t="shared" si="104"/>
        <v>1.7676736356728746E-3</v>
      </c>
      <c r="N738" s="14">
        <f t="shared" si="105"/>
        <v>1.8075072006140905E-3</v>
      </c>
      <c r="T738" s="14">
        <f t="shared" si="101"/>
        <v>1.1310298230370677</v>
      </c>
      <c r="U738" s="9">
        <f t="shared" si="102"/>
        <v>1.8454999378543224E-3</v>
      </c>
    </row>
    <row r="739" spans="1:21" x14ac:dyDescent="0.25">
      <c r="A739">
        <v>19.5</v>
      </c>
      <c r="B739">
        <f t="shared" si="98"/>
        <v>1170</v>
      </c>
      <c r="C739">
        <v>459.34834259975327</v>
      </c>
      <c r="D739">
        <f t="shared" si="99"/>
        <v>46543470.813919999</v>
      </c>
      <c r="E739">
        <f t="shared" si="95"/>
        <v>0.50826480290431708</v>
      </c>
      <c r="F739">
        <f t="shared" si="96"/>
        <v>703.8</v>
      </c>
      <c r="J739">
        <f t="shared" si="97"/>
        <v>0.50826480290431708</v>
      </c>
      <c r="K739" s="14">
        <f t="shared" si="103"/>
        <v>101.61867948517713</v>
      </c>
      <c r="L739" s="9">
        <f t="shared" si="100"/>
        <v>0.66874766081387205</v>
      </c>
      <c r="M739" s="14">
        <f t="shared" si="104"/>
        <v>1.6316987406209528E-3</v>
      </c>
      <c r="N739" s="14">
        <f t="shared" si="105"/>
        <v>1.7723455086154632E-3</v>
      </c>
      <c r="T739" s="14">
        <f t="shared" si="101"/>
        <v>1.1310298230370677</v>
      </c>
      <c r="U739" s="9">
        <f t="shared" si="102"/>
        <v>1.8389088666481701E-3</v>
      </c>
    </row>
    <row r="740" spans="1:21" x14ac:dyDescent="0.25">
      <c r="A740">
        <v>19.63</v>
      </c>
      <c r="B740">
        <f t="shared" si="98"/>
        <v>1177.8</v>
      </c>
      <c r="C740">
        <v>458.77879790604482</v>
      </c>
      <c r="D740">
        <f t="shared" si="99"/>
        <v>46485761.697829992</v>
      </c>
      <c r="E740">
        <f t="shared" si="95"/>
        <v>0.5038876147187904</v>
      </c>
      <c r="F740">
        <f t="shared" si="96"/>
        <v>711.59999999999991</v>
      </c>
      <c r="J740">
        <f t="shared" si="97"/>
        <v>0.5038876147187904</v>
      </c>
      <c r="K740" s="14">
        <f t="shared" si="103"/>
        <v>102.74970930821419</v>
      </c>
      <c r="L740" s="9">
        <f t="shared" si="100"/>
        <v>0.67058656968052022</v>
      </c>
      <c r="M740" s="14">
        <f t="shared" si="104"/>
        <v>1.625871245119151E-3</v>
      </c>
      <c r="N740" s="14">
        <f t="shared" si="105"/>
        <v>1.743050655916201E-3</v>
      </c>
      <c r="T740" s="14">
        <f t="shared" si="101"/>
        <v>1.1310298230370819</v>
      </c>
      <c r="U740" s="9">
        <f t="shared" si="102"/>
        <v>1.8257267242343111E-3</v>
      </c>
    </row>
    <row r="741" spans="1:21" x14ac:dyDescent="0.25">
      <c r="A741">
        <v>19.760000000000002</v>
      </c>
      <c r="B741">
        <f t="shared" si="98"/>
        <v>1185.6000000000001</v>
      </c>
      <c r="C741">
        <v>458.2133359699975</v>
      </c>
      <c r="D741">
        <f t="shared" si="99"/>
        <v>46428466.267159998</v>
      </c>
      <c r="E741">
        <f t="shared" si="95"/>
        <v>0.49958672328029885</v>
      </c>
      <c r="F741">
        <f t="shared" si="96"/>
        <v>719.40000000000009</v>
      </c>
      <c r="J741">
        <f t="shared" si="97"/>
        <v>0.49958672328029885</v>
      </c>
      <c r="K741" s="14">
        <f t="shared" si="103"/>
        <v>103.88073913125127</v>
      </c>
      <c r="L741" s="9">
        <f t="shared" si="100"/>
        <v>0.67241229640475453</v>
      </c>
      <c r="M741" s="14">
        <f t="shared" si="104"/>
        <v>1.6142162541141526E-3</v>
      </c>
      <c r="N741" s="14">
        <f t="shared" si="105"/>
        <v>1.7172837755557915E-3</v>
      </c>
      <c r="T741" s="14">
        <f t="shared" si="101"/>
        <v>1.1310298230370677</v>
      </c>
      <c r="U741" s="9">
        <f t="shared" si="102"/>
        <v>1.8103475580858452E-3</v>
      </c>
    </row>
    <row r="742" spans="1:21" x14ac:dyDescent="0.25">
      <c r="A742">
        <v>19.89</v>
      </c>
      <c r="B742">
        <f t="shared" si="98"/>
        <v>1193.4000000000001</v>
      </c>
      <c r="C742">
        <v>457.65263725122134</v>
      </c>
      <c r="D742">
        <f t="shared" si="99"/>
        <v>46371653.46948</v>
      </c>
      <c r="E742">
        <f t="shared" si="95"/>
        <v>0.49536011222471249</v>
      </c>
      <c r="F742">
        <f t="shared" si="96"/>
        <v>727.2</v>
      </c>
      <c r="J742">
        <f t="shared" si="97"/>
        <v>0.49536011222471249</v>
      </c>
      <c r="K742" s="14">
        <f t="shared" si="103"/>
        <v>105.01176895428834</v>
      </c>
      <c r="L742" s="9">
        <f t="shared" si="100"/>
        <v>0.67422264396284037</v>
      </c>
      <c r="M742" s="14">
        <f t="shared" si="104"/>
        <v>1.6006187646092813E-3</v>
      </c>
      <c r="N742" s="14">
        <f t="shared" si="105"/>
        <v>1.6939507733664894E-3</v>
      </c>
      <c r="T742" s="14">
        <f t="shared" si="101"/>
        <v>1.2180321171168629</v>
      </c>
      <c r="U742" s="9">
        <f t="shared" si="102"/>
        <v>1.8147416055570575E-3</v>
      </c>
    </row>
    <row r="743" spans="1:21" x14ac:dyDescent="0.25">
      <c r="A743">
        <v>20.03</v>
      </c>
      <c r="B743">
        <f t="shared" si="98"/>
        <v>1201.8000000000002</v>
      </c>
      <c r="C743">
        <v>457.09057761322475</v>
      </c>
      <c r="D743">
        <f t="shared" si="99"/>
        <v>46314702.776659995</v>
      </c>
      <c r="E743">
        <f t="shared" si="95"/>
        <v>0.49088921916966144</v>
      </c>
      <c r="F743">
        <f t="shared" si="96"/>
        <v>735.60000000000014</v>
      </c>
      <c r="J743">
        <f t="shared" si="97"/>
        <v>0.49088921916966144</v>
      </c>
      <c r="K743" s="14">
        <f t="shared" si="103"/>
        <v>106.22980107140521</v>
      </c>
      <c r="L743" s="9">
        <f t="shared" si="100"/>
        <v>0.67603738556839743</v>
      </c>
      <c r="M743" s="14">
        <f t="shared" si="104"/>
        <v>1.4898963500672158E-3</v>
      </c>
      <c r="N743" s="14">
        <f t="shared" si="105"/>
        <v>1.6531398887066346E-3</v>
      </c>
      <c r="T743" s="14">
        <f t="shared" si="101"/>
        <v>1.1310298230370393</v>
      </c>
      <c r="U743" s="9">
        <f t="shared" si="102"/>
        <v>1.8037564868790268E-3</v>
      </c>
    </row>
    <row r="744" spans="1:21" x14ac:dyDescent="0.25">
      <c r="A744">
        <v>20.16</v>
      </c>
      <c r="B744">
        <f t="shared" si="98"/>
        <v>1209.5999999999999</v>
      </c>
      <c r="C744">
        <v>456.53192027327907</v>
      </c>
      <c r="D744">
        <f t="shared" si="99"/>
        <v>46258096.821690001</v>
      </c>
      <c r="E744">
        <f t="shared" si="95"/>
        <v>0.48681074756211684</v>
      </c>
      <c r="F744">
        <f t="shared" si="96"/>
        <v>743.39999999999986</v>
      </c>
      <c r="J744">
        <f t="shared" si="97"/>
        <v>0.48681074756211684</v>
      </c>
      <c r="K744" s="14">
        <f t="shared" si="103"/>
        <v>107.36083089444224</v>
      </c>
      <c r="L744" s="9">
        <f t="shared" si="100"/>
        <v>0.67784114205527646</v>
      </c>
      <c r="M744" s="14">
        <f t="shared" si="104"/>
        <v>1.5947912691069304E-3</v>
      </c>
      <c r="N744" s="14">
        <f t="shared" si="105"/>
        <v>1.6414701647866937E-3</v>
      </c>
      <c r="T744" s="14">
        <f t="shared" si="101"/>
        <v>1.2180321171168629</v>
      </c>
      <c r="U744" s="9">
        <f t="shared" si="102"/>
        <v>1.790574344466056E-3</v>
      </c>
    </row>
    <row r="745" spans="1:21" x14ac:dyDescent="0.25">
      <c r="A745">
        <v>20.3</v>
      </c>
      <c r="B745">
        <f t="shared" si="98"/>
        <v>1218</v>
      </c>
      <c r="C745">
        <v>455.9773456909943</v>
      </c>
      <c r="D745">
        <f t="shared" si="99"/>
        <v>46201904.552139997</v>
      </c>
      <c r="E745">
        <f t="shared" si="95"/>
        <v>0.48249511713976484</v>
      </c>
      <c r="F745">
        <f t="shared" si="96"/>
        <v>751.8</v>
      </c>
      <c r="J745">
        <f t="shared" si="97"/>
        <v>0.48249511713976484</v>
      </c>
      <c r="K745" s="14">
        <f t="shared" si="103"/>
        <v>108.57886301155911</v>
      </c>
      <c r="L745" s="9">
        <f t="shared" si="100"/>
        <v>0.67963171639974251</v>
      </c>
      <c r="M745" s="14">
        <f t="shared" si="104"/>
        <v>1.4700551153810513E-3</v>
      </c>
      <c r="N745" s="14">
        <f t="shared" si="105"/>
        <v>1.6071871549055653E-3</v>
      </c>
      <c r="T745" s="14">
        <f t="shared" si="101"/>
        <v>1.2180321171168629</v>
      </c>
      <c r="U745" s="9">
        <f t="shared" si="102"/>
        <v>1.7861802969947327E-3</v>
      </c>
    </row>
    <row r="746" spans="1:21" x14ac:dyDescent="0.25">
      <c r="A746">
        <v>20.440000000000001</v>
      </c>
      <c r="B746">
        <f t="shared" si="98"/>
        <v>1226.4000000000001</v>
      </c>
      <c r="C746">
        <v>455.42413202792994</v>
      </c>
      <c r="D746">
        <f t="shared" si="99"/>
        <v>46145850.177730002</v>
      </c>
      <c r="E746">
        <f t="shared" si="95"/>
        <v>0.47825677100245606</v>
      </c>
      <c r="F746">
        <f t="shared" si="96"/>
        <v>760.2</v>
      </c>
      <c r="J746">
        <f t="shared" si="97"/>
        <v>0.47825677100245606</v>
      </c>
      <c r="K746" s="14">
        <f t="shared" si="103"/>
        <v>109.79689512867597</v>
      </c>
      <c r="L746" s="9">
        <f t="shared" si="100"/>
        <v>0.68141789669673725</v>
      </c>
      <c r="M746" s="14">
        <f t="shared" si="104"/>
        <v>1.4664476181651944E-3</v>
      </c>
      <c r="N746" s="14">
        <f t="shared" si="105"/>
        <v>1.5790392475574914E-3</v>
      </c>
      <c r="T746" s="14">
        <f t="shared" si="101"/>
        <v>1.2180321171168345</v>
      </c>
      <c r="U746" s="9">
        <f t="shared" si="102"/>
        <v>1.7576189884329629E-3</v>
      </c>
    </row>
    <row r="747" spans="1:21" x14ac:dyDescent="0.25">
      <c r="A747">
        <v>20.58</v>
      </c>
      <c r="B747">
        <f t="shared" si="98"/>
        <v>1234.8</v>
      </c>
      <c r="C747">
        <v>454.8797643397977</v>
      </c>
      <c r="D747">
        <f t="shared" si="99"/>
        <v>46090692.12173</v>
      </c>
      <c r="E747">
        <f t="shared" si="95"/>
        <v>0.47409361449726084</v>
      </c>
      <c r="F747">
        <f t="shared" si="96"/>
        <v>768.59999999999991</v>
      </c>
      <c r="J747">
        <f t="shared" si="97"/>
        <v>0.47409361449726084</v>
      </c>
      <c r="K747" s="14">
        <f t="shared" si="103"/>
        <v>111.0149272457928</v>
      </c>
      <c r="L747" s="9">
        <f t="shared" si="100"/>
        <v>0.68317551568517021</v>
      </c>
      <c r="M747" s="14">
        <f t="shared" si="104"/>
        <v>1.4429988862636623E-3</v>
      </c>
      <c r="N747" s="14">
        <f t="shared" si="105"/>
        <v>1.5518311752987257E-3</v>
      </c>
      <c r="T747" s="14">
        <f t="shared" si="101"/>
        <v>1.2180321171168345</v>
      </c>
      <c r="U747" s="9">
        <f t="shared" si="102"/>
        <v>1.7554219646974678E-3</v>
      </c>
    </row>
    <row r="748" spans="1:21" x14ac:dyDescent="0.25">
      <c r="A748" s="1">
        <v>20.72</v>
      </c>
      <c r="B748" s="1">
        <f t="shared" si="98"/>
        <v>1243.1999999999998</v>
      </c>
      <c r="C748" s="1">
        <v>454.33607711127553</v>
      </c>
      <c r="D748" s="1">
        <f t="shared" si="99"/>
        <v>46035603.013299994</v>
      </c>
      <c r="E748">
        <f t="shared" si="95"/>
        <v>0.47000362924573574</v>
      </c>
      <c r="F748">
        <f t="shared" si="96"/>
        <v>776.99999999999977</v>
      </c>
      <c r="J748">
        <f t="shared" si="97"/>
        <v>0.47000362924573574</v>
      </c>
      <c r="K748" s="14">
        <f t="shared" si="103"/>
        <v>112.23295936290964</v>
      </c>
      <c r="L748" s="9">
        <f t="shared" si="100"/>
        <v>0.68493093764986768</v>
      </c>
      <c r="M748" s="14">
        <f t="shared" si="104"/>
        <v>1.4411951376558706E-3</v>
      </c>
      <c r="N748" s="14">
        <f t="shared" si="105"/>
        <v>1.5297039677701549E-3</v>
      </c>
      <c r="T748" s="14">
        <f t="shared" si="101"/>
        <v>1.2180321171168629</v>
      </c>
      <c r="U748" s="9">
        <f t="shared" si="102"/>
        <v>1.7729981545815399E-3</v>
      </c>
    </row>
    <row r="749" spans="1:21" x14ac:dyDescent="0.25">
      <c r="A749" s="1">
        <v>20.86</v>
      </c>
      <c r="B749" s="1">
        <f t="shared" si="98"/>
        <v>1251.5999999999999</v>
      </c>
      <c r="C749" s="1">
        <v>453.78694620587214</v>
      </c>
      <c r="D749" s="1">
        <f t="shared" si="99"/>
        <v>45979962.324309997</v>
      </c>
      <c r="E749">
        <f t="shared" si="95"/>
        <v>0.46598486965081792</v>
      </c>
      <c r="F749">
        <f t="shared" si="96"/>
        <v>785.39999999999986</v>
      </c>
      <c r="J749">
        <f t="shared" si="97"/>
        <v>0.46598486965081792</v>
      </c>
      <c r="K749" s="14">
        <f t="shared" si="103"/>
        <v>113.4509914800265</v>
      </c>
      <c r="L749" s="9">
        <f t="shared" si="100"/>
        <v>0.68670393580444922</v>
      </c>
      <c r="M749" s="14">
        <f t="shared" si="104"/>
        <v>1.4556251265182619E-3</v>
      </c>
      <c r="N749" s="14">
        <f t="shared" si="105"/>
        <v>1.5148881995197764E-3</v>
      </c>
      <c r="T749" s="14">
        <f t="shared" si="101"/>
        <v>1.2180321171168487</v>
      </c>
      <c r="U749" s="9">
        <f t="shared" si="102"/>
        <v>1.7488308934906494E-3</v>
      </c>
    </row>
    <row r="750" spans="1:21" x14ac:dyDescent="0.25">
      <c r="A750" s="1">
        <v>21</v>
      </c>
      <c r="B750" s="1">
        <f t="shared" si="98"/>
        <v>1260</v>
      </c>
      <c r="C750" s="1">
        <v>453.24530035618056</v>
      </c>
      <c r="D750" s="1">
        <f t="shared" si="99"/>
        <v>45925080.058589995</v>
      </c>
      <c r="E750">
        <f t="shared" si="95"/>
        <v>0.46203545959655878</v>
      </c>
      <c r="F750">
        <f t="shared" si="96"/>
        <v>793.8</v>
      </c>
      <c r="J750">
        <f t="shared" si="97"/>
        <v>0.46203545959655878</v>
      </c>
      <c r="K750" s="14">
        <f t="shared" si="103"/>
        <v>114.66902359714335</v>
      </c>
      <c r="L750" s="9">
        <f t="shared" si="100"/>
        <v>0.68845276669793987</v>
      </c>
      <c r="M750" s="14">
        <f t="shared" si="104"/>
        <v>1.4357838918322052E-3</v>
      </c>
      <c r="N750" s="14">
        <f t="shared" si="105"/>
        <v>1.4990673379822622E-3</v>
      </c>
      <c r="T750" s="14">
        <f t="shared" si="101"/>
        <v>1.3050344111966297</v>
      </c>
      <c r="U750" s="9">
        <f t="shared" si="102"/>
        <v>1.7422398222840529E-3</v>
      </c>
    </row>
    <row r="751" spans="1:21" x14ac:dyDescent="0.25">
      <c r="A751" s="1">
        <v>21.15</v>
      </c>
      <c r="B751" s="1">
        <f t="shared" si="98"/>
        <v>1269</v>
      </c>
      <c r="C751" s="1">
        <v>452.70569588531947</v>
      </c>
      <c r="D751" s="1">
        <f t="shared" si="99"/>
        <v>45870404.635579996</v>
      </c>
      <c r="E751">
        <f t="shared" si="95"/>
        <v>0.45787885079220458</v>
      </c>
      <c r="F751">
        <f t="shared" si="96"/>
        <v>802.8</v>
      </c>
      <c r="J751">
        <f t="shared" si="97"/>
        <v>0.45787885079220458</v>
      </c>
      <c r="K751" s="14">
        <f t="shared" si="103"/>
        <v>115.97405800833998</v>
      </c>
      <c r="L751" s="9">
        <f t="shared" si="100"/>
        <v>0.69019500652022392</v>
      </c>
      <c r="M751" s="14">
        <f t="shared" si="104"/>
        <v>1.3350144696081501E-3</v>
      </c>
      <c r="N751" s="14">
        <f t="shared" si="105"/>
        <v>1.4662567643074398E-3</v>
      </c>
      <c r="T751" s="14">
        <f t="shared" si="101"/>
        <v>1.3050344111966297</v>
      </c>
      <c r="U751" s="9">
        <f t="shared" si="102"/>
        <v>1.7092844662509599E-3</v>
      </c>
    </row>
    <row r="752" spans="1:21" x14ac:dyDescent="0.25">
      <c r="A752" s="1">
        <v>21.3</v>
      </c>
      <c r="B752" s="1">
        <f t="shared" si="98"/>
        <v>1278</v>
      </c>
      <c r="C752" s="1">
        <v>452.17629830861091</v>
      </c>
      <c r="D752" s="1">
        <f t="shared" si="99"/>
        <v>45816763.426119998</v>
      </c>
      <c r="E752">
        <f t="shared" si="95"/>
        <v>0.45379763053268285</v>
      </c>
      <c r="F752">
        <f t="shared" si="96"/>
        <v>811.8</v>
      </c>
      <c r="J752">
        <f t="shared" si="97"/>
        <v>0.45379763053268285</v>
      </c>
      <c r="K752" s="14">
        <f t="shared" si="103"/>
        <v>117.27909241953661</v>
      </c>
      <c r="L752" s="9">
        <f t="shared" si="100"/>
        <v>0.69190429098647488</v>
      </c>
      <c r="M752" s="14">
        <f t="shared" si="104"/>
        <v>1.3097619890985554E-3</v>
      </c>
      <c r="N752" s="14">
        <f t="shared" si="105"/>
        <v>1.4349578092656631E-3</v>
      </c>
      <c r="T752" s="14">
        <f t="shared" si="101"/>
        <v>1.2180321171168629</v>
      </c>
      <c r="U752" s="9">
        <f t="shared" si="102"/>
        <v>1.7180725611930514E-3</v>
      </c>
    </row>
    <row r="753" spans="1:21" x14ac:dyDescent="0.25">
      <c r="A753" s="1">
        <v>21.44</v>
      </c>
      <c r="B753" s="1">
        <f t="shared" si="98"/>
        <v>1286.4000000000001</v>
      </c>
      <c r="C753" s="1">
        <v>451.64417889346163</v>
      </c>
      <c r="D753" s="1">
        <f t="shared" si="99"/>
        <v>45762846.426380001</v>
      </c>
      <c r="E753">
        <f t="shared" si="95"/>
        <v>0.45005468546674304</v>
      </c>
      <c r="F753">
        <f t="shared" si="96"/>
        <v>820.2</v>
      </c>
      <c r="J753">
        <f t="shared" si="97"/>
        <v>0.45005468546674304</v>
      </c>
      <c r="K753" s="14">
        <f t="shared" si="103"/>
        <v>118.49712453665347</v>
      </c>
      <c r="L753" s="9">
        <f t="shared" si="100"/>
        <v>0.69362236354766793</v>
      </c>
      <c r="M753" s="14">
        <f t="shared" si="104"/>
        <v>1.4105314113225576E-3</v>
      </c>
      <c r="N753" s="14">
        <f t="shared" si="105"/>
        <v>1.4300725296770421E-3</v>
      </c>
      <c r="T753" s="14">
        <f t="shared" si="101"/>
        <v>1.3050344111966155</v>
      </c>
      <c r="U753" s="9">
        <f t="shared" si="102"/>
        <v>1.7070874425155758E-3</v>
      </c>
    </row>
    <row r="754" spans="1:21" x14ac:dyDescent="0.25">
      <c r="A754" s="1">
        <v>21.59</v>
      </c>
      <c r="B754" s="1">
        <f t="shared" si="98"/>
        <v>1295.4000000000001</v>
      </c>
      <c r="C754" s="1">
        <v>451.11546177636313</v>
      </c>
      <c r="D754" s="1">
        <f t="shared" si="99"/>
        <v>45709274.164489992</v>
      </c>
      <c r="E754">
        <f t="shared" si="95"/>
        <v>0.44611342618719224</v>
      </c>
      <c r="F754">
        <f t="shared" si="96"/>
        <v>829.2</v>
      </c>
      <c r="J754">
        <f t="shared" si="97"/>
        <v>0.44611342618719224</v>
      </c>
      <c r="K754" s="14">
        <f t="shared" si="103"/>
        <v>119.80215894785009</v>
      </c>
      <c r="L754" s="9">
        <f t="shared" si="100"/>
        <v>0.69532945099018351</v>
      </c>
      <c r="M754" s="14">
        <f t="shared" si="104"/>
        <v>1.3080784903980493E-3</v>
      </c>
      <c r="N754" s="14">
        <f t="shared" si="105"/>
        <v>1.4056737218212437E-3</v>
      </c>
      <c r="T754" s="14">
        <f t="shared" si="101"/>
        <v>1.3920367052763964</v>
      </c>
      <c r="U754" s="9">
        <f t="shared" si="102"/>
        <v>1.6939053001020499E-3</v>
      </c>
    </row>
    <row r="755" spans="1:21" x14ac:dyDescent="0.25">
      <c r="A755" s="1">
        <v>21.75</v>
      </c>
      <c r="B755" s="1">
        <f t="shared" si="98"/>
        <v>1305</v>
      </c>
      <c r="C755" s="1">
        <v>450.59082741692572</v>
      </c>
      <c r="D755" s="1">
        <f t="shared" si="99"/>
        <v>45656115.588019997</v>
      </c>
      <c r="E755">
        <f t="shared" si="95"/>
        <v>0.44198602072902893</v>
      </c>
      <c r="F755">
        <f t="shared" si="96"/>
        <v>838.8</v>
      </c>
      <c r="J755">
        <f t="shared" si="97"/>
        <v>0.44198602072902893</v>
      </c>
      <c r="K755" s="14">
        <f t="shared" si="103"/>
        <v>121.19419565312649</v>
      </c>
      <c r="L755" s="9">
        <f t="shared" si="100"/>
        <v>0.69702335629028556</v>
      </c>
      <c r="M755" s="14">
        <f t="shared" si="104"/>
        <v>1.2168539045568599E-3</v>
      </c>
      <c r="N755" s="14">
        <f t="shared" si="105"/>
        <v>1.3679097583683669E-3</v>
      </c>
      <c r="T755" s="14">
        <f t="shared" si="101"/>
        <v>1.3050344111966155</v>
      </c>
      <c r="U755" s="9">
        <f t="shared" si="102"/>
        <v>1.6851172051600694E-3</v>
      </c>
    </row>
    <row r="756" spans="1:21" x14ac:dyDescent="0.25">
      <c r="A756" s="1">
        <v>21.9</v>
      </c>
      <c r="B756" s="1">
        <f t="shared" si="98"/>
        <v>1314</v>
      </c>
      <c r="C756" s="1">
        <v>450.06891489592886</v>
      </c>
      <c r="D756" s="1">
        <f t="shared" si="99"/>
        <v>45603232.801829994</v>
      </c>
      <c r="E756">
        <f t="shared" si="95"/>
        <v>0.43818644012601915</v>
      </c>
      <c r="F756">
        <f t="shared" si="96"/>
        <v>847.8</v>
      </c>
      <c r="J756">
        <f t="shared" si="97"/>
        <v>0.43818644012601915</v>
      </c>
      <c r="K756" s="14">
        <f t="shared" si="103"/>
        <v>122.4992300643231</v>
      </c>
      <c r="L756" s="9">
        <f t="shared" si="100"/>
        <v>0.69870847349544563</v>
      </c>
      <c r="M756" s="14">
        <f t="shared" si="104"/>
        <v>1.2912435033915677E-3</v>
      </c>
      <c r="N756" s="14">
        <f t="shared" si="105"/>
        <v>1.352576507373007E-3</v>
      </c>
      <c r="T756" s="14">
        <f t="shared" si="101"/>
        <v>1.3920367052763964</v>
      </c>
      <c r="U756" s="9">
        <f t="shared" si="102"/>
        <v>1.6565558965979665E-3</v>
      </c>
    </row>
    <row r="757" spans="1:21" x14ac:dyDescent="0.25">
      <c r="A757" s="1">
        <v>22.06</v>
      </c>
      <c r="B757" s="1">
        <f t="shared" si="98"/>
        <v>1323.6</v>
      </c>
      <c r="C757" s="1">
        <v>449.55584834986422</v>
      </c>
      <c r="D757" s="1">
        <f t="shared" si="99"/>
        <v>45551246.334049992</v>
      </c>
      <c r="E757">
        <f t="shared" si="95"/>
        <v>0.43420602188358048</v>
      </c>
      <c r="F757">
        <f t="shared" si="96"/>
        <v>857.39999999999986</v>
      </c>
      <c r="J757">
        <f t="shared" si="97"/>
        <v>0.43420602188358048</v>
      </c>
      <c r="K757" s="14">
        <f t="shared" si="103"/>
        <v>123.8912667695995</v>
      </c>
      <c r="L757" s="9">
        <f t="shared" si="100"/>
        <v>0.70036502939204359</v>
      </c>
      <c r="M757" s="14">
        <f t="shared" si="104"/>
        <v>1.1900231440154794E-3</v>
      </c>
      <c r="N757" s="14">
        <f t="shared" si="105"/>
        <v>1.3200658347015015E-3</v>
      </c>
      <c r="T757" s="14">
        <f t="shared" si="101"/>
        <v>1.3050344111966439</v>
      </c>
      <c r="U757" s="9">
        <f t="shared" si="102"/>
        <v>1.6697380390110483E-3</v>
      </c>
    </row>
    <row r="758" spans="1:21" x14ac:dyDescent="0.25">
      <c r="A758" s="1">
        <v>22.21</v>
      </c>
      <c r="B758" s="1">
        <f t="shared" si="98"/>
        <v>1332.6000000000001</v>
      </c>
      <c r="C758" s="1">
        <v>449.03869904613867</v>
      </c>
      <c r="D758" s="1">
        <f t="shared" si="99"/>
        <v>45498846.180849999</v>
      </c>
      <c r="E758">
        <f t="shared" si="95"/>
        <v>0.43054050444165587</v>
      </c>
      <c r="F758">
        <f t="shared" si="96"/>
        <v>866.40000000000009</v>
      </c>
      <c r="J758">
        <f t="shared" si="97"/>
        <v>0.43054050444165587</v>
      </c>
      <c r="K758" s="14">
        <f t="shared" si="103"/>
        <v>125.19630118079614</v>
      </c>
      <c r="L758" s="9">
        <f t="shared" si="100"/>
        <v>0.70203476743105464</v>
      </c>
      <c r="M758" s="14">
        <f t="shared" si="104"/>
        <v>1.279459012486875E-3</v>
      </c>
      <c r="N758" s="14">
        <f t="shared" si="105"/>
        <v>1.3119444702585762E-3</v>
      </c>
      <c r="T758" s="14">
        <f t="shared" si="101"/>
        <v>1.3920367052763822</v>
      </c>
      <c r="U758" s="9">
        <f t="shared" si="102"/>
        <v>1.6653439915401691E-3</v>
      </c>
    </row>
    <row r="759" spans="1:21" x14ac:dyDescent="0.25">
      <c r="A759" s="1">
        <v>22.37</v>
      </c>
      <c r="B759" s="1">
        <f t="shared" si="98"/>
        <v>1342.2</v>
      </c>
      <c r="C759" s="1">
        <v>448.52291066163332</v>
      </c>
      <c r="D759" s="1">
        <f t="shared" si="99"/>
        <v>45446583.922789998</v>
      </c>
      <c r="E759">
        <f t="shared" si="95"/>
        <v>0.42669924678774751</v>
      </c>
      <c r="F759">
        <f t="shared" si="96"/>
        <v>876</v>
      </c>
      <c r="J759">
        <f t="shared" si="97"/>
        <v>0.42669924678774751</v>
      </c>
      <c r="K759" s="14">
        <f t="shared" si="103"/>
        <v>126.58833788607252</v>
      </c>
      <c r="L759" s="9">
        <f t="shared" si="100"/>
        <v>0.70370011142259481</v>
      </c>
      <c r="M759" s="14">
        <f t="shared" si="104"/>
        <v>1.1963362641429223E-3</v>
      </c>
      <c r="N759" s="14">
        <f t="shared" si="105"/>
        <v>1.2888228290354456E-3</v>
      </c>
      <c r="T759" s="14">
        <f t="shared" si="101"/>
        <v>1.3920367052764249</v>
      </c>
      <c r="U759" s="9">
        <f t="shared" si="102"/>
        <v>1.6455707779203799E-3</v>
      </c>
    </row>
    <row r="760" spans="1:21" x14ac:dyDescent="0.25">
      <c r="A760" s="1">
        <v>22.53</v>
      </c>
      <c r="B760" s="1">
        <f t="shared" si="98"/>
        <v>1351.8000000000002</v>
      </c>
      <c r="C760" s="1">
        <v>448.01324641361947</v>
      </c>
      <c r="D760" s="1">
        <f t="shared" si="99"/>
        <v>45394942.192859992</v>
      </c>
      <c r="E760">
        <f t="shared" si="95"/>
        <v>0.42292693527182662</v>
      </c>
      <c r="F760">
        <f t="shared" si="96"/>
        <v>885.60000000000014</v>
      </c>
      <c r="J760">
        <f t="shared" si="97"/>
        <v>0.42292693527182662</v>
      </c>
      <c r="K760" s="14">
        <f t="shared" si="103"/>
        <v>127.98037459134895</v>
      </c>
      <c r="L760" s="9">
        <f t="shared" si="100"/>
        <v>0.70534568220051519</v>
      </c>
      <c r="M760" s="14">
        <f t="shared" si="104"/>
        <v>1.1821317438562866E-3</v>
      </c>
      <c r="N760" s="14">
        <f t="shared" si="105"/>
        <v>1.2674846119996139E-3</v>
      </c>
      <c r="T760" s="14">
        <f t="shared" si="101"/>
        <v>1.3920367052763822</v>
      </c>
      <c r="U760" s="9">
        <f t="shared" si="102"/>
        <v>1.6236005405646514E-3</v>
      </c>
    </row>
    <row r="761" spans="1:21" x14ac:dyDescent="0.25">
      <c r="A761" s="1">
        <v>22.69</v>
      </c>
      <c r="B761" s="1">
        <f t="shared" si="98"/>
        <v>1361.4</v>
      </c>
      <c r="C761" s="1">
        <v>447.51038676170737</v>
      </c>
      <c r="D761" s="1">
        <f t="shared" si="99"/>
        <v>45343989.93863</v>
      </c>
      <c r="E761">
        <f t="shared" si="95"/>
        <v>0.41922170401613557</v>
      </c>
      <c r="F761">
        <f t="shared" si="96"/>
        <v>895.2</v>
      </c>
      <c r="J761">
        <f t="shared" si="97"/>
        <v>0.41922170401613557</v>
      </c>
      <c r="K761" s="14">
        <f t="shared" si="103"/>
        <v>129.37241129662533</v>
      </c>
      <c r="L761" s="9">
        <f t="shared" si="100"/>
        <v>0.70696928274107984</v>
      </c>
      <c r="M761" s="14">
        <f t="shared" si="104"/>
        <v>1.1663489435375868E-3</v>
      </c>
      <c r="N761" s="14">
        <f t="shared" si="105"/>
        <v>1.2472574783072086E-3</v>
      </c>
      <c r="T761" s="14">
        <f t="shared" si="101"/>
        <v>1.4790389993561348</v>
      </c>
      <c r="U761" s="9">
        <f t="shared" si="102"/>
        <v>1.6148124456227819E-3</v>
      </c>
    </row>
    <row r="762" spans="1:21" x14ac:dyDescent="0.25">
      <c r="A762" s="1">
        <v>22.86</v>
      </c>
      <c r="B762" s="1">
        <f t="shared" si="98"/>
        <v>1371.6</v>
      </c>
      <c r="C762" s="1">
        <v>447.01024894823587</v>
      </c>
      <c r="D762" s="1">
        <f t="shared" si="99"/>
        <v>45293313.474679999</v>
      </c>
      <c r="E762">
        <f t="shared" si="95"/>
        <v>0.41535638558690707</v>
      </c>
      <c r="F762">
        <f t="shared" si="96"/>
        <v>905.39999999999986</v>
      </c>
      <c r="J762">
        <f t="shared" si="97"/>
        <v>0.41535638558690707</v>
      </c>
      <c r="K762" s="14">
        <f t="shared" si="103"/>
        <v>130.85145029598146</v>
      </c>
      <c r="L762" s="9">
        <f t="shared" si="100"/>
        <v>0.70858409518670262</v>
      </c>
      <c r="M762" s="14">
        <f t="shared" si="104"/>
        <v>1.091798422033329E-3</v>
      </c>
      <c r="N762" s="14">
        <f t="shared" si="105"/>
        <v>1.2161656670524328E-3</v>
      </c>
      <c r="T762" s="14">
        <f t="shared" si="101"/>
        <v>1.3920367052764391</v>
      </c>
      <c r="U762" s="9">
        <f t="shared" si="102"/>
        <v>1.6126154218871758E-3</v>
      </c>
    </row>
    <row r="763" spans="1:21" x14ac:dyDescent="0.25">
      <c r="A763" s="1">
        <v>23.02</v>
      </c>
      <c r="B763" s="1">
        <f t="shared" si="98"/>
        <v>1381.2</v>
      </c>
      <c r="C763" s="1">
        <v>446.5107915943745</v>
      </c>
      <c r="D763" s="1">
        <f t="shared" si="99"/>
        <v>45242705.958299994</v>
      </c>
      <c r="E763">
        <f t="shared" si="95"/>
        <v>0.41178390024031597</v>
      </c>
      <c r="F763">
        <f t="shared" si="96"/>
        <v>915</v>
      </c>
      <c r="J763">
        <f t="shared" si="97"/>
        <v>0.41178390024031597</v>
      </c>
      <c r="K763" s="14">
        <f t="shared" si="103"/>
        <v>132.2434870012579</v>
      </c>
      <c r="L763" s="9">
        <f t="shared" si="100"/>
        <v>0.7101967106085898</v>
      </c>
      <c r="M763" s="14">
        <f t="shared" si="104"/>
        <v>1.1584575433784506E-3</v>
      </c>
      <c r="N763" s="14">
        <f t="shared" si="105"/>
        <v>1.2046240423176364E-3</v>
      </c>
      <c r="T763" s="14">
        <f t="shared" si="101"/>
        <v>1.4790389993561917</v>
      </c>
      <c r="U763" s="9">
        <f t="shared" si="102"/>
        <v>1.6060243506803573E-3</v>
      </c>
    </row>
    <row r="764" spans="1:21" x14ac:dyDescent="0.25">
      <c r="A764" s="1">
        <v>23.19</v>
      </c>
      <c r="B764" s="1">
        <f t="shared" si="98"/>
        <v>1391.4</v>
      </c>
      <c r="C764" s="1">
        <v>446.01337561934372</v>
      </c>
      <c r="D764" s="1">
        <f t="shared" si="99"/>
        <v>45192305.284630001</v>
      </c>
      <c r="E764">
        <f t="shared" si="95"/>
        <v>0.40805578313225682</v>
      </c>
      <c r="F764">
        <f t="shared" si="96"/>
        <v>925.2</v>
      </c>
      <c r="J764">
        <f t="shared" si="97"/>
        <v>0.40805578313225682</v>
      </c>
      <c r="K764" s="14">
        <f t="shared" si="103"/>
        <v>133.7225260006141</v>
      </c>
      <c r="L764" s="9">
        <f t="shared" si="100"/>
        <v>0.71180273495927016</v>
      </c>
      <c r="M764" s="14">
        <f t="shared" si="104"/>
        <v>1.0858566619132023E-3</v>
      </c>
      <c r="N764" s="14">
        <f t="shared" si="105"/>
        <v>1.1808705662367496E-3</v>
      </c>
      <c r="T764" s="14">
        <f t="shared" si="101"/>
        <v>1.4790389993561348</v>
      </c>
      <c r="U764" s="9">
        <f t="shared" si="102"/>
        <v>1.5972362557383768E-3</v>
      </c>
    </row>
    <row r="765" spans="1:21" x14ac:dyDescent="0.25">
      <c r="A765" s="1">
        <v>23.36</v>
      </c>
      <c r="B765" s="1">
        <f t="shared" si="98"/>
        <v>1401.6</v>
      </c>
      <c r="C765" s="1">
        <v>445.51868148275349</v>
      </c>
      <c r="D765" s="1">
        <f t="shared" si="99"/>
        <v>45142180.401239999</v>
      </c>
      <c r="E765">
        <f t="shared" si="95"/>
        <v>0.40439547489034117</v>
      </c>
      <c r="F765">
        <f t="shared" si="96"/>
        <v>935.39999999999986</v>
      </c>
      <c r="J765">
        <f t="shared" si="97"/>
        <v>0.40439547489034117</v>
      </c>
      <c r="K765" s="14">
        <f t="shared" si="103"/>
        <v>135.20156499997023</v>
      </c>
      <c r="L765" s="9">
        <f t="shared" si="100"/>
        <v>0.71339997121500853</v>
      </c>
      <c r="M765" s="14">
        <f t="shared" si="104"/>
        <v>1.0799149017934593E-3</v>
      </c>
      <c r="N765" s="14">
        <f t="shared" si="105"/>
        <v>1.1606794333480917E-3</v>
      </c>
      <c r="T765" s="14">
        <f t="shared" si="101"/>
        <v>1.4790389993562201</v>
      </c>
      <c r="U765" s="9">
        <f t="shared" si="102"/>
        <v>1.5862511370605681E-3</v>
      </c>
    </row>
    <row r="766" spans="1:21" x14ac:dyDescent="0.25">
      <c r="A766" s="1">
        <v>23.53</v>
      </c>
      <c r="B766" s="1">
        <f t="shared" si="98"/>
        <v>1411.8000000000002</v>
      </c>
      <c r="C766" s="1">
        <v>445.02738964421417</v>
      </c>
      <c r="D766" s="1">
        <f t="shared" si="99"/>
        <v>45092400.2557</v>
      </c>
      <c r="E766">
        <f t="shared" si="95"/>
        <v>0.40080111830953807</v>
      </c>
      <c r="F766">
        <f t="shared" si="96"/>
        <v>945.60000000000014</v>
      </c>
      <c r="J766">
        <f t="shared" si="97"/>
        <v>0.40080111830953807</v>
      </c>
      <c r="K766" s="14">
        <f t="shared" si="103"/>
        <v>136.68060399932645</v>
      </c>
      <c r="L766" s="9">
        <f t="shared" si="100"/>
        <v>0.7149862223520691</v>
      </c>
      <c r="M766" s="14">
        <f t="shared" si="104"/>
        <v>1.0724877016434415E-3</v>
      </c>
      <c r="N766" s="14">
        <f t="shared" si="105"/>
        <v>1.1430410870071617E-3</v>
      </c>
      <c r="T766" s="14">
        <f t="shared" si="101"/>
        <v>1.5660412934359158</v>
      </c>
      <c r="U766" s="9">
        <f t="shared" si="102"/>
        <v>1.5708719709121022E-3</v>
      </c>
    </row>
    <row r="767" spans="1:21" x14ac:dyDescent="0.25">
      <c r="A767" s="1">
        <v>23.71</v>
      </c>
      <c r="B767" s="1">
        <f t="shared" si="98"/>
        <v>1422.6000000000001</v>
      </c>
      <c r="C767" s="1">
        <v>444.54086102294593</v>
      </c>
      <c r="D767" s="1">
        <f t="shared" si="99"/>
        <v>45043102.743149996</v>
      </c>
      <c r="E767">
        <f t="shared" si="95"/>
        <v>0.39706522671524513</v>
      </c>
      <c r="F767">
        <f t="shared" si="96"/>
        <v>956.40000000000009</v>
      </c>
      <c r="J767">
        <f t="shared" si="97"/>
        <v>0.39706522671524513</v>
      </c>
      <c r="K767" s="14">
        <f t="shared" si="103"/>
        <v>138.24664529276237</v>
      </c>
      <c r="L767" s="9">
        <f t="shared" si="100"/>
        <v>0.7165570943229812</v>
      </c>
      <c r="M767" s="14">
        <f t="shared" si="104"/>
        <v>1.003084642465326E-3</v>
      </c>
      <c r="N767" s="14">
        <f t="shared" si="105"/>
        <v>1.1150497980987946E-3</v>
      </c>
      <c r="T767" s="14">
        <f t="shared" si="101"/>
        <v>1.4790389993561632</v>
      </c>
      <c r="U767" s="9">
        <f t="shared" si="102"/>
        <v>1.5489017335562627E-3</v>
      </c>
    </row>
    <row r="768" spans="1:21" x14ac:dyDescent="0.25">
      <c r="A768" s="1">
        <v>23.88</v>
      </c>
      <c r="B768" s="1">
        <f t="shared" si="98"/>
        <v>1432.8</v>
      </c>
      <c r="C768" s="1">
        <v>444.06113699777939</v>
      </c>
      <c r="D768" s="1">
        <f t="shared" si="99"/>
        <v>44994494.706299998</v>
      </c>
      <c r="E768">
        <f t="shared" si="95"/>
        <v>0.39360109133551829</v>
      </c>
      <c r="F768">
        <f t="shared" si="96"/>
        <v>966.59999999999991</v>
      </c>
      <c r="J768">
        <f t="shared" si="97"/>
        <v>0.39360109133551829</v>
      </c>
      <c r="K768" s="14">
        <f t="shared" si="103"/>
        <v>139.72568429211853</v>
      </c>
      <c r="L768" s="9">
        <f t="shared" si="100"/>
        <v>0.71810599605653747</v>
      </c>
      <c r="M768" s="14">
        <f t="shared" si="104"/>
        <v>1.0472352211337978E-3</v>
      </c>
      <c r="N768" s="14">
        <f t="shared" si="105"/>
        <v>1.1014868827057952E-3</v>
      </c>
      <c r="T768" s="14">
        <f t="shared" si="101"/>
        <v>1.5660412934359442</v>
      </c>
      <c r="U768" s="9">
        <f t="shared" si="102"/>
        <v>1.568674947176385E-3</v>
      </c>
    </row>
    <row r="769" spans="1:21" x14ac:dyDescent="0.25">
      <c r="A769" s="1">
        <v>24.06</v>
      </c>
      <c r="B769" s="1">
        <f t="shared" si="98"/>
        <v>1443.6</v>
      </c>
      <c r="C769" s="1">
        <v>443.57528883612139</v>
      </c>
      <c r="D769" s="1">
        <f t="shared" si="99"/>
        <v>44945266.141319998</v>
      </c>
      <c r="E769">
        <f t="shared" si="95"/>
        <v>0.38999928793257904</v>
      </c>
      <c r="F769">
        <f t="shared" si="96"/>
        <v>977.39999999999986</v>
      </c>
      <c r="J769">
        <f t="shared" si="97"/>
        <v>0.38999928793257904</v>
      </c>
      <c r="K769" s="14">
        <f t="shared" si="103"/>
        <v>141.29172558555447</v>
      </c>
      <c r="L769" s="9">
        <f t="shared" si="100"/>
        <v>0.71967467100371385</v>
      </c>
      <c r="M769" s="14">
        <f t="shared" si="104"/>
        <v>1.0016817268813278E-3</v>
      </c>
      <c r="N769" s="14">
        <f t="shared" si="105"/>
        <v>1.0815258515409019E-3</v>
      </c>
      <c r="T769" s="14">
        <f t="shared" si="101"/>
        <v>1.5660412934359442</v>
      </c>
      <c r="U769" s="9">
        <f t="shared" si="102"/>
        <v>1.5510987572920909E-3</v>
      </c>
    </row>
    <row r="770" spans="1:21" x14ac:dyDescent="0.25">
      <c r="A770" s="1">
        <v>24.24</v>
      </c>
      <c r="B770" s="1">
        <f t="shared" si="98"/>
        <v>1454.3999999999999</v>
      </c>
      <c r="C770" s="1">
        <v>443.09488435134466</v>
      </c>
      <c r="D770" s="1">
        <f t="shared" si="99"/>
        <v>44896589.156899996</v>
      </c>
      <c r="E770">
        <f t="shared" ref="E770:E833" si="106">LN(((B770-466.2)+$R$27)/(B770-466.2))</f>
        <v>0.3864636170115649</v>
      </c>
      <c r="F770">
        <f t="shared" ref="F770:F833" si="107">B770-$R$27</f>
        <v>988.19999999999982</v>
      </c>
      <c r="J770">
        <f t="shared" ref="J770:J833" si="108">LN((F770+$R$27)/F770)</f>
        <v>0.3864636170115649</v>
      </c>
      <c r="K770" s="14">
        <f t="shared" si="103"/>
        <v>142.85776687899042</v>
      </c>
      <c r="L770" s="9">
        <f t="shared" si="100"/>
        <v>0.72122576976100594</v>
      </c>
      <c r="M770" s="14">
        <f t="shared" si="104"/>
        <v>9.9045840221041108E-4</v>
      </c>
      <c r="N770" s="14">
        <f t="shared" si="105"/>
        <v>1.0633123616748039E-3</v>
      </c>
      <c r="T770" s="14">
        <f t="shared" si="101"/>
        <v>1.5660412934359726</v>
      </c>
      <c r="U770" s="9">
        <f t="shared" si="102"/>
        <v>1.5401136386141712E-3</v>
      </c>
    </row>
    <row r="771" spans="1:21" x14ac:dyDescent="0.25">
      <c r="A771" s="1">
        <v>24.42</v>
      </c>
      <c r="B771" s="1">
        <f t="shared" ref="B771:B834" si="109">A771*60</f>
        <v>1465.2</v>
      </c>
      <c r="C771" s="1">
        <v>442.61788216461878</v>
      </c>
      <c r="D771" s="1">
        <f t="shared" ref="D771:D834" si="110">C771*101325</f>
        <v>44848256.910329998</v>
      </c>
      <c r="E771">
        <f t="shared" si="106"/>
        <v>0.38299225225610589</v>
      </c>
      <c r="F771">
        <f t="shared" si="107"/>
        <v>999</v>
      </c>
      <c r="J771">
        <f t="shared" si="108"/>
        <v>0.38299225225610589</v>
      </c>
      <c r="K771" s="14">
        <f t="shared" si="103"/>
        <v>144.42380817242639</v>
      </c>
      <c r="L771" s="9">
        <f t="shared" si="100"/>
        <v>0.72276588339962011</v>
      </c>
      <c r="M771" s="14">
        <f t="shared" si="104"/>
        <v>9.8344382429091967E-4</v>
      </c>
      <c r="N771" s="14">
        <f t="shared" si="105"/>
        <v>1.047338654198027E-3</v>
      </c>
      <c r="T771" s="14">
        <f t="shared" si="101"/>
        <v>1.5660412934359442</v>
      </c>
      <c r="U771" s="9">
        <f t="shared" si="102"/>
        <v>1.5247344724655942E-3</v>
      </c>
    </row>
    <row r="772" spans="1:21" x14ac:dyDescent="0.25">
      <c r="A772" s="1">
        <v>24.6</v>
      </c>
      <c r="B772" s="1">
        <f t="shared" si="109"/>
        <v>1476</v>
      </c>
      <c r="C772" s="1">
        <v>442.14564319516404</v>
      </c>
      <c r="D772" s="1">
        <f t="shared" si="110"/>
        <v>44800407.296749994</v>
      </c>
      <c r="E772">
        <f t="shared" si="106"/>
        <v>0.37958343473560247</v>
      </c>
      <c r="F772">
        <f t="shared" si="107"/>
        <v>1009.8</v>
      </c>
      <c r="J772">
        <f t="shared" si="108"/>
        <v>0.37958343473560247</v>
      </c>
      <c r="K772" s="14">
        <f t="shared" si="103"/>
        <v>145.98984946586233</v>
      </c>
      <c r="L772" s="9">
        <f t="shared" si="100"/>
        <v>0.72429061787208571</v>
      </c>
      <c r="M772" s="14">
        <f t="shared" si="104"/>
        <v>9.7362341520400048E-4</v>
      </c>
      <c r="N772" s="14">
        <f t="shared" si="105"/>
        <v>1.0325956063992217E-3</v>
      </c>
      <c r="T772" s="14">
        <f t="shared" si="101"/>
        <v>1.6530435875156968</v>
      </c>
      <c r="U772" s="9">
        <f t="shared" si="102"/>
        <v>1.5225374487299881E-3</v>
      </c>
    </row>
    <row r="773" spans="1:21" x14ac:dyDescent="0.25">
      <c r="A773" s="1">
        <v>24.79</v>
      </c>
      <c r="B773" s="1">
        <f t="shared" si="109"/>
        <v>1487.3999999999999</v>
      </c>
      <c r="C773" s="1">
        <v>441.67408468531949</v>
      </c>
      <c r="D773" s="1">
        <f t="shared" si="110"/>
        <v>44752626.630739994</v>
      </c>
      <c r="E773">
        <f t="shared" si="106"/>
        <v>0.3760512229018711</v>
      </c>
      <c r="F773">
        <f t="shared" si="107"/>
        <v>1021.1999999999998</v>
      </c>
      <c r="J773">
        <f t="shared" si="108"/>
        <v>0.3760512229018711</v>
      </c>
      <c r="K773" s="14">
        <f t="shared" si="103"/>
        <v>147.64289305337803</v>
      </c>
      <c r="L773" s="9">
        <f t="shared" si="100"/>
        <v>0.72581315532081569</v>
      </c>
      <c r="M773" s="14">
        <f t="shared" si="104"/>
        <v>9.2105099964009908E-4</v>
      </c>
      <c r="N773" s="14">
        <f t="shared" si="105"/>
        <v>1.0102866850473973E-3</v>
      </c>
      <c r="T773" s="14">
        <f t="shared" si="101"/>
        <v>1.5660412934359442</v>
      </c>
      <c r="U773" s="9">
        <f t="shared" si="102"/>
        <v>1.5071582825809671E-3</v>
      </c>
    </row>
    <row r="774" spans="1:21" x14ac:dyDescent="0.25">
      <c r="A774" s="1">
        <v>24.97</v>
      </c>
      <c r="B774" s="1">
        <f t="shared" si="109"/>
        <v>1498.1999999999998</v>
      </c>
      <c r="C774" s="1">
        <v>441.20728939274608</v>
      </c>
      <c r="D774" s="1">
        <f t="shared" si="110"/>
        <v>44705328.597719997</v>
      </c>
      <c r="E774">
        <f t="shared" si="106"/>
        <v>0.37276572047227452</v>
      </c>
      <c r="F774">
        <f t="shared" si="107"/>
        <v>1031.9999999999998</v>
      </c>
      <c r="J774">
        <f t="shared" si="108"/>
        <v>0.37276572047227452</v>
      </c>
      <c r="K774" s="14">
        <f t="shared" si="103"/>
        <v>149.20893434681398</v>
      </c>
      <c r="L774" s="9">
        <f t="shared" si="100"/>
        <v>0.72732031360339666</v>
      </c>
      <c r="M774" s="14">
        <f t="shared" si="104"/>
        <v>9.62400090532871E-4</v>
      </c>
      <c r="N774" s="14">
        <f t="shared" si="105"/>
        <v>1.0007093661444921E-3</v>
      </c>
      <c r="T774" s="14">
        <f t="shared" si="101"/>
        <v>1.6530435875157252</v>
      </c>
      <c r="U774" s="9">
        <f t="shared" si="102"/>
        <v>1.4983701876389866E-3</v>
      </c>
    </row>
    <row r="775" spans="1:21" x14ac:dyDescent="0.25">
      <c r="A775" s="1">
        <v>25.16</v>
      </c>
      <c r="B775" s="1">
        <f t="shared" si="109"/>
        <v>1509.6</v>
      </c>
      <c r="C775" s="1">
        <v>440.74321593861339</v>
      </c>
      <c r="D775" s="1">
        <f t="shared" si="110"/>
        <v>44658306.354979999</v>
      </c>
      <c r="E775">
        <f t="shared" si="106"/>
        <v>0.3693601034660482</v>
      </c>
      <c r="F775">
        <f t="shared" si="107"/>
        <v>1043.3999999999999</v>
      </c>
      <c r="J775">
        <f t="shared" si="108"/>
        <v>0.3693601034660482</v>
      </c>
      <c r="K775" s="14">
        <f t="shared" si="103"/>
        <v>150.8619779343297</v>
      </c>
      <c r="L775" s="9">
        <f t="shared" si="100"/>
        <v>0.72881868379103565</v>
      </c>
      <c r="M775" s="14">
        <f t="shared" si="104"/>
        <v>9.0643114250290918E-4</v>
      </c>
      <c r="N775" s="14">
        <f t="shared" si="105"/>
        <v>9.8185372141617547E-4</v>
      </c>
      <c r="T775" s="14">
        <f t="shared" si="101"/>
        <v>1.6530435875157536</v>
      </c>
      <c r="U775" s="9">
        <f t="shared" si="102"/>
        <v>1.4983701876392086E-3</v>
      </c>
    </row>
    <row r="776" spans="1:21" x14ac:dyDescent="0.25">
      <c r="A776" s="1">
        <v>25.35</v>
      </c>
      <c r="B776" s="1">
        <f t="shared" si="109"/>
        <v>1521</v>
      </c>
      <c r="C776" s="1">
        <v>440.27914248448059</v>
      </c>
      <c r="D776" s="1">
        <f t="shared" si="110"/>
        <v>44611284.112239994</v>
      </c>
      <c r="E776">
        <f t="shared" si="106"/>
        <v>0.36601683778016125</v>
      </c>
      <c r="F776">
        <f t="shared" si="107"/>
        <v>1054.8</v>
      </c>
      <c r="J776">
        <f t="shared" si="108"/>
        <v>0.36601683778016125</v>
      </c>
      <c r="K776" s="14">
        <f t="shared" si="103"/>
        <v>152.51502152184545</v>
      </c>
      <c r="L776" s="9">
        <f t="shared" si="100"/>
        <v>0.73031705397867486</v>
      </c>
      <c r="M776" s="14">
        <f t="shared" si="104"/>
        <v>9.064311425030279E-4</v>
      </c>
      <c r="N776" s="14">
        <f t="shared" si="105"/>
        <v>9.6676920563354603E-4</v>
      </c>
      <c r="T776" s="14">
        <f t="shared" si="101"/>
        <v>1.7400458815955062</v>
      </c>
      <c r="U776" s="9">
        <f t="shared" si="102"/>
        <v>1.4917791164323901E-3</v>
      </c>
    </row>
    <row r="777" spans="1:21" x14ac:dyDescent="0.25">
      <c r="A777" s="1">
        <v>25.55</v>
      </c>
      <c r="B777" s="1">
        <f t="shared" si="109"/>
        <v>1533</v>
      </c>
      <c r="C777" s="1">
        <v>439.81711040917833</v>
      </c>
      <c r="D777" s="1">
        <f t="shared" si="110"/>
        <v>44564468.712209992</v>
      </c>
      <c r="E777">
        <f t="shared" si="106"/>
        <v>0.36256308656395497</v>
      </c>
      <c r="F777">
        <f t="shared" si="107"/>
        <v>1066.8</v>
      </c>
      <c r="J777">
        <f t="shared" si="108"/>
        <v>0.36256308656395497</v>
      </c>
      <c r="K777" s="14">
        <f t="shared" si="103"/>
        <v>154.25506740344096</v>
      </c>
      <c r="L777" s="9">
        <f t="shared" si="100"/>
        <v>0.73180883309510725</v>
      </c>
      <c r="M777" s="14">
        <f t="shared" si="104"/>
        <v>8.5732171330133431E-4</v>
      </c>
      <c r="N777" s="14">
        <f t="shared" si="105"/>
        <v>9.4487970716710377E-4</v>
      </c>
      <c r="T777" s="14">
        <f t="shared" si="101"/>
        <v>1.6530435875156968</v>
      </c>
      <c r="U777" s="9">
        <f t="shared" si="102"/>
        <v>1.4698088790769948E-3</v>
      </c>
    </row>
    <row r="778" spans="1:21" x14ac:dyDescent="0.25">
      <c r="A778" s="1">
        <v>25.74</v>
      </c>
      <c r="B778" s="1">
        <f t="shared" si="109"/>
        <v>1544.3999999999999</v>
      </c>
      <c r="C778" s="1">
        <v>439.36188292997775</v>
      </c>
      <c r="D778" s="1">
        <f t="shared" si="110"/>
        <v>44518342.787879996</v>
      </c>
      <c r="E778">
        <f t="shared" si="106"/>
        <v>0.35934250137251295</v>
      </c>
      <c r="F778">
        <f t="shared" si="107"/>
        <v>1078.1999999999998</v>
      </c>
      <c r="J778">
        <f t="shared" si="108"/>
        <v>0.35934250137251295</v>
      </c>
      <c r="K778" s="14">
        <f t="shared" si="103"/>
        <v>155.90811099095666</v>
      </c>
      <c r="L778" s="9">
        <f t="shared" si="100"/>
        <v>0.73327864197418424</v>
      </c>
      <c r="M778" s="14">
        <f t="shared" si="104"/>
        <v>8.8915312952268896E-4</v>
      </c>
      <c r="N778" s="14">
        <f t="shared" si="105"/>
        <v>9.3373439163822085E-4</v>
      </c>
      <c r="T778" s="14">
        <f t="shared" si="101"/>
        <v>1.7400458815955062</v>
      </c>
      <c r="U778" s="9">
        <f t="shared" si="102"/>
        <v>1.4478386417212663E-3</v>
      </c>
    </row>
    <row r="779" spans="1:21" x14ac:dyDescent="0.25">
      <c r="A779" s="1">
        <v>25.94</v>
      </c>
      <c r="B779" s="1">
        <f t="shared" si="109"/>
        <v>1556.4</v>
      </c>
      <c r="C779" s="1">
        <v>438.91346004687881</v>
      </c>
      <c r="D779" s="1">
        <f t="shared" si="110"/>
        <v>44472906.339249998</v>
      </c>
      <c r="E779">
        <f t="shared" si="106"/>
        <v>0.35601429648021804</v>
      </c>
      <c r="F779">
        <f t="shared" si="107"/>
        <v>1090.2</v>
      </c>
      <c r="J779">
        <f t="shared" si="108"/>
        <v>0.35601429648021804</v>
      </c>
      <c r="K779" s="14">
        <f t="shared" si="103"/>
        <v>157.64815687255216</v>
      </c>
      <c r="L779" s="9">
        <f t="shared" si="100"/>
        <v>0.73472648061590551</v>
      </c>
      <c r="M779" s="14">
        <f t="shared" si="104"/>
        <v>8.3206923279154836E-4</v>
      </c>
      <c r="N779" s="14">
        <f t="shared" si="105"/>
        <v>9.1340135986888642E-4</v>
      </c>
      <c r="T779" s="14">
        <f t="shared" si="101"/>
        <v>1.7400458815955346</v>
      </c>
      <c r="U779" s="9">
        <f t="shared" si="102"/>
        <v>1.456626736664024E-3</v>
      </c>
    </row>
    <row r="780" spans="1:21" x14ac:dyDescent="0.25">
      <c r="A780" s="1">
        <v>26.14</v>
      </c>
      <c r="B780" s="1">
        <f t="shared" si="109"/>
        <v>1568.4</v>
      </c>
      <c r="C780" s="1">
        <v>438.4623153253392</v>
      </c>
      <c r="D780" s="1">
        <f t="shared" si="110"/>
        <v>44427194.100339994</v>
      </c>
      <c r="E780">
        <f t="shared" si="106"/>
        <v>0.35274780896904157</v>
      </c>
      <c r="F780">
        <f t="shared" si="107"/>
        <v>1102.2</v>
      </c>
      <c r="J780">
        <f t="shared" si="108"/>
        <v>0.35274780896904157</v>
      </c>
      <c r="K780" s="14">
        <f t="shared" si="103"/>
        <v>159.3882027541477</v>
      </c>
      <c r="L780" s="9">
        <f t="shared" si="100"/>
        <v>0.73618310735256953</v>
      </c>
      <c r="M780" s="14">
        <f t="shared" si="104"/>
        <v>8.3711972889379818E-4</v>
      </c>
      <c r="N780" s="14">
        <f t="shared" si="105"/>
        <v>8.9814503367386886E-4</v>
      </c>
      <c r="T780" s="14">
        <f t="shared" si="101"/>
        <v>1.7400458815954778</v>
      </c>
      <c r="U780" s="9">
        <f t="shared" si="102"/>
        <v>1.4456416179858822E-3</v>
      </c>
    </row>
    <row r="781" spans="1:21" x14ac:dyDescent="0.25">
      <c r="A781" s="1">
        <v>26.34</v>
      </c>
      <c r="B781" s="1">
        <f t="shared" si="109"/>
        <v>1580.4</v>
      </c>
      <c r="C781" s="1">
        <v>438.0145729018505</v>
      </c>
      <c r="D781" s="1">
        <f t="shared" si="110"/>
        <v>44381826.59928</v>
      </c>
      <c r="E781">
        <f t="shared" si="106"/>
        <v>0.34954132095052065</v>
      </c>
      <c r="F781">
        <f t="shared" si="107"/>
        <v>1114.2</v>
      </c>
      <c r="J781">
        <f t="shared" si="108"/>
        <v>0.34954132095052065</v>
      </c>
      <c r="K781" s="14">
        <f t="shared" si="103"/>
        <v>161.12824863574318</v>
      </c>
      <c r="L781" s="9">
        <f t="shared" si="100"/>
        <v>0.73762874897055541</v>
      </c>
      <c r="M781" s="14">
        <f t="shared" si="104"/>
        <v>8.308066087661716E-4</v>
      </c>
      <c r="N781" s="14">
        <f t="shared" si="105"/>
        <v>8.8467734869232951E-4</v>
      </c>
      <c r="T781" s="14">
        <f t="shared" si="101"/>
        <v>1.8270481756752588</v>
      </c>
      <c r="U781" s="9">
        <f t="shared" si="102"/>
        <v>1.4324594755728004E-3</v>
      </c>
    </row>
    <row r="782" spans="1:21" x14ac:dyDescent="0.25">
      <c r="A782" s="1">
        <v>26.55</v>
      </c>
      <c r="B782" s="1">
        <f t="shared" si="109"/>
        <v>1593</v>
      </c>
      <c r="C782" s="1">
        <v>437.57091323602265</v>
      </c>
      <c r="D782" s="1">
        <f t="shared" si="110"/>
        <v>44336872.783639997</v>
      </c>
      <c r="E782">
        <f t="shared" si="106"/>
        <v>0.34623727390783104</v>
      </c>
      <c r="F782">
        <f t="shared" si="107"/>
        <v>1126.8</v>
      </c>
      <c r="J782">
        <f t="shared" si="108"/>
        <v>0.34623727390783104</v>
      </c>
      <c r="K782" s="14">
        <f t="shared" si="103"/>
        <v>162.95529681141844</v>
      </c>
      <c r="L782" s="9">
        <f t="shared" si="100"/>
        <v>0.73906120844612821</v>
      </c>
      <c r="M782" s="14">
        <f t="shared" si="104"/>
        <v>7.8402939486988494E-4</v>
      </c>
      <c r="N782" s="14">
        <f t="shared" si="105"/>
        <v>8.6454775792784073E-4</v>
      </c>
      <c r="T782" s="14">
        <f t="shared" si="101"/>
        <v>1.7400458815955062</v>
      </c>
      <c r="U782" s="9">
        <f t="shared" si="102"/>
        <v>1.4236713806305978E-3</v>
      </c>
    </row>
    <row r="783" spans="1:21" x14ac:dyDescent="0.25">
      <c r="A783" s="1">
        <v>26.75</v>
      </c>
      <c r="B783" s="1">
        <f t="shared" si="109"/>
        <v>1605</v>
      </c>
      <c r="C783" s="1">
        <v>437.12997540863552</v>
      </c>
      <c r="D783" s="1">
        <f t="shared" si="110"/>
        <v>44292194.758279994</v>
      </c>
      <c r="E783">
        <f t="shared" si="106"/>
        <v>0.34314868016023375</v>
      </c>
      <c r="F783">
        <f t="shared" si="107"/>
        <v>1138.8</v>
      </c>
      <c r="J783">
        <f t="shared" si="108"/>
        <v>0.34314868016023375</v>
      </c>
      <c r="K783" s="14">
        <f t="shared" si="103"/>
        <v>164.69534269301394</v>
      </c>
      <c r="L783" s="9">
        <f t="shared" si="100"/>
        <v>0.74048487982675881</v>
      </c>
      <c r="M783" s="14">
        <f t="shared" si="104"/>
        <v>8.1818036851142456E-4</v>
      </c>
      <c r="N783" s="14">
        <f t="shared" si="105"/>
        <v>8.5527428004455758E-4</v>
      </c>
      <c r="T783" s="14">
        <f t="shared" si="101"/>
        <v>1.8270481756753156</v>
      </c>
      <c r="U783" s="9">
        <f t="shared" si="102"/>
        <v>1.4236713806304868E-3</v>
      </c>
    </row>
    <row r="784" spans="1:21" x14ac:dyDescent="0.25">
      <c r="A784" s="1">
        <v>26.96</v>
      </c>
      <c r="B784" s="1">
        <f t="shared" si="109"/>
        <v>1617.6000000000001</v>
      </c>
      <c r="C784" s="1">
        <v>436.68903758124844</v>
      </c>
      <c r="D784" s="1">
        <f t="shared" si="110"/>
        <v>44247516.732919998</v>
      </c>
      <c r="E784">
        <f t="shared" si="106"/>
        <v>0.33996497602449771</v>
      </c>
      <c r="F784">
        <f t="shared" si="107"/>
        <v>1151.4000000000001</v>
      </c>
      <c r="J784">
        <f t="shared" si="108"/>
        <v>0.33996497602449771</v>
      </c>
      <c r="K784" s="14">
        <f t="shared" si="103"/>
        <v>166.52239086868926</v>
      </c>
      <c r="L784" s="9">
        <f t="shared" si="100"/>
        <v>0.7419085512073893</v>
      </c>
      <c r="M784" s="14">
        <f t="shared" si="104"/>
        <v>7.7921939858223378E-4</v>
      </c>
      <c r="N784" s="14">
        <f t="shared" si="105"/>
        <v>8.4006330375209287E-4</v>
      </c>
      <c r="T784" s="14">
        <f t="shared" si="101"/>
        <v>1.8270481756752304</v>
      </c>
      <c r="U784" s="9">
        <f t="shared" si="102"/>
        <v>1.4060951907465258E-3</v>
      </c>
    </row>
    <row r="785" spans="1:21" x14ac:dyDescent="0.25">
      <c r="A785" s="1">
        <v>27.17</v>
      </c>
      <c r="B785" s="1">
        <f t="shared" si="109"/>
        <v>1630.2</v>
      </c>
      <c r="C785" s="1">
        <v>436.25354343074258</v>
      </c>
      <c r="D785" s="1">
        <f t="shared" si="110"/>
        <v>44203390.288119994</v>
      </c>
      <c r="E785">
        <f t="shared" si="106"/>
        <v>0.336840357368974</v>
      </c>
      <c r="F785">
        <f t="shared" si="107"/>
        <v>1164</v>
      </c>
      <c r="J785">
        <f t="shared" si="108"/>
        <v>0.336840357368974</v>
      </c>
      <c r="K785" s="14">
        <f t="shared" si="103"/>
        <v>168.34943904436449</v>
      </c>
      <c r="L785" s="9">
        <f t="shared" si="100"/>
        <v>0.74331464639813583</v>
      </c>
      <c r="M785" s="14">
        <f t="shared" si="104"/>
        <v>7.6959940600738064E-4</v>
      </c>
      <c r="N785" s="14">
        <f t="shared" si="105"/>
        <v>8.2597052420315049E-4</v>
      </c>
      <c r="T785" s="14">
        <f t="shared" si="101"/>
        <v>1.9140504697550398</v>
      </c>
      <c r="U785" s="9">
        <f t="shared" si="102"/>
        <v>1.3819279296551912E-3</v>
      </c>
    </row>
    <row r="786" spans="1:21" x14ac:dyDescent="0.25">
      <c r="A786" s="1">
        <v>27.39</v>
      </c>
      <c r="B786" s="1">
        <f t="shared" si="109"/>
        <v>1643.4</v>
      </c>
      <c r="C786" s="1">
        <v>435.82553433594865</v>
      </c>
      <c r="D786" s="1">
        <f t="shared" si="110"/>
        <v>44160022.266589999</v>
      </c>
      <c r="E786">
        <f t="shared" si="106"/>
        <v>0.3336285291377698</v>
      </c>
      <c r="F786">
        <f t="shared" si="107"/>
        <v>1177.2</v>
      </c>
      <c r="J786">
        <f t="shared" si="108"/>
        <v>0.3336285291377698</v>
      </c>
      <c r="K786" s="14">
        <f t="shared" si="103"/>
        <v>170.26348951411953</v>
      </c>
      <c r="L786" s="9">
        <f t="shared" si="100"/>
        <v>0.74469657432779102</v>
      </c>
      <c r="M786" s="14">
        <f t="shared" si="104"/>
        <v>7.2199137457020683E-4</v>
      </c>
      <c r="N786" s="14">
        <f t="shared" si="105"/>
        <v>8.0517469427656189E-4</v>
      </c>
      <c r="T786" s="14">
        <f t="shared" si="101"/>
        <v>1.8270481756752872</v>
      </c>
      <c r="U786" s="9">
        <f t="shared" si="102"/>
        <v>1.395110072068495E-3</v>
      </c>
    </row>
    <row r="787" spans="1:21" x14ac:dyDescent="0.25">
      <c r="A787" s="1">
        <v>27.6</v>
      </c>
      <c r="B787" s="1">
        <f t="shared" si="109"/>
        <v>1656</v>
      </c>
      <c r="C787" s="1">
        <v>435.39344248349369</v>
      </c>
      <c r="D787" s="1">
        <f t="shared" si="110"/>
        <v>44116240.559639998</v>
      </c>
      <c r="E787">
        <f t="shared" si="106"/>
        <v>0.33061983019139973</v>
      </c>
      <c r="F787">
        <f t="shared" si="107"/>
        <v>1189.8</v>
      </c>
      <c r="J787">
        <f t="shared" si="108"/>
        <v>0.33061983019139973</v>
      </c>
      <c r="K787" s="14">
        <f t="shared" si="103"/>
        <v>172.09053768979481</v>
      </c>
      <c r="L787" s="9">
        <f t="shared" si="100"/>
        <v>0.74609168439985951</v>
      </c>
      <c r="M787" s="14">
        <f t="shared" si="104"/>
        <v>7.6358691064774722E-4</v>
      </c>
      <c r="N787" s="14">
        <f t="shared" si="105"/>
        <v>7.9685713755079908E-4</v>
      </c>
      <c r="T787" s="14">
        <f t="shared" si="101"/>
        <v>1.9140504697550398</v>
      </c>
      <c r="U787" s="9">
        <f t="shared" si="102"/>
        <v>1.3907160245975048E-3</v>
      </c>
    </row>
    <row r="788" spans="1:21" x14ac:dyDescent="0.25">
      <c r="A788" s="1">
        <v>27.82</v>
      </c>
      <c r="B788" s="1">
        <f t="shared" si="109"/>
        <v>1669.2</v>
      </c>
      <c r="C788" s="1">
        <v>434.96271155025903</v>
      </c>
      <c r="D788" s="1">
        <f t="shared" si="110"/>
        <v>44072596.747829996</v>
      </c>
      <c r="E788">
        <f t="shared" si="106"/>
        <v>0.32752603274271874</v>
      </c>
      <c r="F788">
        <f t="shared" si="107"/>
        <v>1203</v>
      </c>
      <c r="J788">
        <f t="shared" si="108"/>
        <v>0.32752603274271874</v>
      </c>
      <c r="K788" s="14">
        <f t="shared" si="103"/>
        <v>174.00458815954985</v>
      </c>
      <c r="L788" s="9">
        <f t="shared" si="100"/>
        <v>0.74748240042445702</v>
      </c>
      <c r="M788" s="14">
        <f t="shared" si="104"/>
        <v>7.2658273466294162E-4</v>
      </c>
      <c r="N788" s="14">
        <f t="shared" si="105"/>
        <v>7.8280225697322761E-4</v>
      </c>
      <c r="T788" s="14">
        <f t="shared" si="101"/>
        <v>1.9488513873869806</v>
      </c>
      <c r="U788" s="9">
        <f t="shared" si="102"/>
        <v>1.3731398347133217E-3</v>
      </c>
    </row>
    <row r="789" spans="1:21" x14ac:dyDescent="0.25">
      <c r="A789" s="1">
        <v>28.044</v>
      </c>
      <c r="B789" s="1">
        <f t="shared" si="109"/>
        <v>1682.64</v>
      </c>
      <c r="C789" s="1">
        <v>434.5374242939057</v>
      </c>
      <c r="D789" s="1">
        <f t="shared" si="110"/>
        <v>44029504.516579993</v>
      </c>
      <c r="E789">
        <f t="shared" si="106"/>
        <v>0.32443542838451334</v>
      </c>
      <c r="F789">
        <f t="shared" si="107"/>
        <v>1216.44</v>
      </c>
      <c r="J789">
        <f t="shared" si="108"/>
        <v>0.32443542838451334</v>
      </c>
      <c r="K789" s="14">
        <f t="shared" si="103"/>
        <v>175.95343954693683</v>
      </c>
      <c r="L789" s="9">
        <f t="shared" si="100"/>
        <v>0.74885554025917034</v>
      </c>
      <c r="M789" s="14">
        <f t="shared" si="104"/>
        <v>7.0458929993344813E-4</v>
      </c>
      <c r="N789" s="14">
        <f t="shared" si="105"/>
        <v>7.6715966556527185E-4</v>
      </c>
      <c r="T789" s="14">
        <f t="shared" si="101"/>
        <v>1.9401511579789599</v>
      </c>
      <c r="U789" s="9">
        <f t="shared" si="102"/>
        <v>1.3643517397708971E-3</v>
      </c>
    </row>
    <row r="790" spans="1:21" x14ac:dyDescent="0.25">
      <c r="A790" s="1">
        <v>28.266999999999999</v>
      </c>
      <c r="B790" s="1">
        <f t="shared" si="109"/>
        <v>1696.02</v>
      </c>
      <c r="C790" s="1">
        <v>434.11485887599304</v>
      </c>
      <c r="D790" s="1">
        <f t="shared" si="110"/>
        <v>43986688.075609997</v>
      </c>
      <c r="E790">
        <f t="shared" si="106"/>
        <v>0.32141651254105635</v>
      </c>
      <c r="F790">
        <f t="shared" si="107"/>
        <v>1229.82</v>
      </c>
      <c r="J790">
        <f t="shared" si="108"/>
        <v>0.32141651254105635</v>
      </c>
      <c r="K790" s="14">
        <f t="shared" si="103"/>
        <v>177.89359070491579</v>
      </c>
      <c r="L790" s="9">
        <f t="shared" si="100"/>
        <v>0.75021989199894124</v>
      </c>
      <c r="M790" s="14">
        <f t="shared" si="104"/>
        <v>7.0321930029005133E-4</v>
      </c>
      <c r="N790" s="14">
        <f t="shared" si="105"/>
        <v>7.5437159251022772E-4</v>
      </c>
      <c r="T790" s="14">
        <f t="shared" si="101"/>
        <v>1.9749520756108723</v>
      </c>
      <c r="U790" s="9">
        <f t="shared" si="102"/>
        <v>1.3511695973575932E-3</v>
      </c>
    </row>
    <row r="791" spans="1:21" x14ac:dyDescent="0.25">
      <c r="A791" s="1">
        <v>28.494</v>
      </c>
      <c r="B791" s="1">
        <f t="shared" si="109"/>
        <v>1709.6399999999999</v>
      </c>
      <c r="C791" s="1">
        <v>433.69637621574145</v>
      </c>
      <c r="D791" s="1">
        <f t="shared" si="110"/>
        <v>43944285.32006</v>
      </c>
      <c r="E791">
        <f t="shared" si="106"/>
        <v>0.31840108984249804</v>
      </c>
      <c r="F791">
        <f t="shared" si="107"/>
        <v>1243.4399999999998</v>
      </c>
      <c r="J791">
        <f t="shared" si="108"/>
        <v>0.31840108984249804</v>
      </c>
      <c r="K791" s="14">
        <f t="shared" si="103"/>
        <v>179.86854278052667</v>
      </c>
      <c r="L791" s="9">
        <f t="shared" si="100"/>
        <v>0.75157106159629883</v>
      </c>
      <c r="M791" s="14">
        <f t="shared" si="104"/>
        <v>6.8415310631761179E-4</v>
      </c>
      <c r="N791" s="14">
        <f t="shared" si="105"/>
        <v>7.4032789527170458E-4</v>
      </c>
      <c r="T791" s="14">
        <f t="shared" si="101"/>
        <v>1.9923525344268569</v>
      </c>
      <c r="U791" s="9">
        <f t="shared" si="102"/>
        <v>1.3379874549447335E-3</v>
      </c>
    </row>
    <row r="792" spans="1:21" x14ac:dyDescent="0.25">
      <c r="A792" s="1">
        <v>28.722999999999999</v>
      </c>
      <c r="B792" s="1">
        <f t="shared" si="109"/>
        <v>1723.3799999999999</v>
      </c>
      <c r="C792" s="1">
        <v>433.28197631315072</v>
      </c>
      <c r="D792" s="1">
        <f t="shared" si="110"/>
        <v>43902296.249929994</v>
      </c>
      <c r="E792">
        <f t="shared" si="106"/>
        <v>0.31541636134233086</v>
      </c>
      <c r="F792">
        <f t="shared" si="107"/>
        <v>1257.1799999999998</v>
      </c>
      <c r="J792">
        <f t="shared" si="108"/>
        <v>0.31541636134233086</v>
      </c>
      <c r="K792" s="14">
        <f t="shared" si="103"/>
        <v>181.86089531495352</v>
      </c>
      <c r="L792" s="9">
        <f t="shared" ref="L792:L845" si="111">$R$475/(141.2*$R$483*$R$474)*($D$471-D792)*0.00015</f>
        <v>0.75290904905124356</v>
      </c>
      <c r="M792" s="14">
        <f t="shared" si="104"/>
        <v>6.7156159957887894E-4</v>
      </c>
      <c r="N792" s="14">
        <f t="shared" si="105"/>
        <v>7.2657463613313945E-4</v>
      </c>
      <c r="T792" s="14">
        <f t="shared" ref="T792:T845" si="112">K793-K792</f>
        <v>2.0097529932428131</v>
      </c>
      <c r="U792" s="9">
        <f t="shared" ref="U792:U845" si="113">L793-L792</f>
        <v>1.3204112650601063E-3</v>
      </c>
    </row>
    <row r="793" spans="1:21" x14ac:dyDescent="0.25">
      <c r="A793" s="1">
        <v>28.954000000000001</v>
      </c>
      <c r="B793" s="1">
        <f t="shared" si="109"/>
        <v>1737.24</v>
      </c>
      <c r="C793" s="1">
        <v>432.87302008744138</v>
      </c>
      <c r="D793" s="1">
        <f t="shared" si="110"/>
        <v>43860858.760359995</v>
      </c>
      <c r="E793">
        <f t="shared" si="106"/>
        <v>0.31246218397725412</v>
      </c>
      <c r="F793">
        <f t="shared" si="107"/>
        <v>1271.04</v>
      </c>
      <c r="J793">
        <f t="shared" si="108"/>
        <v>0.31246218397725412</v>
      </c>
      <c r="K793" s="14">
        <f t="shared" ref="K793:K845" si="114">0.0002637*$R$475*(B793-$B$471)/($R$479*$R$480*$R$481^2*$R$473*3600)</f>
        <v>183.87064830819634</v>
      </c>
      <c r="L793" s="9">
        <f t="shared" si="111"/>
        <v>0.75422946031630367</v>
      </c>
      <c r="M793" s="14">
        <f t="shared" ref="M793:M845" si="115">(L793-L792)/(K793-K792)</f>
        <v>6.5700176563965329E-4</v>
      </c>
      <c r="N793" s="14">
        <f t="shared" ref="N793:N844" si="116">0.2*M793+0.8*N792</f>
        <v>7.126600620344423E-4</v>
      </c>
      <c r="T793" s="14">
        <f t="shared" si="112"/>
        <v>2.0358536814667332</v>
      </c>
      <c r="U793" s="9">
        <f t="shared" si="113"/>
        <v>1.3226082887956014E-3</v>
      </c>
    </row>
    <row r="794" spans="1:21" x14ac:dyDescent="0.25">
      <c r="A794" s="1">
        <v>29.187999999999999</v>
      </c>
      <c r="B794" s="1">
        <f t="shared" si="109"/>
        <v>1751.28</v>
      </c>
      <c r="C794" s="1">
        <v>432.46338340212191</v>
      </c>
      <c r="D794" s="1">
        <f t="shared" si="110"/>
        <v>43819352.32322</v>
      </c>
      <c r="E794">
        <f t="shared" si="106"/>
        <v>0.3095259759246905</v>
      </c>
      <c r="F794">
        <f t="shared" si="107"/>
        <v>1285.08</v>
      </c>
      <c r="J794">
        <f t="shared" si="108"/>
        <v>0.3095259759246905</v>
      </c>
      <c r="K794" s="14">
        <f t="shared" si="114"/>
        <v>185.90650198966307</v>
      </c>
      <c r="L794" s="9">
        <f t="shared" si="111"/>
        <v>0.75555206860509927</v>
      </c>
      <c r="M794" s="14">
        <f t="shared" si="115"/>
        <v>6.4965783191389605E-4</v>
      </c>
      <c r="N794" s="14">
        <f t="shared" si="116"/>
        <v>7.0005961601033308E-4</v>
      </c>
      <c r="T794" s="14">
        <f t="shared" si="112"/>
        <v>2.0619543696906817</v>
      </c>
      <c r="U794" s="9">
        <f t="shared" si="113"/>
        <v>1.3138201938536209E-3</v>
      </c>
    </row>
    <row r="795" spans="1:21" x14ac:dyDescent="0.25">
      <c r="A795" s="1">
        <v>29.425000000000001</v>
      </c>
      <c r="B795" s="1">
        <f t="shared" si="109"/>
        <v>1765.5</v>
      </c>
      <c r="C795" s="1">
        <v>432.05646855524299</v>
      </c>
      <c r="D795" s="1">
        <f t="shared" si="110"/>
        <v>43778121.676359996</v>
      </c>
      <c r="E795">
        <f t="shared" si="106"/>
        <v>0.30660827847975047</v>
      </c>
      <c r="F795">
        <f t="shared" si="107"/>
        <v>1299.3</v>
      </c>
      <c r="J795">
        <f t="shared" si="108"/>
        <v>0.30660827847975047</v>
      </c>
      <c r="K795" s="14">
        <f t="shared" si="114"/>
        <v>187.96845635935375</v>
      </c>
      <c r="L795" s="9">
        <f t="shared" si="111"/>
        <v>0.75686588879895289</v>
      </c>
      <c r="M795" s="14">
        <f t="shared" si="115"/>
        <v>6.3717229302737188E-4</v>
      </c>
      <c r="N795" s="14">
        <f t="shared" si="116"/>
        <v>6.8748215141374092E-4</v>
      </c>
      <c r="T795" s="14">
        <f t="shared" si="112"/>
        <v>2.0880550579145449</v>
      </c>
      <c r="U795" s="9">
        <f t="shared" si="113"/>
        <v>1.3116231701181258E-3</v>
      </c>
    </row>
    <row r="796" spans="1:21" x14ac:dyDescent="0.25">
      <c r="A796" s="1">
        <v>29.664999999999999</v>
      </c>
      <c r="B796" s="1">
        <f t="shared" si="109"/>
        <v>1779.8999999999999</v>
      </c>
      <c r="C796" s="1">
        <v>431.6502341679743</v>
      </c>
      <c r="D796" s="1">
        <f t="shared" si="110"/>
        <v>43736959.977069996</v>
      </c>
      <c r="E796">
        <f t="shared" si="106"/>
        <v>0.30370959945724491</v>
      </c>
      <c r="F796">
        <f t="shared" si="107"/>
        <v>1313.6999999999998</v>
      </c>
      <c r="J796">
        <f t="shared" si="108"/>
        <v>0.30370959945724491</v>
      </c>
      <c r="K796" s="14">
        <f t="shared" si="114"/>
        <v>190.0565114172683</v>
      </c>
      <c r="L796" s="9">
        <f t="shared" si="111"/>
        <v>0.75817751196907102</v>
      </c>
      <c r="M796" s="14">
        <f t="shared" si="115"/>
        <v>6.2815545267667211E-4</v>
      </c>
      <c r="N796" s="14">
        <f t="shared" si="116"/>
        <v>6.7561681166632712E-4</v>
      </c>
      <c r="T796" s="14">
        <f t="shared" si="112"/>
        <v>2.1054555167305864</v>
      </c>
      <c r="U796" s="9">
        <f t="shared" si="113"/>
        <v>1.2940469802336096E-3</v>
      </c>
    </row>
    <row r="797" spans="1:21" x14ac:dyDescent="0.25">
      <c r="A797" s="1">
        <v>29.907</v>
      </c>
      <c r="B797" s="1">
        <f t="shared" si="109"/>
        <v>1794.42</v>
      </c>
      <c r="C797" s="1">
        <v>431.24944345758695</v>
      </c>
      <c r="D797" s="1">
        <f t="shared" si="110"/>
        <v>43696349.858339995</v>
      </c>
      <c r="E797">
        <f t="shared" si="106"/>
        <v>0.30084214996433739</v>
      </c>
      <c r="F797">
        <f t="shared" si="107"/>
        <v>1328.22</v>
      </c>
      <c r="J797">
        <f t="shared" si="108"/>
        <v>0.30084214996433739</v>
      </c>
      <c r="K797" s="14">
        <f t="shared" si="114"/>
        <v>192.16196693399888</v>
      </c>
      <c r="L797" s="9">
        <f t="shared" si="111"/>
        <v>0.75947155894930463</v>
      </c>
      <c r="M797" s="14">
        <f t="shared" si="115"/>
        <v>6.1461615785787013E-4</v>
      </c>
      <c r="N797" s="14">
        <f t="shared" si="116"/>
        <v>6.6341668090463574E-4</v>
      </c>
      <c r="T797" s="14">
        <f t="shared" si="112"/>
        <v>2.1315562049545065</v>
      </c>
      <c r="U797" s="9">
        <f t="shared" si="113"/>
        <v>1.2786678140849217E-3</v>
      </c>
    </row>
    <row r="798" spans="1:21" x14ac:dyDescent="0.25">
      <c r="A798" s="1">
        <v>30.152000000000001</v>
      </c>
      <c r="B798" s="1">
        <f t="shared" si="109"/>
        <v>1809.1200000000001</v>
      </c>
      <c r="C798" s="1">
        <v>430.85341596447074</v>
      </c>
      <c r="D798" s="1">
        <f t="shared" si="110"/>
        <v>43656222.372599997</v>
      </c>
      <c r="E798">
        <f t="shared" si="106"/>
        <v>0.29799419156899892</v>
      </c>
      <c r="F798">
        <f t="shared" si="107"/>
        <v>1342.92</v>
      </c>
      <c r="J798">
        <f t="shared" si="108"/>
        <v>0.29799419156899892</v>
      </c>
      <c r="K798" s="14">
        <f t="shared" si="114"/>
        <v>194.29352313895339</v>
      </c>
      <c r="L798" s="9">
        <f t="shared" si="111"/>
        <v>0.76075022676338955</v>
      </c>
      <c r="M798" s="14">
        <f t="shared" si="115"/>
        <v>5.9987525128956764E-4</v>
      </c>
      <c r="N798" s="14">
        <f t="shared" si="116"/>
        <v>6.5070839498162212E-4</v>
      </c>
      <c r="T798" s="14">
        <f t="shared" si="112"/>
        <v>2.1576568931783981</v>
      </c>
      <c r="U798" s="9">
        <f t="shared" si="113"/>
        <v>1.2632886479360117E-3</v>
      </c>
    </row>
    <row r="799" spans="1:21" x14ac:dyDescent="0.25">
      <c r="A799" s="1">
        <v>30.4</v>
      </c>
      <c r="B799" s="1">
        <f t="shared" si="109"/>
        <v>1824</v>
      </c>
      <c r="C799" s="1">
        <v>430.46215168862574</v>
      </c>
      <c r="D799" s="1">
        <f t="shared" si="110"/>
        <v>43616577.519850001</v>
      </c>
      <c r="E799">
        <f t="shared" si="106"/>
        <v>0.29516614876673003</v>
      </c>
      <c r="F799">
        <f t="shared" si="107"/>
        <v>1357.8</v>
      </c>
      <c r="J799">
        <f t="shared" si="108"/>
        <v>0.29516614876673003</v>
      </c>
      <c r="K799" s="14">
        <f t="shared" si="114"/>
        <v>196.45118003213179</v>
      </c>
      <c r="L799" s="9">
        <f t="shared" si="111"/>
        <v>0.76201351541132556</v>
      </c>
      <c r="M799" s="14">
        <f t="shared" si="115"/>
        <v>5.854909795574996E-4</v>
      </c>
      <c r="N799" s="14">
        <f t="shared" si="116"/>
        <v>6.3766491189679768E-4</v>
      </c>
      <c r="T799" s="14">
        <f t="shared" si="112"/>
        <v>2.1837575814023467</v>
      </c>
      <c r="U799" s="9">
        <f t="shared" si="113"/>
        <v>1.2610916242004055E-3</v>
      </c>
    </row>
    <row r="800" spans="1:21" x14ac:dyDescent="0.25">
      <c r="A800" s="1">
        <v>30.651</v>
      </c>
      <c r="B800" s="1">
        <f t="shared" si="109"/>
        <v>1839.06</v>
      </c>
      <c r="C800" s="1">
        <v>430.07156787239086</v>
      </c>
      <c r="D800" s="1">
        <f t="shared" si="110"/>
        <v>43577001.614670001</v>
      </c>
      <c r="E800">
        <f t="shared" si="106"/>
        <v>0.29235841642718513</v>
      </c>
      <c r="F800">
        <f t="shared" si="107"/>
        <v>1372.86</v>
      </c>
      <c r="J800">
        <f t="shared" si="108"/>
        <v>0.29235841642718513</v>
      </c>
      <c r="K800" s="14">
        <f t="shared" si="114"/>
        <v>198.63493761353413</v>
      </c>
      <c r="L800" s="9">
        <f t="shared" si="111"/>
        <v>0.76327460703552596</v>
      </c>
      <c r="M800" s="14">
        <f t="shared" si="115"/>
        <v>5.7748700448269016E-4</v>
      </c>
      <c r="N800" s="14">
        <f t="shared" si="116"/>
        <v>6.2562933041397629E-4</v>
      </c>
      <c r="T800" s="14">
        <f t="shared" si="112"/>
        <v>2.2098582696263236</v>
      </c>
      <c r="U800" s="9">
        <f t="shared" si="113"/>
        <v>1.2588946004651325E-3</v>
      </c>
    </row>
    <row r="801" spans="1:21" x14ac:dyDescent="0.25">
      <c r="A801" s="1">
        <v>30.905000000000001</v>
      </c>
      <c r="B801" s="1">
        <f t="shared" si="109"/>
        <v>1854.3000000000002</v>
      </c>
      <c r="C801" s="1">
        <v>429.68166451576604</v>
      </c>
      <c r="D801" s="1">
        <f t="shared" si="110"/>
        <v>43537494.657059997</v>
      </c>
      <c r="E801">
        <f t="shared" si="106"/>
        <v>0.28957136075227369</v>
      </c>
      <c r="F801">
        <f t="shared" si="107"/>
        <v>1388.1000000000001</v>
      </c>
      <c r="J801">
        <f t="shared" si="108"/>
        <v>0.28957136075227369</v>
      </c>
      <c r="K801" s="14">
        <f t="shared" si="114"/>
        <v>200.84479588316046</v>
      </c>
      <c r="L801" s="9">
        <f t="shared" si="111"/>
        <v>0.7645335016359911</v>
      </c>
      <c r="M801" s="14">
        <f t="shared" si="115"/>
        <v>5.6967209968538182E-4</v>
      </c>
      <c r="N801" s="14">
        <f t="shared" si="116"/>
        <v>6.1443788426825737E-4</v>
      </c>
      <c r="T801" s="14">
        <f t="shared" si="112"/>
        <v>2.2359589578502153</v>
      </c>
      <c r="U801" s="9">
        <f t="shared" si="113"/>
        <v>1.2413184105807273E-3</v>
      </c>
    </row>
    <row r="802" spans="1:21" x14ac:dyDescent="0.25">
      <c r="A802" s="1">
        <v>31.161999999999999</v>
      </c>
      <c r="B802" s="1">
        <f t="shared" si="109"/>
        <v>1869.72</v>
      </c>
      <c r="C802" s="1">
        <v>429.29720483602267</v>
      </c>
      <c r="D802" s="1">
        <f t="shared" si="110"/>
        <v>43498539.28001</v>
      </c>
      <c r="E802">
        <f t="shared" si="106"/>
        <v>0.28680532022779492</v>
      </c>
      <c r="F802">
        <f t="shared" si="107"/>
        <v>1403.52</v>
      </c>
      <c r="J802">
        <f t="shared" si="108"/>
        <v>0.28680532022779492</v>
      </c>
      <c r="K802" s="14">
        <f t="shared" si="114"/>
        <v>203.08075484101067</v>
      </c>
      <c r="L802" s="9">
        <f t="shared" si="111"/>
        <v>0.76577482004657182</v>
      </c>
      <c r="M802" s="14">
        <f t="shared" si="115"/>
        <v>5.5516153649537697E-4</v>
      </c>
      <c r="N802" s="14">
        <f t="shared" si="116"/>
        <v>6.0258261471368138E-4</v>
      </c>
      <c r="T802" s="14">
        <f t="shared" si="112"/>
        <v>2.2620596460741353</v>
      </c>
      <c r="U802" s="9">
        <f t="shared" si="113"/>
        <v>1.2325303156386358E-3</v>
      </c>
    </row>
    <row r="803" spans="1:21" x14ac:dyDescent="0.25">
      <c r="A803" s="1">
        <v>31.422000000000001</v>
      </c>
      <c r="B803" s="1">
        <f t="shared" si="109"/>
        <v>1885.32</v>
      </c>
      <c r="C803" s="1">
        <v>428.91546699471991</v>
      </c>
      <c r="D803" s="1">
        <f t="shared" si="110"/>
        <v>43459859.693239994</v>
      </c>
      <c r="E803">
        <f t="shared" si="106"/>
        <v>0.28406060656682225</v>
      </c>
      <c r="F803">
        <f t="shared" si="107"/>
        <v>1419.12</v>
      </c>
      <c r="J803">
        <f t="shared" si="108"/>
        <v>0.28406060656682225</v>
      </c>
      <c r="K803" s="14">
        <f t="shared" si="114"/>
        <v>205.34281448708481</v>
      </c>
      <c r="L803" s="9">
        <f t="shared" si="111"/>
        <v>0.76700735036221046</v>
      </c>
      <c r="M803" s="14">
        <f t="shared" si="115"/>
        <v>5.4487082945744818E-4</v>
      </c>
      <c r="N803" s="14">
        <f t="shared" si="116"/>
        <v>5.9104025766243472E-4</v>
      </c>
      <c r="T803" s="14">
        <f t="shared" si="112"/>
        <v>2.2794601048900915</v>
      </c>
      <c r="U803" s="9">
        <f t="shared" si="113"/>
        <v>1.2369243631096261E-3</v>
      </c>
    </row>
    <row r="804" spans="1:21" x14ac:dyDescent="0.25">
      <c r="A804" s="1">
        <v>31.684000000000001</v>
      </c>
      <c r="B804" s="1">
        <f t="shared" si="109"/>
        <v>1901.04</v>
      </c>
      <c r="C804" s="1">
        <v>428.53236823419684</v>
      </c>
      <c r="D804" s="1">
        <f t="shared" si="110"/>
        <v>43421042.211329997</v>
      </c>
      <c r="E804">
        <f t="shared" si="106"/>
        <v>0.28134776010464502</v>
      </c>
      <c r="F804">
        <f t="shared" si="107"/>
        <v>1434.84</v>
      </c>
      <c r="J804">
        <f t="shared" si="108"/>
        <v>0.28134776010464502</v>
      </c>
      <c r="K804" s="14">
        <f t="shared" si="114"/>
        <v>207.6222745919749</v>
      </c>
      <c r="L804" s="9">
        <f t="shared" si="111"/>
        <v>0.76824427472532009</v>
      </c>
      <c r="M804" s="14">
        <f t="shared" si="115"/>
        <v>5.4263918041648138E-4</v>
      </c>
      <c r="N804" s="14">
        <f t="shared" si="116"/>
        <v>5.8136004221324413E-4</v>
      </c>
      <c r="T804" s="14">
        <f t="shared" si="112"/>
        <v>2.3142610225220039</v>
      </c>
      <c r="U804" s="9">
        <f t="shared" si="113"/>
        <v>1.2061660308120281E-3</v>
      </c>
    </row>
    <row r="805" spans="1:21" x14ac:dyDescent="0.25">
      <c r="A805" s="1">
        <v>31.95</v>
      </c>
      <c r="B805" s="1">
        <f t="shared" si="109"/>
        <v>1917</v>
      </c>
      <c r="C805" s="1">
        <v>428.15879590821612</v>
      </c>
      <c r="D805" s="1">
        <f t="shared" si="110"/>
        <v>43383189.995399997</v>
      </c>
      <c r="E805">
        <f t="shared" si="106"/>
        <v>0.27864633563689728</v>
      </c>
      <c r="F805">
        <f t="shared" si="107"/>
        <v>1450.8</v>
      </c>
      <c r="J805">
        <f t="shared" si="108"/>
        <v>0.27864633563689728</v>
      </c>
      <c r="K805" s="14">
        <f t="shared" si="114"/>
        <v>209.9365356144969</v>
      </c>
      <c r="L805" s="9">
        <f t="shared" si="111"/>
        <v>0.76945044075613211</v>
      </c>
      <c r="M805" s="14">
        <f t="shared" si="115"/>
        <v>5.2118841352544968E-4</v>
      </c>
      <c r="N805" s="14">
        <f t="shared" si="116"/>
        <v>5.6932571647568529E-4</v>
      </c>
      <c r="T805" s="14">
        <f t="shared" si="112"/>
        <v>2.3403617107459525</v>
      </c>
      <c r="U805" s="9">
        <f t="shared" si="113"/>
        <v>1.203969007076422E-3</v>
      </c>
    </row>
    <row r="806" spans="1:21" x14ac:dyDescent="0.25">
      <c r="A806" s="1">
        <v>32.219000000000001</v>
      </c>
      <c r="B806" s="1">
        <f t="shared" si="109"/>
        <v>1933.14</v>
      </c>
      <c r="C806" s="1">
        <v>427.78590404184553</v>
      </c>
      <c r="D806" s="1">
        <f t="shared" si="110"/>
        <v>43345406.72704</v>
      </c>
      <c r="E806">
        <f t="shared" si="106"/>
        <v>0.27596702535500639</v>
      </c>
      <c r="F806">
        <f t="shared" si="107"/>
        <v>1466.94</v>
      </c>
      <c r="J806">
        <f t="shared" si="108"/>
        <v>0.27596702535500639</v>
      </c>
      <c r="K806" s="14">
        <f t="shared" si="114"/>
        <v>212.27689732524286</v>
      </c>
      <c r="L806" s="9">
        <f t="shared" si="111"/>
        <v>0.77065440976320854</v>
      </c>
      <c r="M806" s="14">
        <f t="shared" si="115"/>
        <v>5.1443714941511165E-4</v>
      </c>
      <c r="N806" s="14">
        <f t="shared" si="116"/>
        <v>5.5834800306357063E-4</v>
      </c>
      <c r="T806" s="14">
        <f t="shared" si="112"/>
        <v>2.3664623989698725</v>
      </c>
      <c r="U806" s="9">
        <f t="shared" si="113"/>
        <v>1.1754076985145412E-3</v>
      </c>
    </row>
    <row r="807" spans="1:21" x14ac:dyDescent="0.25">
      <c r="A807" s="1">
        <v>32.491</v>
      </c>
      <c r="B807" s="1">
        <f t="shared" si="109"/>
        <v>1949.46</v>
      </c>
      <c r="C807" s="1">
        <v>427.4218581504071</v>
      </c>
      <c r="D807" s="1">
        <f t="shared" si="110"/>
        <v>43308519.777089998</v>
      </c>
      <c r="E807">
        <f t="shared" si="106"/>
        <v>0.27331004306277318</v>
      </c>
      <c r="F807">
        <f t="shared" si="107"/>
        <v>1483.26</v>
      </c>
      <c r="J807">
        <f t="shared" si="108"/>
        <v>0.27331004306277318</v>
      </c>
      <c r="K807" s="14">
        <f t="shared" si="114"/>
        <v>214.64335972421273</v>
      </c>
      <c r="L807" s="9">
        <f t="shared" si="111"/>
        <v>0.77182981746172308</v>
      </c>
      <c r="M807" s="14">
        <f t="shared" si="115"/>
        <v>4.9669401002365356E-4</v>
      </c>
      <c r="N807" s="14">
        <f t="shared" si="116"/>
        <v>5.4601720445558721E-4</v>
      </c>
      <c r="T807" s="14">
        <f t="shared" si="112"/>
        <v>2.4012633166018134</v>
      </c>
      <c r="U807" s="9">
        <f t="shared" si="113"/>
        <v>1.188589840927734E-3</v>
      </c>
    </row>
    <row r="808" spans="1:21" x14ac:dyDescent="0.25">
      <c r="A808" s="1">
        <v>32.767000000000003</v>
      </c>
      <c r="B808" s="1">
        <f t="shared" si="109"/>
        <v>1966.0200000000002</v>
      </c>
      <c r="C808" s="1">
        <v>427.05372950130766</v>
      </c>
      <c r="D808" s="1">
        <f t="shared" si="110"/>
        <v>43271219.141719997</v>
      </c>
      <c r="E808">
        <f t="shared" si="106"/>
        <v>0.27066609370562217</v>
      </c>
      <c r="F808">
        <f t="shared" si="107"/>
        <v>1499.8200000000002</v>
      </c>
      <c r="J808">
        <f t="shared" si="108"/>
        <v>0.27066609370562217</v>
      </c>
      <c r="K808" s="14">
        <f t="shared" si="114"/>
        <v>217.04462304081454</v>
      </c>
      <c r="L808" s="9">
        <f t="shared" si="111"/>
        <v>0.77301840730265081</v>
      </c>
      <c r="M808" s="14">
        <f t="shared" si="115"/>
        <v>4.9498521578624128E-4</v>
      </c>
      <c r="N808" s="14">
        <f t="shared" si="116"/>
        <v>5.3581080672171803E-4</v>
      </c>
      <c r="T808" s="14">
        <f t="shared" si="112"/>
        <v>2.4186637754177411</v>
      </c>
      <c r="U808" s="9">
        <f t="shared" si="113"/>
        <v>1.1688166273077227E-3</v>
      </c>
    </row>
    <row r="809" spans="1:21" x14ac:dyDescent="0.25">
      <c r="A809" s="1">
        <v>33.045000000000002</v>
      </c>
      <c r="B809" s="1">
        <f t="shared" si="109"/>
        <v>1982.7</v>
      </c>
      <c r="C809" s="1">
        <v>426.69172498869972</v>
      </c>
      <c r="D809" s="1">
        <f t="shared" si="110"/>
        <v>43234539.034479998</v>
      </c>
      <c r="E809">
        <f t="shared" si="106"/>
        <v>0.2680545040158811</v>
      </c>
      <c r="F809">
        <f t="shared" si="107"/>
        <v>1516.5</v>
      </c>
      <c r="J809">
        <f t="shared" si="108"/>
        <v>0.2680545040158811</v>
      </c>
      <c r="K809" s="14">
        <f t="shared" si="114"/>
        <v>219.46328681623228</v>
      </c>
      <c r="L809" s="9">
        <f t="shared" si="111"/>
        <v>0.77418722392995853</v>
      </c>
      <c r="M809" s="14">
        <f t="shared" si="115"/>
        <v>4.8324890759396676E-4</v>
      </c>
      <c r="N809" s="14">
        <f t="shared" si="116"/>
        <v>5.2529842689616783E-4</v>
      </c>
      <c r="T809" s="14">
        <f t="shared" si="112"/>
        <v>2.4534646930495967</v>
      </c>
      <c r="U809" s="9">
        <f t="shared" si="113"/>
        <v>1.1556344848946409E-3</v>
      </c>
    </row>
    <row r="810" spans="1:21" x14ac:dyDescent="0.25">
      <c r="A810" s="1">
        <v>33.326999999999998</v>
      </c>
      <c r="B810" s="1">
        <f t="shared" si="109"/>
        <v>1999.62</v>
      </c>
      <c r="C810" s="1">
        <v>426.33380323375275</v>
      </c>
      <c r="D810" s="1">
        <f t="shared" si="110"/>
        <v>43198272.612659998</v>
      </c>
      <c r="E810">
        <f t="shared" si="106"/>
        <v>0.26545662753888188</v>
      </c>
      <c r="F810">
        <f t="shared" si="107"/>
        <v>1533.4199999999998</v>
      </c>
      <c r="J810">
        <f t="shared" si="108"/>
        <v>0.26545662753888188</v>
      </c>
      <c r="K810" s="14">
        <f t="shared" si="114"/>
        <v>221.91675150928188</v>
      </c>
      <c r="L810" s="9">
        <f t="shared" si="111"/>
        <v>0.77534285841485318</v>
      </c>
      <c r="M810" s="14">
        <f t="shared" si="115"/>
        <v>4.7102144496655277E-4</v>
      </c>
      <c r="N810" s="14">
        <f t="shared" si="116"/>
        <v>5.1444303051024489E-4</v>
      </c>
      <c r="T810" s="14">
        <f t="shared" si="112"/>
        <v>2.4795653812736305</v>
      </c>
      <c r="U810" s="9">
        <f t="shared" si="113"/>
        <v>1.1578315086303581E-3</v>
      </c>
    </row>
    <row r="811" spans="1:21" x14ac:dyDescent="0.25">
      <c r="A811" s="1">
        <v>33.612000000000002</v>
      </c>
      <c r="B811" s="1">
        <f t="shared" si="109"/>
        <v>2016.72</v>
      </c>
      <c r="C811" s="1">
        <v>425.97520101919559</v>
      </c>
      <c r="D811" s="1">
        <f t="shared" si="110"/>
        <v>43161937.243269995</v>
      </c>
      <c r="E811">
        <f t="shared" si="106"/>
        <v>0.26288207076594333</v>
      </c>
      <c r="F811">
        <f t="shared" si="107"/>
        <v>1550.52</v>
      </c>
      <c r="J811">
        <f t="shared" si="108"/>
        <v>0.26288207076594333</v>
      </c>
      <c r="K811" s="14">
        <f t="shared" si="114"/>
        <v>224.39631689055551</v>
      </c>
      <c r="L811" s="9">
        <f t="shared" si="111"/>
        <v>0.77650068992348353</v>
      </c>
      <c r="M811" s="14">
        <f t="shared" si="115"/>
        <v>4.6694937644097819E-4</v>
      </c>
      <c r="N811" s="14">
        <f t="shared" si="116"/>
        <v>5.0494429969639163E-4</v>
      </c>
      <c r="T811" s="14">
        <f t="shared" si="112"/>
        <v>2.5143662989055144</v>
      </c>
      <c r="U811" s="9">
        <f t="shared" si="113"/>
        <v>1.1402553187456199E-3</v>
      </c>
    </row>
    <row r="812" spans="1:21" x14ac:dyDescent="0.25">
      <c r="A812" s="1">
        <v>33.901000000000003</v>
      </c>
      <c r="B812" s="1">
        <f t="shared" si="109"/>
        <v>2034.0600000000002</v>
      </c>
      <c r="C812" s="1">
        <v>425.62204248151983</v>
      </c>
      <c r="D812" s="1">
        <f t="shared" si="110"/>
        <v>43126153.454439998</v>
      </c>
      <c r="E812">
        <f t="shared" si="106"/>
        <v>0.26032216348864523</v>
      </c>
      <c r="F812">
        <f t="shared" si="107"/>
        <v>1567.8600000000001</v>
      </c>
      <c r="J812">
        <f t="shared" si="108"/>
        <v>0.26032216348864523</v>
      </c>
      <c r="K812" s="14">
        <f t="shared" si="114"/>
        <v>226.91068318946103</v>
      </c>
      <c r="L812" s="9">
        <f t="shared" si="111"/>
        <v>0.77764094524222915</v>
      </c>
      <c r="M812" s="14">
        <f t="shared" si="115"/>
        <v>4.5349610326942611E-4</v>
      </c>
      <c r="N812" s="14">
        <f t="shared" si="116"/>
        <v>4.9465466041099854E-4</v>
      </c>
      <c r="T812" s="14">
        <f t="shared" si="112"/>
        <v>2.5404669871293777</v>
      </c>
      <c r="U812" s="9">
        <f t="shared" si="113"/>
        <v>1.1380582950102358E-3</v>
      </c>
    </row>
    <row r="813" spans="1:21" x14ac:dyDescent="0.25">
      <c r="A813" s="1">
        <v>34.192999999999998</v>
      </c>
      <c r="B813" s="1">
        <f t="shared" si="109"/>
        <v>2051.58</v>
      </c>
      <c r="C813" s="1">
        <v>425.26956440345418</v>
      </c>
      <c r="D813" s="1">
        <f t="shared" si="110"/>
        <v>43090438.613179997</v>
      </c>
      <c r="E813">
        <f t="shared" si="106"/>
        <v>0.2577861017680334</v>
      </c>
      <c r="F813">
        <f t="shared" si="107"/>
        <v>1585.3799999999999</v>
      </c>
      <c r="J813">
        <f t="shared" si="108"/>
        <v>0.2577861017680334</v>
      </c>
      <c r="K813" s="14">
        <f t="shared" si="114"/>
        <v>229.4511501765904</v>
      </c>
      <c r="L813" s="9">
        <f t="shared" si="111"/>
        <v>0.77877900353723939</v>
      </c>
      <c r="M813" s="14">
        <f t="shared" si="115"/>
        <v>4.4797208575270424E-4</v>
      </c>
      <c r="N813" s="14">
        <f t="shared" si="116"/>
        <v>4.8531814547933972E-4</v>
      </c>
      <c r="T813" s="14">
        <f t="shared" si="112"/>
        <v>2.5665676753533262</v>
      </c>
      <c r="U813" s="9">
        <f t="shared" si="113"/>
        <v>1.1072999627129709E-3</v>
      </c>
    </row>
    <row r="814" spans="1:21" x14ac:dyDescent="0.25">
      <c r="A814" s="1">
        <v>34.488</v>
      </c>
      <c r="B814" s="1">
        <f t="shared" si="109"/>
        <v>2069.2799999999997</v>
      </c>
      <c r="C814" s="1">
        <v>424.92661275993083</v>
      </c>
      <c r="D814" s="1">
        <f t="shared" si="110"/>
        <v>43055689.037899993</v>
      </c>
      <c r="E814">
        <f t="shared" si="106"/>
        <v>0.2552739418772132</v>
      </c>
      <c r="F814">
        <f t="shared" si="107"/>
        <v>1603.0799999999997</v>
      </c>
      <c r="J814">
        <f t="shared" si="108"/>
        <v>0.2552739418772132</v>
      </c>
      <c r="K814" s="14">
        <f t="shared" si="114"/>
        <v>232.01771785194373</v>
      </c>
      <c r="L814" s="9">
        <f t="shared" si="111"/>
        <v>0.77988630349995236</v>
      </c>
      <c r="M814" s="14">
        <f t="shared" si="115"/>
        <v>4.3143220938467348E-4</v>
      </c>
      <c r="N814" s="14">
        <f t="shared" si="116"/>
        <v>4.7454095826040648E-4</v>
      </c>
      <c r="T814" s="14">
        <f t="shared" si="112"/>
        <v>2.6013685929852954</v>
      </c>
      <c r="U814" s="9">
        <f t="shared" si="113"/>
        <v>1.1204821051256086E-3</v>
      </c>
    </row>
    <row r="815" spans="1:21" x14ac:dyDescent="0.25">
      <c r="A815" s="1">
        <v>34.786999999999999</v>
      </c>
      <c r="B815" s="1">
        <f t="shared" si="109"/>
        <v>2087.2199999999998</v>
      </c>
      <c r="C815" s="1">
        <v>424.57957835874657</v>
      </c>
      <c r="D815" s="1">
        <f t="shared" si="110"/>
        <v>43020525.777199998</v>
      </c>
      <c r="E815">
        <f t="shared" si="106"/>
        <v>0.25277745626953085</v>
      </c>
      <c r="F815">
        <f t="shared" si="107"/>
        <v>1621.0199999999998</v>
      </c>
      <c r="J815">
        <f t="shared" si="108"/>
        <v>0.25277745626953085</v>
      </c>
      <c r="K815" s="14">
        <f t="shared" si="114"/>
        <v>234.61908644492902</v>
      </c>
      <c r="L815" s="9">
        <f t="shared" si="111"/>
        <v>0.78100678560507797</v>
      </c>
      <c r="M815" s="14">
        <f t="shared" si="115"/>
        <v>4.3072792842469069E-4</v>
      </c>
      <c r="N815" s="14">
        <f t="shared" si="116"/>
        <v>4.6577835229326333E-4</v>
      </c>
      <c r="T815" s="14">
        <f t="shared" si="112"/>
        <v>2.6361695106172363</v>
      </c>
      <c r="U815" s="9">
        <f t="shared" si="113"/>
        <v>1.1072999627126379E-3</v>
      </c>
    </row>
    <row r="816" spans="1:21" x14ac:dyDescent="0.25">
      <c r="A816" s="1">
        <v>35.090000000000003</v>
      </c>
      <c r="B816" s="1">
        <f t="shared" si="109"/>
        <v>2105.4</v>
      </c>
      <c r="C816" s="1">
        <v>424.23662671522334</v>
      </c>
      <c r="D816" s="1">
        <f t="shared" si="110"/>
        <v>42985776.201920003</v>
      </c>
      <c r="E816">
        <f t="shared" si="106"/>
        <v>0.25029715489253446</v>
      </c>
      <c r="F816">
        <f t="shared" si="107"/>
        <v>1639.2</v>
      </c>
      <c r="J816">
        <f t="shared" si="108"/>
        <v>0.25029715489253446</v>
      </c>
      <c r="K816" s="14">
        <f t="shared" si="114"/>
        <v>237.25525595554626</v>
      </c>
      <c r="L816" s="9">
        <f t="shared" si="111"/>
        <v>0.78211408556779061</v>
      </c>
      <c r="M816" s="14">
        <f t="shared" si="115"/>
        <v>4.20041259961835E-4</v>
      </c>
      <c r="N816" s="14">
        <f t="shared" si="116"/>
        <v>4.5663093382697768E-4</v>
      </c>
      <c r="T816" s="14">
        <f t="shared" si="112"/>
        <v>2.6622701988411279</v>
      </c>
      <c r="U816" s="9">
        <f t="shared" si="113"/>
        <v>1.0655565117374532E-3</v>
      </c>
    </row>
    <row r="817" spans="1:21" x14ac:dyDescent="0.25">
      <c r="A817" s="1">
        <v>35.396000000000001</v>
      </c>
      <c r="B817" s="1">
        <f t="shared" si="109"/>
        <v>2123.7600000000002</v>
      </c>
      <c r="C817" s="1">
        <v>423.90660380429313</v>
      </c>
      <c r="D817" s="1">
        <f t="shared" si="110"/>
        <v>42952336.63047</v>
      </c>
      <c r="E817">
        <f t="shared" si="106"/>
        <v>0.24784146112733557</v>
      </c>
      <c r="F817">
        <f t="shared" si="107"/>
        <v>1657.5600000000002</v>
      </c>
      <c r="J817">
        <f t="shared" si="108"/>
        <v>0.24784146112733557</v>
      </c>
      <c r="K817" s="14">
        <f t="shared" si="114"/>
        <v>239.91752615438739</v>
      </c>
      <c r="L817" s="9">
        <f t="shared" si="111"/>
        <v>0.78317964207952806</v>
      </c>
      <c r="M817" s="14">
        <f t="shared" si="115"/>
        <v>4.0024356363275386E-4</v>
      </c>
      <c r="N817" s="14">
        <f t="shared" si="116"/>
        <v>4.4535345978813297E-4</v>
      </c>
      <c r="T817" s="14">
        <f t="shared" si="112"/>
        <v>2.6970711164729835</v>
      </c>
      <c r="U817" s="9">
        <f t="shared" si="113"/>
        <v>1.0897237728285658E-3</v>
      </c>
    </row>
    <row r="818" spans="1:21" x14ac:dyDescent="0.25">
      <c r="A818" s="1">
        <v>35.706000000000003</v>
      </c>
      <c r="B818" s="1">
        <f t="shared" si="109"/>
        <v>2142.36</v>
      </c>
      <c r="C818" s="1">
        <v>423.5690958376511</v>
      </c>
      <c r="D818" s="1">
        <f t="shared" si="110"/>
        <v>42918138.635749996</v>
      </c>
      <c r="E818">
        <f t="shared" si="106"/>
        <v>0.2454025622335784</v>
      </c>
      <c r="F818">
        <f t="shared" si="107"/>
        <v>1676.16</v>
      </c>
      <c r="J818">
        <f t="shared" si="108"/>
        <v>0.2454025622335784</v>
      </c>
      <c r="K818" s="14">
        <f t="shared" si="114"/>
        <v>242.61459727086037</v>
      </c>
      <c r="L818" s="9">
        <f t="shared" si="111"/>
        <v>0.78426936585235663</v>
      </c>
      <c r="M818" s="14">
        <f t="shared" si="115"/>
        <v>4.040396881538743E-4</v>
      </c>
      <c r="N818" s="14">
        <f t="shared" si="116"/>
        <v>4.3709070546128125E-4</v>
      </c>
      <c r="T818" s="14">
        <f t="shared" si="112"/>
        <v>2.723171804696932</v>
      </c>
      <c r="U818" s="9">
        <f t="shared" si="113"/>
        <v>1.0567684167952507E-3</v>
      </c>
    </row>
    <row r="819" spans="1:21" x14ac:dyDescent="0.25">
      <c r="A819" s="1">
        <v>36.018999999999998</v>
      </c>
      <c r="B819" s="1">
        <f t="shared" si="109"/>
        <v>2161.14</v>
      </c>
      <c r="C819" s="1">
        <v>423.24179476516156</v>
      </c>
      <c r="D819" s="1">
        <f t="shared" si="110"/>
        <v>42884974.854579993</v>
      </c>
      <c r="E819">
        <f t="shared" si="106"/>
        <v>0.24298851827235174</v>
      </c>
      <c r="F819">
        <f t="shared" si="107"/>
        <v>1694.9399999999998</v>
      </c>
      <c r="J819">
        <f t="shared" si="108"/>
        <v>0.24298851827235174</v>
      </c>
      <c r="K819" s="14">
        <f t="shared" si="114"/>
        <v>245.3377690755573</v>
      </c>
      <c r="L819" s="9">
        <f t="shared" si="111"/>
        <v>0.78532613426915188</v>
      </c>
      <c r="M819" s="14">
        <f t="shared" si="115"/>
        <v>3.8806527556305278E-4</v>
      </c>
      <c r="N819" s="14">
        <f t="shared" si="116"/>
        <v>4.272856194816356E-4</v>
      </c>
      <c r="T819" s="14">
        <f t="shared" si="112"/>
        <v>2.7579727223288728</v>
      </c>
      <c r="U819" s="9">
        <f t="shared" si="113"/>
        <v>1.0699505592084435E-3</v>
      </c>
    </row>
    <row r="820" spans="1:21" x14ac:dyDescent="0.25">
      <c r="A820" s="1">
        <v>36.335999999999999</v>
      </c>
      <c r="B820" s="1">
        <f t="shared" si="109"/>
        <v>2180.16</v>
      </c>
      <c r="C820" s="1">
        <v>422.9104109350111</v>
      </c>
      <c r="D820" s="1">
        <f t="shared" si="110"/>
        <v>42851397.387989998</v>
      </c>
      <c r="E820">
        <f t="shared" si="106"/>
        <v>0.24059178592276592</v>
      </c>
      <c r="F820">
        <f t="shared" si="107"/>
        <v>1713.9599999999998</v>
      </c>
      <c r="J820">
        <f t="shared" si="108"/>
        <v>0.24059178592276592</v>
      </c>
      <c r="K820" s="14">
        <f t="shared" si="114"/>
        <v>248.09574179788618</v>
      </c>
      <c r="L820" s="9">
        <f t="shared" si="111"/>
        <v>0.78639608482836032</v>
      </c>
      <c r="M820" s="14">
        <f t="shared" si="115"/>
        <v>3.8794820215080352E-4</v>
      </c>
      <c r="N820" s="14">
        <f t="shared" si="116"/>
        <v>4.1941813601546919E-4</v>
      </c>
      <c r="T820" s="14">
        <f t="shared" si="112"/>
        <v>2.7927736399607284</v>
      </c>
      <c r="U820" s="9">
        <f t="shared" si="113"/>
        <v>1.045783298117553E-3</v>
      </c>
    </row>
    <row r="821" spans="1:21" x14ac:dyDescent="0.25">
      <c r="A821" s="1">
        <v>36.656999999999996</v>
      </c>
      <c r="B821" s="1">
        <f t="shared" si="109"/>
        <v>2199.4199999999996</v>
      </c>
      <c r="C821" s="1">
        <v>422.5865121605724</v>
      </c>
      <c r="D821" s="1">
        <f t="shared" si="110"/>
        <v>42818578.344669998</v>
      </c>
      <c r="E821">
        <f t="shared" si="106"/>
        <v>0.23821273907623841</v>
      </c>
      <c r="F821">
        <f t="shared" si="107"/>
        <v>1733.2199999999996</v>
      </c>
      <c r="J821">
        <f t="shared" si="108"/>
        <v>0.23821273907623841</v>
      </c>
      <c r="K821" s="14">
        <f t="shared" si="114"/>
        <v>250.88851543784691</v>
      </c>
      <c r="L821" s="9">
        <f t="shared" si="111"/>
        <v>0.78744186812647787</v>
      </c>
      <c r="M821" s="14">
        <f t="shared" si="115"/>
        <v>3.7446045864721734E-4</v>
      </c>
      <c r="N821" s="14">
        <f t="shared" si="116"/>
        <v>4.1042660054181883E-4</v>
      </c>
      <c r="T821" s="14">
        <f t="shared" si="112"/>
        <v>2.8275745575927544</v>
      </c>
      <c r="U821" s="9">
        <f t="shared" si="113"/>
        <v>1.0282071082331479E-3</v>
      </c>
    </row>
    <row r="822" spans="1:21" x14ac:dyDescent="0.25">
      <c r="A822" s="1">
        <v>36.981999999999999</v>
      </c>
      <c r="B822" s="1">
        <f t="shared" si="109"/>
        <v>2218.92</v>
      </c>
      <c r="C822" s="1">
        <v>422.26805706301502</v>
      </c>
      <c r="D822" s="1">
        <f t="shared" si="110"/>
        <v>42786310.881909996</v>
      </c>
      <c r="E822">
        <f t="shared" si="106"/>
        <v>0.23585172402693108</v>
      </c>
      <c r="F822">
        <f t="shared" si="107"/>
        <v>1752.72</v>
      </c>
      <c r="J822">
        <f t="shared" si="108"/>
        <v>0.23585172402693108</v>
      </c>
      <c r="K822" s="14">
        <f t="shared" si="114"/>
        <v>253.71608999543966</v>
      </c>
      <c r="L822" s="9">
        <f t="shared" si="111"/>
        <v>0.78847007523471102</v>
      </c>
      <c r="M822" s="14">
        <f t="shared" si="115"/>
        <v>3.6363571933838179E-4</v>
      </c>
      <c r="N822" s="14">
        <f t="shared" si="116"/>
        <v>4.0106842430113148E-4</v>
      </c>
      <c r="T822" s="14">
        <f t="shared" si="112"/>
        <v>2.8623754752245816</v>
      </c>
      <c r="U822" s="9">
        <f t="shared" si="113"/>
        <v>1.0589654405307458E-3</v>
      </c>
    </row>
    <row r="823" spans="1:21" x14ac:dyDescent="0.25">
      <c r="A823" s="1">
        <v>37.311</v>
      </c>
      <c r="B823" s="1">
        <f t="shared" si="109"/>
        <v>2238.66</v>
      </c>
      <c r="C823" s="1">
        <v>421.94007553091535</v>
      </c>
      <c r="D823" s="1">
        <f t="shared" si="110"/>
        <v>42753078.153169997</v>
      </c>
      <c r="E823">
        <f t="shared" si="106"/>
        <v>0.23350906040593905</v>
      </c>
      <c r="F823">
        <f t="shared" si="107"/>
        <v>1772.4599999999998</v>
      </c>
      <c r="J823">
        <f t="shared" si="108"/>
        <v>0.23350906040593905</v>
      </c>
      <c r="K823" s="14">
        <f t="shared" si="114"/>
        <v>256.57846547066424</v>
      </c>
      <c r="L823" s="9">
        <f t="shared" si="111"/>
        <v>0.78952904067524177</v>
      </c>
      <c r="M823" s="14">
        <f t="shared" si="115"/>
        <v>3.6996035275478997E-4</v>
      </c>
      <c r="N823" s="14">
        <f t="shared" si="116"/>
        <v>3.9484680999186321E-4</v>
      </c>
      <c r="T823" s="14">
        <f t="shared" si="112"/>
        <v>2.8971763928565224</v>
      </c>
      <c r="U823" s="9">
        <f t="shared" si="113"/>
        <v>1.0238130607622686E-3</v>
      </c>
    </row>
    <row r="824" spans="1:21" x14ac:dyDescent="0.25">
      <c r="A824" s="1">
        <v>37.643999999999998</v>
      </c>
      <c r="B824" s="1">
        <f t="shared" si="109"/>
        <v>2258.64</v>
      </c>
      <c r="C824" s="1">
        <v>421.62298135257828</v>
      </c>
      <c r="D824" s="1">
        <f t="shared" si="110"/>
        <v>42720948.585549995</v>
      </c>
      <c r="E824">
        <f t="shared" si="106"/>
        <v>0.23118504210844068</v>
      </c>
      <c r="F824">
        <f t="shared" si="107"/>
        <v>1792.4399999999998</v>
      </c>
      <c r="J824">
        <f t="shared" si="108"/>
        <v>0.23118504210844068</v>
      </c>
      <c r="K824" s="14">
        <f t="shared" si="114"/>
        <v>259.47564186352076</v>
      </c>
      <c r="L824" s="9">
        <f t="shared" si="111"/>
        <v>0.79055285373600404</v>
      </c>
      <c r="M824" s="14">
        <f t="shared" si="115"/>
        <v>3.5338306058500704E-4</v>
      </c>
      <c r="N824" s="14">
        <f t="shared" si="116"/>
        <v>3.86554060110492E-4</v>
      </c>
      <c r="T824" s="14">
        <f t="shared" si="112"/>
        <v>2.9319773104884348</v>
      </c>
      <c r="U824" s="9">
        <f t="shared" si="113"/>
        <v>1.0018428234066512E-3</v>
      </c>
    </row>
    <row r="825" spans="1:21" x14ac:dyDescent="0.25">
      <c r="A825" s="1">
        <v>37.981000000000002</v>
      </c>
      <c r="B825" s="1">
        <f t="shared" si="109"/>
        <v>2278.86</v>
      </c>
      <c r="C825" s="1">
        <v>421.31269177034295</v>
      </c>
      <c r="D825" s="1">
        <f t="shared" si="110"/>
        <v>42689508.493629999</v>
      </c>
      <c r="E825">
        <f t="shared" si="106"/>
        <v>0.22887993821198996</v>
      </c>
      <c r="F825">
        <f t="shared" si="107"/>
        <v>1812.66</v>
      </c>
      <c r="J825">
        <f t="shared" si="108"/>
        <v>0.22887993821198996</v>
      </c>
      <c r="K825" s="14">
        <f t="shared" si="114"/>
        <v>262.4076191740092</v>
      </c>
      <c r="L825" s="9">
        <f t="shared" si="111"/>
        <v>0.79155469655941069</v>
      </c>
      <c r="M825" s="14">
        <f t="shared" si="115"/>
        <v>3.4169528523389405E-4</v>
      </c>
      <c r="N825" s="14">
        <f t="shared" si="116"/>
        <v>3.7758230513517245E-4</v>
      </c>
      <c r="T825" s="14">
        <f t="shared" si="112"/>
        <v>2.9667782281202904</v>
      </c>
      <c r="U825" s="9">
        <f t="shared" si="113"/>
        <v>1.0194190132910563E-3</v>
      </c>
    </row>
    <row r="826" spans="1:21" x14ac:dyDescent="0.25">
      <c r="A826" s="1">
        <v>38.322000000000003</v>
      </c>
      <c r="B826" s="1">
        <f t="shared" si="109"/>
        <v>2299.3200000000002</v>
      </c>
      <c r="C826" s="1">
        <v>420.99695851122624</v>
      </c>
      <c r="D826" s="1">
        <f t="shared" si="110"/>
        <v>42657516.821149997</v>
      </c>
      <c r="E826">
        <f t="shared" si="106"/>
        <v>0.22659399388429205</v>
      </c>
      <c r="F826">
        <f t="shared" si="107"/>
        <v>1833.1200000000001</v>
      </c>
      <c r="J826">
        <f t="shared" si="108"/>
        <v>0.22659399388429205</v>
      </c>
      <c r="K826" s="14">
        <f t="shared" si="114"/>
        <v>265.37439740212949</v>
      </c>
      <c r="L826" s="9">
        <f t="shared" si="111"/>
        <v>0.79257411557270174</v>
      </c>
      <c r="M826" s="14">
        <f t="shared" si="115"/>
        <v>3.4361146499883345E-4</v>
      </c>
      <c r="N826" s="14">
        <f t="shared" si="116"/>
        <v>3.7078813710790472E-4</v>
      </c>
      <c r="T826" s="14">
        <f t="shared" si="112"/>
        <v>3.0102793751602235</v>
      </c>
      <c r="U826" s="9">
        <f t="shared" si="113"/>
        <v>9.8866068099368043E-4</v>
      </c>
    </row>
    <row r="827" spans="1:21" x14ac:dyDescent="0.25">
      <c r="A827" s="1">
        <v>38.667999999999999</v>
      </c>
      <c r="B827" s="1">
        <f t="shared" si="109"/>
        <v>2320.08</v>
      </c>
      <c r="C827" s="1">
        <v>420.69075168665182</v>
      </c>
      <c r="D827" s="1">
        <f t="shared" si="110"/>
        <v>42626490.414649993</v>
      </c>
      <c r="E827">
        <f t="shared" si="106"/>
        <v>0.22432092771250098</v>
      </c>
      <c r="F827">
        <f t="shared" si="107"/>
        <v>1853.8799999999999</v>
      </c>
      <c r="J827">
        <f t="shared" si="108"/>
        <v>0.22432092771250098</v>
      </c>
      <c r="K827" s="14">
        <f t="shared" si="114"/>
        <v>268.38467677728971</v>
      </c>
      <c r="L827" s="9">
        <f t="shared" si="111"/>
        <v>0.79356277625369542</v>
      </c>
      <c r="M827" s="14">
        <f t="shared" si="115"/>
        <v>3.2842821472045547E-4</v>
      </c>
      <c r="N827" s="14">
        <f t="shared" si="116"/>
        <v>3.6231615263041488E-4</v>
      </c>
      <c r="T827" s="14">
        <f t="shared" si="112"/>
        <v>3.0363800633841151</v>
      </c>
      <c r="U827" s="9">
        <f t="shared" si="113"/>
        <v>9.8646365725751917E-4</v>
      </c>
    </row>
    <row r="828" spans="1:21" x14ac:dyDescent="0.25">
      <c r="A828" s="1">
        <v>39.017000000000003</v>
      </c>
      <c r="B828" s="1">
        <f t="shared" si="109"/>
        <v>2341.02</v>
      </c>
      <c r="C828" s="1">
        <v>420.38522532168764</v>
      </c>
      <c r="D828" s="1">
        <f t="shared" si="110"/>
        <v>42595532.95572</v>
      </c>
      <c r="E828">
        <f t="shared" si="106"/>
        <v>0.22207407701573975</v>
      </c>
      <c r="F828">
        <f t="shared" si="107"/>
        <v>1874.82</v>
      </c>
      <c r="J828">
        <f t="shared" si="108"/>
        <v>0.22207407701573975</v>
      </c>
      <c r="K828" s="14">
        <f t="shared" si="114"/>
        <v>271.42105684067383</v>
      </c>
      <c r="L828" s="9">
        <f t="shared" si="111"/>
        <v>0.79454923991095294</v>
      </c>
      <c r="M828" s="14">
        <f t="shared" si="115"/>
        <v>3.2488148277395906E-4</v>
      </c>
      <c r="N828" s="14">
        <f t="shared" si="116"/>
        <v>3.5482921865912371E-4</v>
      </c>
      <c r="T828" s="14">
        <f t="shared" si="112"/>
        <v>3.0798812104241051</v>
      </c>
      <c r="U828" s="9">
        <f t="shared" si="113"/>
        <v>1.0062368708779745E-3</v>
      </c>
    </row>
    <row r="829" spans="1:21" x14ac:dyDescent="0.25">
      <c r="A829" s="1">
        <v>39.371000000000002</v>
      </c>
      <c r="B829" s="1">
        <f t="shared" si="109"/>
        <v>2362.2600000000002</v>
      </c>
      <c r="C829" s="1">
        <v>420.0735748202319</v>
      </c>
      <c r="D829" s="1">
        <f t="shared" si="110"/>
        <v>42563954.968659997</v>
      </c>
      <c r="E829">
        <f t="shared" si="106"/>
        <v>0.21984073902209419</v>
      </c>
      <c r="F829">
        <f t="shared" si="107"/>
        <v>1896.0600000000002</v>
      </c>
      <c r="J829">
        <f t="shared" si="108"/>
        <v>0.21984073902209419</v>
      </c>
      <c r="K829" s="14">
        <f t="shared" si="114"/>
        <v>274.50093805109793</v>
      </c>
      <c r="L829" s="9">
        <f t="shared" si="111"/>
        <v>0.79555547678183092</v>
      </c>
      <c r="M829" s="14">
        <f t="shared" si="115"/>
        <v>3.2671288342949237E-4</v>
      </c>
      <c r="N829" s="14">
        <f t="shared" si="116"/>
        <v>3.4920595161319748E-4</v>
      </c>
      <c r="T829" s="14">
        <f t="shared" si="112"/>
        <v>3.1146821280559038</v>
      </c>
      <c r="U829" s="9">
        <f t="shared" si="113"/>
        <v>9.7547853858048761E-4</v>
      </c>
    </row>
    <row r="830" spans="1:21" x14ac:dyDescent="0.25">
      <c r="A830" s="1">
        <v>39.728999999999999</v>
      </c>
      <c r="B830" s="1">
        <f t="shared" si="109"/>
        <v>2383.7399999999998</v>
      </c>
      <c r="C830" s="1">
        <v>419.77145075331845</v>
      </c>
      <c r="D830" s="1">
        <f t="shared" si="110"/>
        <v>42533342.247579992</v>
      </c>
      <c r="E830">
        <f t="shared" si="106"/>
        <v>0.2176275683157668</v>
      </c>
      <c r="F830">
        <f t="shared" si="107"/>
        <v>1917.5399999999997</v>
      </c>
      <c r="J830">
        <f t="shared" si="108"/>
        <v>0.2176275683157668</v>
      </c>
      <c r="K830" s="14">
        <f t="shared" si="114"/>
        <v>277.61562017915384</v>
      </c>
      <c r="L830" s="9">
        <f t="shared" si="111"/>
        <v>0.7965309553204114</v>
      </c>
      <c r="M830" s="14">
        <f t="shared" si="115"/>
        <v>3.1318718844332072E-4</v>
      </c>
      <c r="N830" s="14">
        <f t="shared" si="116"/>
        <v>3.4200219897922215E-4</v>
      </c>
      <c r="T830" s="14">
        <f t="shared" si="112"/>
        <v>3.1494830456878731</v>
      </c>
      <c r="U830" s="9">
        <f t="shared" si="113"/>
        <v>9.6888746737344711E-4</v>
      </c>
    </row>
    <row r="831" spans="1:21" x14ac:dyDescent="0.25">
      <c r="A831" s="1">
        <v>40.091000000000001</v>
      </c>
      <c r="B831" s="1">
        <f t="shared" si="109"/>
        <v>2405.46</v>
      </c>
      <c r="C831" s="1">
        <v>419.47136806523559</v>
      </c>
      <c r="D831" s="1">
        <f t="shared" si="110"/>
        <v>42502936.369209997</v>
      </c>
      <c r="E831">
        <f t="shared" si="106"/>
        <v>0.21543469645129701</v>
      </c>
      <c r="F831">
        <f t="shared" si="107"/>
        <v>1939.26</v>
      </c>
      <c r="J831">
        <f t="shared" si="108"/>
        <v>0.21543469645129701</v>
      </c>
      <c r="K831" s="14">
        <f t="shared" si="114"/>
        <v>280.76510322484171</v>
      </c>
      <c r="L831" s="9">
        <f t="shared" si="111"/>
        <v>0.79749984278778485</v>
      </c>
      <c r="M831" s="14">
        <f t="shared" si="115"/>
        <v>3.0763380952312255E-4</v>
      </c>
      <c r="N831" s="14">
        <f t="shared" si="116"/>
        <v>3.3512852108800225E-4</v>
      </c>
      <c r="T831" s="14">
        <f t="shared" si="112"/>
        <v>3.1929841927277494</v>
      </c>
      <c r="U831" s="9">
        <f t="shared" si="113"/>
        <v>9.7547853858004352E-4</v>
      </c>
    </row>
    <row r="832" spans="1:21" x14ac:dyDescent="0.25">
      <c r="A832" s="1">
        <v>40.457999999999998</v>
      </c>
      <c r="B832" s="1">
        <f t="shared" si="109"/>
        <v>2427.48</v>
      </c>
      <c r="C832" s="1">
        <v>419.1692439983222</v>
      </c>
      <c r="D832" s="1">
        <f t="shared" si="110"/>
        <v>42472323.64813</v>
      </c>
      <c r="E832">
        <f t="shared" si="106"/>
        <v>0.21325636090523359</v>
      </c>
      <c r="F832">
        <f t="shared" si="107"/>
        <v>1961.28</v>
      </c>
      <c r="J832">
        <f t="shared" si="108"/>
        <v>0.21325636090523359</v>
      </c>
      <c r="K832" s="14">
        <f t="shared" si="114"/>
        <v>283.95808741756946</v>
      </c>
      <c r="L832" s="9">
        <f t="shared" si="111"/>
        <v>0.7984753213263649</v>
      </c>
      <c r="M832" s="14">
        <f t="shared" si="115"/>
        <v>3.0550684867208734E-4</v>
      </c>
      <c r="N832" s="14">
        <f t="shared" si="116"/>
        <v>3.2920418660481931E-4</v>
      </c>
      <c r="T832" s="14">
        <f t="shared" si="112"/>
        <v>3.2364853397675688</v>
      </c>
      <c r="U832" s="9">
        <f t="shared" si="113"/>
        <v>9.5131127748948607E-4</v>
      </c>
    </row>
    <row r="833" spans="1:21" x14ac:dyDescent="0.25">
      <c r="A833" s="1">
        <v>40.83</v>
      </c>
      <c r="B833" s="1">
        <f t="shared" si="109"/>
        <v>2449.7999999999997</v>
      </c>
      <c r="C833" s="1">
        <v>418.87460498712062</v>
      </c>
      <c r="D833" s="1">
        <f t="shared" si="110"/>
        <v>42442469.350319996</v>
      </c>
      <c r="E833">
        <f t="shared" si="106"/>
        <v>0.21109301293860624</v>
      </c>
      <c r="F833">
        <f t="shared" si="107"/>
        <v>1983.5999999999997</v>
      </c>
      <c r="J833">
        <f t="shared" si="108"/>
        <v>0.21109301293860624</v>
      </c>
      <c r="K833" s="14">
        <f t="shared" si="114"/>
        <v>287.19457275733703</v>
      </c>
      <c r="L833" s="9">
        <f t="shared" si="111"/>
        <v>0.79942663260385438</v>
      </c>
      <c r="M833" s="14">
        <f t="shared" si="115"/>
        <v>2.9393344249098479E-4</v>
      </c>
      <c r="N833" s="14">
        <f t="shared" si="116"/>
        <v>3.2215003778205239E-4</v>
      </c>
      <c r="T833" s="14">
        <f t="shared" si="112"/>
        <v>3.2712862573995949</v>
      </c>
      <c r="U833" s="9">
        <f t="shared" si="113"/>
        <v>9.0956782651396839E-4</v>
      </c>
    </row>
    <row r="834" spans="1:21" x14ac:dyDescent="0.25">
      <c r="A834" s="1">
        <v>41.206000000000003</v>
      </c>
      <c r="B834" s="1">
        <f t="shared" si="109"/>
        <v>2472.36</v>
      </c>
      <c r="C834" s="1">
        <v>418.59289470851218</v>
      </c>
      <c r="D834" s="1">
        <f t="shared" si="110"/>
        <v>42413925.056339994</v>
      </c>
      <c r="E834">
        <f t="shared" ref="E834:E845" si="117">LN(((B834-466.2)+$R$27)/(B834-466.2))</f>
        <v>0.20895071298335757</v>
      </c>
      <c r="F834">
        <f t="shared" ref="F834:F845" si="118">B834-$R$27</f>
        <v>2006.16</v>
      </c>
      <c r="J834">
        <f t="shared" ref="J834:J845" si="119">LN((F834+$R$27)/F834)</f>
        <v>0.20895071298335757</v>
      </c>
      <c r="K834" s="14">
        <f t="shared" si="114"/>
        <v>290.46585901473662</v>
      </c>
      <c r="L834" s="9">
        <f t="shared" si="111"/>
        <v>0.80033620043036835</v>
      </c>
      <c r="M834" s="14">
        <f t="shared" si="115"/>
        <v>2.7804592901539606E-4</v>
      </c>
      <c r="N834" s="14">
        <f t="shared" si="116"/>
        <v>3.1332921602872117E-4</v>
      </c>
      <c r="T834" s="14">
        <f t="shared" si="112"/>
        <v>3.3147874044394143</v>
      </c>
      <c r="U834" s="9">
        <f t="shared" si="113"/>
        <v>9.996457996712671E-4</v>
      </c>
    </row>
    <row r="835" spans="1:21" x14ac:dyDescent="0.25">
      <c r="A835" s="1">
        <v>41.587000000000003</v>
      </c>
      <c r="B835" s="1">
        <f t="shared" ref="B835:B845" si="120">A835*60</f>
        <v>2495.2200000000003</v>
      </c>
      <c r="C835" s="1">
        <v>418.28328558588692</v>
      </c>
      <c r="D835" s="1">
        <f t="shared" ref="D835:D845" si="121">C835*101325</f>
        <v>42382553.911989994</v>
      </c>
      <c r="E835">
        <f t="shared" si="117"/>
        <v>0.20682398380133474</v>
      </c>
      <c r="F835">
        <f t="shared" si="118"/>
        <v>2029.0200000000002</v>
      </c>
      <c r="J835">
        <f t="shared" si="119"/>
        <v>0.20682398380133474</v>
      </c>
      <c r="K835" s="14">
        <f t="shared" si="114"/>
        <v>293.78064641917604</v>
      </c>
      <c r="L835" s="9">
        <f t="shared" si="111"/>
        <v>0.80133584623003962</v>
      </c>
      <c r="M835" s="14">
        <f t="shared" si="115"/>
        <v>3.0157161763450223E-4</v>
      </c>
      <c r="N835" s="14">
        <f t="shared" si="116"/>
        <v>3.1097769634987743E-4</v>
      </c>
      <c r="T835" s="14">
        <f t="shared" si="112"/>
        <v>3.3495883220713267</v>
      </c>
      <c r="U835" s="9">
        <f t="shared" si="113"/>
        <v>9.798725860511448E-4</v>
      </c>
    </row>
    <row r="836" spans="1:21" x14ac:dyDescent="0.25">
      <c r="A836" s="1">
        <v>41.972000000000001</v>
      </c>
      <c r="B836" s="1">
        <f t="shared" si="120"/>
        <v>2518.3200000000002</v>
      </c>
      <c r="C836" s="1">
        <v>417.97980059975322</v>
      </c>
      <c r="D836" s="1">
        <f t="shared" si="121"/>
        <v>42351803.295769997</v>
      </c>
      <c r="E836">
        <f t="shared" si="117"/>
        <v>0.20471860740480236</v>
      </c>
      <c r="F836">
        <f t="shared" si="118"/>
        <v>2052.1200000000003</v>
      </c>
      <c r="J836">
        <f t="shared" si="119"/>
        <v>0.20471860740480236</v>
      </c>
      <c r="K836" s="14">
        <f t="shared" si="114"/>
        <v>297.13023474124736</v>
      </c>
      <c r="L836" s="9">
        <f t="shared" si="111"/>
        <v>0.80231571881609076</v>
      </c>
      <c r="M836" s="14">
        <f t="shared" si="115"/>
        <v>2.925352287606522E-4</v>
      </c>
      <c r="N836" s="14">
        <f t="shared" si="116"/>
        <v>3.072892028320324E-4</v>
      </c>
      <c r="T836" s="14">
        <f t="shared" si="112"/>
        <v>3.4017896985191669</v>
      </c>
      <c r="U836" s="9">
        <f t="shared" si="113"/>
        <v>8.8979461289429018E-4</v>
      </c>
    </row>
    <row r="837" spans="1:21" x14ac:dyDescent="0.25">
      <c r="A837" s="1">
        <v>42.363</v>
      </c>
      <c r="B837" s="1">
        <f t="shared" si="120"/>
        <v>2541.7799999999997</v>
      </c>
      <c r="C837" s="1">
        <v>417.70421445763628</v>
      </c>
      <c r="D837" s="1">
        <f t="shared" si="121"/>
        <v>42323879.529919997</v>
      </c>
      <c r="E837">
        <f t="shared" si="117"/>
        <v>0.20262399029813574</v>
      </c>
      <c r="F837">
        <f t="shared" si="118"/>
        <v>2075.58</v>
      </c>
      <c r="J837">
        <f t="shared" si="119"/>
        <v>0.20262399029813574</v>
      </c>
      <c r="K837" s="14">
        <f t="shared" si="114"/>
        <v>300.53202443976653</v>
      </c>
      <c r="L837" s="9">
        <f t="shared" si="111"/>
        <v>0.80320551342898505</v>
      </c>
      <c r="M837" s="14">
        <f t="shared" si="115"/>
        <v>2.615666139742932E-4</v>
      </c>
      <c r="N837" s="14">
        <f t="shared" si="116"/>
        <v>2.9814468506048455E-4</v>
      </c>
      <c r="T837" s="14">
        <f t="shared" si="112"/>
        <v>3.4365906161510793</v>
      </c>
      <c r="U837" s="9">
        <f t="shared" si="113"/>
        <v>9.0517377904286711E-4</v>
      </c>
    </row>
    <row r="838" spans="1:21" x14ac:dyDescent="0.25">
      <c r="A838" s="1">
        <v>42.758000000000003</v>
      </c>
      <c r="B838" s="1">
        <f t="shared" si="120"/>
        <v>2565.48</v>
      </c>
      <c r="C838" s="1">
        <v>417.42386509824814</v>
      </c>
      <c r="D838" s="1">
        <f t="shared" si="121"/>
        <v>42295473.131079994</v>
      </c>
      <c r="E838">
        <f t="shared" si="117"/>
        <v>0.20055116682060761</v>
      </c>
      <c r="F838">
        <f t="shared" si="118"/>
        <v>2099.2800000000002</v>
      </c>
      <c r="J838">
        <f t="shared" si="119"/>
        <v>0.20055116682060761</v>
      </c>
      <c r="K838" s="14">
        <f t="shared" si="114"/>
        <v>303.96861505591761</v>
      </c>
      <c r="L838" s="9">
        <f t="shared" si="111"/>
        <v>0.80411068720802792</v>
      </c>
      <c r="M838" s="14">
        <f t="shared" si="115"/>
        <v>2.633929612648031E-4</v>
      </c>
      <c r="N838" s="14">
        <f t="shared" si="116"/>
        <v>2.9119434030134829E-4</v>
      </c>
      <c r="T838" s="14">
        <f t="shared" si="112"/>
        <v>3.4800917631910124</v>
      </c>
      <c r="U838" s="9">
        <f t="shared" si="113"/>
        <v>9.9525175220016582E-4</v>
      </c>
    </row>
    <row r="839" spans="1:21" x14ac:dyDescent="0.25">
      <c r="A839" s="1">
        <v>43.158000000000001</v>
      </c>
      <c r="B839" s="1">
        <f t="shared" si="120"/>
        <v>2589.48</v>
      </c>
      <c r="C839" s="1">
        <v>417.11561689484324</v>
      </c>
      <c r="D839" s="1">
        <f t="shared" si="121"/>
        <v>42264239.881869994</v>
      </c>
      <c r="E839">
        <f t="shared" si="117"/>
        <v>0.19849502049213452</v>
      </c>
      <c r="F839">
        <f t="shared" si="118"/>
        <v>2123.2800000000002</v>
      </c>
      <c r="J839">
        <f t="shared" si="119"/>
        <v>0.19849502049213452</v>
      </c>
      <c r="K839" s="14">
        <f t="shared" si="114"/>
        <v>307.44870681910862</v>
      </c>
      <c r="L839" s="9">
        <f t="shared" si="111"/>
        <v>0.80510593896022808</v>
      </c>
      <c r="M839" s="14">
        <f t="shared" si="115"/>
        <v>2.8598434177137507E-4</v>
      </c>
      <c r="N839" s="14">
        <f t="shared" si="116"/>
        <v>2.9015234059535369E-4</v>
      </c>
      <c r="T839" s="14">
        <f t="shared" si="112"/>
        <v>3.5235929102309456</v>
      </c>
      <c r="U839" s="9">
        <f t="shared" si="113"/>
        <v>1.0260100844975417E-3</v>
      </c>
    </row>
    <row r="840" spans="1:21" x14ac:dyDescent="0.25">
      <c r="A840" s="1">
        <v>43.563000000000002</v>
      </c>
      <c r="B840" s="1">
        <f t="shared" si="120"/>
        <v>2613.7800000000002</v>
      </c>
      <c r="C840" s="1">
        <v>416.7978422568961</v>
      </c>
      <c r="D840" s="1">
        <f t="shared" si="121"/>
        <v>42232041.366679996</v>
      </c>
      <c r="E840">
        <f t="shared" si="117"/>
        <v>0.19645582265493702</v>
      </c>
      <c r="F840">
        <f t="shared" si="118"/>
        <v>2147.5800000000004</v>
      </c>
      <c r="J840">
        <f t="shared" si="119"/>
        <v>0.19645582265493702</v>
      </c>
      <c r="K840" s="14">
        <f t="shared" si="114"/>
        <v>310.97229972933957</v>
      </c>
      <c r="L840" s="9">
        <f t="shared" si="111"/>
        <v>0.80613194904472563</v>
      </c>
      <c r="M840" s="14">
        <f t="shared" si="115"/>
        <v>2.9118292340708969E-4</v>
      </c>
      <c r="N840" s="14">
        <f t="shared" si="116"/>
        <v>2.9035845715770091E-4</v>
      </c>
      <c r="T840" s="14">
        <f t="shared" si="112"/>
        <v>3.5670940572708218</v>
      </c>
      <c r="U840" s="9">
        <f t="shared" si="113"/>
        <v>8.1729282962106353E-4</v>
      </c>
    </row>
    <row r="841" spans="1:21" x14ac:dyDescent="0.25">
      <c r="A841" s="1">
        <v>43.972999999999999</v>
      </c>
      <c r="B841" s="1">
        <f t="shared" si="120"/>
        <v>2638.38</v>
      </c>
      <c r="C841" s="1">
        <v>416.54471128191466</v>
      </c>
      <c r="D841" s="1">
        <f t="shared" si="121"/>
        <v>42206392.870640002</v>
      </c>
      <c r="E841">
        <f t="shared" si="117"/>
        <v>0.19443382087664351</v>
      </c>
      <c r="F841">
        <f t="shared" si="118"/>
        <v>2172.1800000000003</v>
      </c>
      <c r="J841">
        <f t="shared" si="119"/>
        <v>0.19443382087664351</v>
      </c>
      <c r="K841" s="14">
        <f t="shared" si="114"/>
        <v>314.53939378661039</v>
      </c>
      <c r="L841" s="9">
        <f t="shared" si="111"/>
        <v>0.80694924187434669</v>
      </c>
      <c r="M841" s="14">
        <f t="shared" si="115"/>
        <v>2.2912006706276005E-4</v>
      </c>
      <c r="N841" s="14">
        <f t="shared" si="116"/>
        <v>2.7811077913871273E-4</v>
      </c>
      <c r="T841" s="14">
        <f t="shared" si="112"/>
        <v>3.619295433718662</v>
      </c>
      <c r="U841" s="9">
        <f t="shared" si="113"/>
        <v>7.8873152105929378E-4</v>
      </c>
    </row>
    <row r="842" spans="1:21" x14ac:dyDescent="0.25">
      <c r="A842" s="1">
        <v>44.389000000000003</v>
      </c>
      <c r="B842" s="1">
        <f t="shared" si="120"/>
        <v>2663.34</v>
      </c>
      <c r="C842" s="1">
        <v>416.30042628186533</v>
      </c>
      <c r="D842" s="1">
        <f t="shared" si="121"/>
        <v>42181640.693010002</v>
      </c>
      <c r="E842">
        <f t="shared" si="117"/>
        <v>0.19242445960462976</v>
      </c>
      <c r="F842">
        <f t="shared" si="118"/>
        <v>2197.1400000000003</v>
      </c>
      <c r="J842">
        <f t="shared" si="119"/>
        <v>0.19242445960462976</v>
      </c>
      <c r="K842" s="14">
        <f t="shared" si="114"/>
        <v>318.15868922032905</v>
      </c>
      <c r="L842" s="9">
        <f t="shared" si="111"/>
        <v>0.80773797339540598</v>
      </c>
      <c r="M842" s="14">
        <f t="shared" si="115"/>
        <v>2.1792405055171411E-4</v>
      </c>
      <c r="N842" s="14">
        <f t="shared" si="116"/>
        <v>2.6607343342131303E-4</v>
      </c>
      <c r="T842" s="14">
        <f t="shared" si="112"/>
        <v>3.6540963513504607</v>
      </c>
      <c r="U842" s="9">
        <f t="shared" si="113"/>
        <v>7.6236723623279712E-4</v>
      </c>
    </row>
    <row r="843" spans="1:21" x14ac:dyDescent="0.25">
      <c r="A843" s="1">
        <v>44.808999999999997</v>
      </c>
      <c r="B843" s="1">
        <f t="shared" si="120"/>
        <v>2688.54</v>
      </c>
      <c r="C843" s="1">
        <v>416.06430679713793</v>
      </c>
      <c r="D843" s="1">
        <f t="shared" si="121"/>
        <v>42157715.886220001</v>
      </c>
      <c r="E843">
        <f t="shared" si="117"/>
        <v>0.19043760052845671</v>
      </c>
      <c r="F843">
        <f t="shared" si="118"/>
        <v>2222.34</v>
      </c>
      <c r="J843">
        <f t="shared" si="119"/>
        <v>0.19043760052845671</v>
      </c>
      <c r="K843" s="14">
        <f t="shared" si="114"/>
        <v>321.81278557167951</v>
      </c>
      <c r="L843" s="9">
        <f t="shared" si="111"/>
        <v>0.80850034063163878</v>
      </c>
      <c r="M843" s="14">
        <f t="shared" si="115"/>
        <v>2.0863358897229013E-4</v>
      </c>
      <c r="N843" s="14">
        <f t="shared" si="116"/>
        <v>2.5458546453150846E-4</v>
      </c>
      <c r="T843" s="14">
        <f t="shared" si="112"/>
        <v>3.7062977277983578</v>
      </c>
      <c r="U843" s="9">
        <f t="shared" si="113"/>
        <v>7.9751961600149635E-4</v>
      </c>
    </row>
    <row r="844" spans="1:21" x14ac:dyDescent="0.25">
      <c r="A844" s="1">
        <v>45.234999999999999</v>
      </c>
      <c r="B844" s="1">
        <f t="shared" si="120"/>
        <v>2714.1</v>
      </c>
      <c r="C844" s="1">
        <v>415.81729995864788</v>
      </c>
      <c r="D844" s="1">
        <f t="shared" si="121"/>
        <v>42132687.918309994</v>
      </c>
      <c r="E844">
        <f t="shared" si="117"/>
        <v>0.1884639596614309</v>
      </c>
      <c r="F844">
        <f t="shared" si="118"/>
        <v>2247.9</v>
      </c>
      <c r="J844">
        <f t="shared" si="119"/>
        <v>0.1884639596614309</v>
      </c>
      <c r="K844" s="14">
        <f t="shared" si="114"/>
        <v>325.51908329947787</v>
      </c>
      <c r="L844" s="9">
        <f t="shared" si="111"/>
        <v>0.80929786024764028</v>
      </c>
      <c r="M844" s="14">
        <f t="shared" si="115"/>
        <v>2.1517958744108904E-4</v>
      </c>
      <c r="N844" s="14">
        <f t="shared" si="116"/>
        <v>2.467042891134246E-4</v>
      </c>
      <c r="T844" s="14">
        <f t="shared" si="112"/>
        <v>3.7584991042463116</v>
      </c>
      <c r="U844" s="9">
        <f t="shared" si="113"/>
        <v>9.2055294519177711E-4</v>
      </c>
    </row>
    <row r="845" spans="1:21" x14ac:dyDescent="0.25">
      <c r="A845" s="1">
        <v>45.667000000000002</v>
      </c>
      <c r="B845" s="1">
        <f t="shared" si="120"/>
        <v>2740.02</v>
      </c>
      <c r="C845" s="1">
        <v>415.53218738198859</v>
      </c>
      <c r="D845" s="1">
        <f t="shared" si="121"/>
        <v>42103798.886479996</v>
      </c>
      <c r="E845">
        <f t="shared" si="117"/>
        <v>0.18650398312086677</v>
      </c>
      <c r="F845">
        <f t="shared" si="118"/>
        <v>2273.8200000000002</v>
      </c>
      <c r="J845">
        <f t="shared" si="119"/>
        <v>0.18650398312086677</v>
      </c>
      <c r="K845" s="14">
        <f t="shared" si="114"/>
        <v>329.27758240372418</v>
      </c>
      <c r="L845" s="9">
        <f t="shared" si="111"/>
        <v>0.81021841319283205</v>
      </c>
      <c r="M845" s="14">
        <f t="shared" si="115"/>
        <v>2.4492567901685712E-4</v>
      </c>
      <c r="N845" s="14">
        <f t="shared" ref="N845" si="122">0.3*M844+0.7*N844</f>
        <v>2.3724687861172391E-4</v>
      </c>
      <c r="T845" s="14">
        <f t="shared" si="112"/>
        <v>-329.27758240372418</v>
      </c>
      <c r="U845" s="9">
        <f t="shared" si="113"/>
        <v>-0.81021841319283205</v>
      </c>
    </row>
    <row r="846" spans="1:21" x14ac:dyDescent="0.25">
      <c r="N846" s="19">
        <f>MAX(N473:N845)</f>
        <v>4.6155049719464936E-2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Никулин</dc:creator>
  <cp:lastModifiedBy>Герман Легковой</cp:lastModifiedBy>
  <dcterms:created xsi:type="dcterms:W3CDTF">2023-10-24T14:54:01Z</dcterms:created>
  <dcterms:modified xsi:type="dcterms:W3CDTF">2023-12-10T22:30:25Z</dcterms:modified>
</cp:coreProperties>
</file>