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sterarbeit\"/>
    </mc:Choice>
  </mc:AlternateContent>
  <xr:revisionPtr revIDLastSave="0" documentId="13_ncr:1_{2D855972-56D1-4268-B195-965400115B6F}" xr6:coauthVersionLast="47" xr6:coauthVersionMax="47" xr10:uidLastSave="{00000000-0000-0000-0000-000000000000}"/>
  <bookViews>
    <workbookView xWindow="28680" yWindow="-120" windowWidth="29040" windowHeight="17640" tabRatio="747" activeTab="3" xr2:uid="{21D751E1-828C-4FB5-8A0F-388B453E1008}"/>
  </bookViews>
  <sheets>
    <sheet name="Tab. 1 (Jährliche Wassermengen)" sheetId="3" r:id="rId1"/>
    <sheet name="Tab. 2 (Monatl. Wassermengen)" sheetId="9" r:id="rId2"/>
    <sheet name="Tab. 3 (Tagesspitzenwerte)" sheetId="10" r:id="rId3"/>
    <sheet name="Tab. 4 (Einwohnerentwicklung)" sheetId="1" r:id="rId4"/>
    <sheet name="Tab. 5 (Netzlänge)" sheetId="4" r:id="rId5"/>
    <sheet name="Tab. 7 (Brunnenergiebigkeiten)" sheetId="6" r:id="rId6"/>
    <sheet name="Tab. 8 (Ruhegrundwasserspiegel)" sheetId="7" r:id="rId7"/>
    <sheet name="Tab. 9 (chem. Wasserqualität)" sheetId="8" r:id="rId8"/>
    <sheet name="Tab. 10 (bio. Wasserqualität)" sheetId="11" r:id="rId9"/>
    <sheet name="Tab. 11 (Klimadaten)" sheetId="12" r:id="rId10"/>
    <sheet name="Tab. 12 (Rohrbruchstatistik)" sheetId="13" r:id="rId11"/>
    <sheet name="Zusatzfragen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9" i="10" l="1"/>
  <c r="V39" i="10"/>
  <c r="T39" i="10"/>
  <c r="R39" i="10"/>
  <c r="P39" i="10"/>
  <c r="N39" i="10"/>
  <c r="L39" i="10"/>
  <c r="H39" i="10"/>
  <c r="J39" i="10"/>
  <c r="F39" i="10"/>
  <c r="D39" i="10"/>
  <c r="L15" i="13"/>
  <c r="K15" i="13"/>
  <c r="J15" i="13"/>
  <c r="I15" i="13"/>
  <c r="H15" i="13"/>
  <c r="G15" i="13"/>
  <c r="F15" i="13" l="1"/>
  <c r="E15" i="13"/>
  <c r="B15" i="13"/>
  <c r="C15" i="13"/>
  <c r="D15" i="13"/>
  <c r="L10" i="1" l="1"/>
  <c r="T32" i="9" l="1"/>
  <c r="Y64" i="9"/>
  <c r="X64" i="9"/>
  <c r="W64" i="9"/>
  <c r="V64" i="9"/>
  <c r="U64" i="9"/>
  <c r="T64" i="9"/>
  <c r="S64" i="9"/>
  <c r="R64" i="9"/>
  <c r="Q64" i="9"/>
  <c r="P64" i="9"/>
  <c r="O64" i="9"/>
  <c r="Y48" i="9"/>
  <c r="X48" i="9"/>
  <c r="W48" i="9"/>
  <c r="V48" i="9"/>
  <c r="U48" i="9"/>
  <c r="T48" i="9"/>
  <c r="S48" i="9"/>
  <c r="R48" i="9"/>
  <c r="Q48" i="9"/>
  <c r="P48" i="9"/>
  <c r="O48" i="9"/>
  <c r="Y32" i="9"/>
  <c r="X32" i="9"/>
  <c r="W32" i="9"/>
  <c r="V32" i="9"/>
  <c r="U32" i="9"/>
  <c r="S32" i="9"/>
  <c r="R32" i="9"/>
  <c r="Q32" i="9"/>
  <c r="P32" i="9"/>
  <c r="O32" i="9"/>
  <c r="N5" i="1" l="1"/>
  <c r="M5" i="1"/>
  <c r="C16" i="3"/>
  <c r="B16" i="3"/>
  <c r="M9" i="1"/>
  <c r="N6" i="1"/>
  <c r="N7" i="1"/>
  <c r="N8" i="1"/>
  <c r="N9" i="1"/>
  <c r="M6" i="1"/>
  <c r="M7" i="1"/>
  <c r="M8" i="1"/>
  <c r="K10" i="1"/>
  <c r="J10" i="1"/>
  <c r="I10" i="1"/>
  <c r="H10" i="1"/>
  <c r="G10" i="1"/>
  <c r="F10" i="1"/>
  <c r="E10" i="1"/>
  <c r="D10" i="1"/>
  <c r="C10" i="1"/>
  <c r="B10" i="1"/>
  <c r="M10" i="1" s="1"/>
  <c r="D5" i="3"/>
  <c r="E5" i="3" s="1"/>
  <c r="N10" i="1" l="1"/>
  <c r="D6" i="3"/>
  <c r="E6" i="3" s="1"/>
  <c r="D7" i="3"/>
  <c r="D8" i="3"/>
  <c r="E8" i="3" s="1"/>
  <c r="D9" i="3"/>
  <c r="AB4" i="9"/>
  <c r="AC4" i="9"/>
  <c r="AD4" i="9"/>
  <c r="AE4" i="9"/>
  <c r="AF4" i="9"/>
  <c r="AB5" i="9"/>
  <c r="AC5" i="9"/>
  <c r="AD5" i="9"/>
  <c r="AE5" i="9"/>
  <c r="AF5" i="9"/>
  <c r="AB6" i="9"/>
  <c r="AC6" i="9"/>
  <c r="AD6" i="9"/>
  <c r="AE6" i="9"/>
  <c r="AF6" i="9"/>
  <c r="AB7" i="9"/>
  <c r="AC7" i="9"/>
  <c r="AD7" i="9"/>
  <c r="AE7" i="9"/>
  <c r="AF7" i="9"/>
  <c r="AB8" i="9"/>
  <c r="AC8" i="9"/>
  <c r="AD8" i="9"/>
  <c r="AE8" i="9"/>
  <c r="AF8" i="9"/>
  <c r="AB9" i="9"/>
  <c r="AC9" i="9"/>
  <c r="AD9" i="9"/>
  <c r="AE9" i="9"/>
  <c r="AF9" i="9"/>
  <c r="AB10" i="9"/>
  <c r="AC10" i="9"/>
  <c r="AD10" i="9"/>
  <c r="AE10" i="9"/>
  <c r="AF10" i="9"/>
  <c r="AB11" i="9"/>
  <c r="AC11" i="9"/>
  <c r="AD11" i="9"/>
  <c r="AE11" i="9"/>
  <c r="AF11" i="9"/>
  <c r="AB12" i="9"/>
  <c r="AC12" i="9"/>
  <c r="AD12" i="9"/>
  <c r="AE12" i="9"/>
  <c r="AF12" i="9"/>
  <c r="AB13" i="9"/>
  <c r="AC13" i="9"/>
  <c r="AD13" i="9"/>
  <c r="AE13" i="9"/>
  <c r="AF13" i="9"/>
  <c r="AB14" i="9"/>
  <c r="AC14" i="9"/>
  <c r="AD14" i="9"/>
  <c r="AE14" i="9"/>
  <c r="AF14" i="9"/>
  <c r="AB15" i="9"/>
  <c r="AC15" i="9"/>
  <c r="AD15" i="9"/>
  <c r="AE15" i="9"/>
  <c r="AF15" i="9"/>
  <c r="F64" i="9"/>
  <c r="E64" i="9"/>
  <c r="D64" i="9"/>
  <c r="C64" i="9"/>
  <c r="B64" i="9"/>
  <c r="F48" i="9"/>
  <c r="E48" i="9"/>
  <c r="D48" i="9"/>
  <c r="C48" i="9"/>
  <c r="B48" i="9"/>
  <c r="AF48" i="9"/>
  <c r="AE48" i="9"/>
  <c r="AD48" i="9"/>
  <c r="AC48" i="9"/>
  <c r="AB48" i="9"/>
  <c r="AF32" i="9"/>
  <c r="AE32" i="9"/>
  <c r="AD32" i="9"/>
  <c r="AC32" i="9"/>
  <c r="AB32" i="9"/>
  <c r="B32" i="9"/>
  <c r="C32" i="9"/>
  <c r="D32" i="9"/>
  <c r="E32" i="9"/>
  <c r="F32" i="9"/>
  <c r="B4" i="9"/>
  <c r="C4" i="9"/>
  <c r="D4" i="9"/>
  <c r="E4" i="9"/>
  <c r="F4" i="9"/>
  <c r="B5" i="9"/>
  <c r="C5" i="9"/>
  <c r="D5" i="9"/>
  <c r="E5" i="9"/>
  <c r="F5" i="9"/>
  <c r="B6" i="9"/>
  <c r="C6" i="9"/>
  <c r="D6" i="9"/>
  <c r="E6" i="9"/>
  <c r="F6" i="9"/>
  <c r="B7" i="9"/>
  <c r="C7" i="9"/>
  <c r="D7" i="9"/>
  <c r="E7" i="9"/>
  <c r="F7" i="9"/>
  <c r="B8" i="9"/>
  <c r="C8" i="9"/>
  <c r="D8" i="9"/>
  <c r="E8" i="9"/>
  <c r="F8" i="9"/>
  <c r="B9" i="9"/>
  <c r="C9" i="9"/>
  <c r="D9" i="9"/>
  <c r="E9" i="9"/>
  <c r="F9" i="9"/>
  <c r="B10" i="9"/>
  <c r="C10" i="9"/>
  <c r="D10" i="9"/>
  <c r="E10" i="9"/>
  <c r="F10" i="9"/>
  <c r="B11" i="9"/>
  <c r="C11" i="9"/>
  <c r="D11" i="9"/>
  <c r="E11" i="9"/>
  <c r="F11" i="9"/>
  <c r="B12" i="9"/>
  <c r="C12" i="9"/>
  <c r="D12" i="9"/>
  <c r="E12" i="9"/>
  <c r="F12" i="9"/>
  <c r="B13" i="9"/>
  <c r="C13" i="9"/>
  <c r="D13" i="9"/>
  <c r="E13" i="9"/>
  <c r="F13" i="9"/>
  <c r="B14" i="9"/>
  <c r="C14" i="9"/>
  <c r="D14" i="9"/>
  <c r="E14" i="9"/>
  <c r="F14" i="9"/>
  <c r="B15" i="9"/>
  <c r="C15" i="9"/>
  <c r="D15" i="9"/>
  <c r="E15" i="9"/>
  <c r="F15" i="9"/>
  <c r="E9" i="3" l="1"/>
  <c r="AD16" i="9"/>
  <c r="AE16" i="9"/>
  <c r="AC16" i="9"/>
  <c r="AF16" i="9"/>
  <c r="AB16" i="9"/>
  <c r="E7" i="3"/>
  <c r="E16" i="9"/>
  <c r="D16" i="9"/>
  <c r="C16" i="9"/>
  <c r="B16" i="9"/>
  <c r="F16" i="9"/>
  <c r="AH4" i="9" l="1"/>
  <c r="AI4" i="9"/>
  <c r="AJ4" i="9"/>
  <c r="AK4" i="9"/>
  <c r="AL4" i="9"/>
  <c r="AH5" i="9"/>
  <c r="AI5" i="9"/>
  <c r="AJ5" i="9"/>
  <c r="AK5" i="9"/>
  <c r="AL5" i="9"/>
  <c r="AH6" i="9"/>
  <c r="AI6" i="9"/>
  <c r="AJ6" i="9"/>
  <c r="AK6" i="9"/>
  <c r="AL6" i="9"/>
  <c r="AH7" i="9"/>
  <c r="AI7" i="9"/>
  <c r="AJ7" i="9"/>
  <c r="AK7" i="9"/>
  <c r="AL7" i="9"/>
  <c r="AH8" i="9"/>
  <c r="AI8" i="9"/>
  <c r="AJ8" i="9"/>
  <c r="AK8" i="9"/>
  <c r="AL8" i="9"/>
  <c r="AH9" i="9"/>
  <c r="AI9" i="9"/>
  <c r="AJ9" i="9"/>
  <c r="AK9" i="9"/>
  <c r="AL9" i="9"/>
  <c r="AH10" i="9"/>
  <c r="AI10" i="9"/>
  <c r="AJ10" i="9"/>
  <c r="AK10" i="9"/>
  <c r="AL10" i="9"/>
  <c r="AH11" i="9"/>
  <c r="AI11" i="9"/>
  <c r="AJ11" i="9"/>
  <c r="AK11" i="9"/>
  <c r="AL11" i="9"/>
  <c r="AH12" i="9"/>
  <c r="AI12" i="9"/>
  <c r="AJ12" i="9"/>
  <c r="AK12" i="9"/>
  <c r="AL12" i="9"/>
  <c r="AH13" i="9"/>
  <c r="AI13" i="9"/>
  <c r="AJ13" i="9"/>
  <c r="AK13" i="9"/>
  <c r="AL13" i="9"/>
  <c r="AH14" i="9"/>
  <c r="AI14" i="9"/>
  <c r="AJ14" i="9"/>
  <c r="AK14" i="9"/>
  <c r="AL14" i="9"/>
  <c r="AH15" i="9"/>
  <c r="AI15" i="9"/>
  <c r="AJ15" i="9"/>
  <c r="AK15" i="9"/>
  <c r="AL15" i="9"/>
  <c r="AG5" i="9"/>
  <c r="AG6" i="9"/>
  <c r="AG7" i="9"/>
  <c r="AG8" i="9"/>
  <c r="AG9" i="9"/>
  <c r="AG10" i="9"/>
  <c r="AG11" i="9"/>
  <c r="AG12" i="9"/>
  <c r="AG13" i="9"/>
  <c r="AG14" i="9"/>
  <c r="AG15" i="9"/>
  <c r="AG4" i="9"/>
  <c r="AL48" i="9"/>
  <c r="AK48" i="9"/>
  <c r="AJ48" i="9"/>
  <c r="AI48" i="9"/>
  <c r="AH48" i="9"/>
  <c r="AG48" i="9"/>
  <c r="AL32" i="9"/>
  <c r="AK32" i="9"/>
  <c r="AJ32" i="9"/>
  <c r="AI32" i="9"/>
  <c r="AH32" i="9"/>
  <c r="AG32" i="9"/>
  <c r="H4" i="9"/>
  <c r="I4" i="9"/>
  <c r="J4" i="9"/>
  <c r="K4" i="9"/>
  <c r="L4" i="9"/>
  <c r="H5" i="9"/>
  <c r="I5" i="9"/>
  <c r="J5" i="9"/>
  <c r="K5" i="9"/>
  <c r="L5" i="9"/>
  <c r="H6" i="9"/>
  <c r="I6" i="9"/>
  <c r="J6" i="9"/>
  <c r="K6" i="9"/>
  <c r="L6" i="9"/>
  <c r="H7" i="9"/>
  <c r="I7" i="9"/>
  <c r="J7" i="9"/>
  <c r="K7" i="9"/>
  <c r="L7" i="9"/>
  <c r="H8" i="9"/>
  <c r="I8" i="9"/>
  <c r="J8" i="9"/>
  <c r="K8" i="9"/>
  <c r="L8" i="9"/>
  <c r="H9" i="9"/>
  <c r="I9" i="9"/>
  <c r="J9" i="9"/>
  <c r="K9" i="9"/>
  <c r="L9" i="9"/>
  <c r="H10" i="9"/>
  <c r="I10" i="9"/>
  <c r="J10" i="9"/>
  <c r="K10" i="9"/>
  <c r="L10" i="9"/>
  <c r="H11" i="9"/>
  <c r="I11" i="9"/>
  <c r="J11" i="9"/>
  <c r="K11" i="9"/>
  <c r="L11" i="9"/>
  <c r="H12" i="9"/>
  <c r="I12" i="9"/>
  <c r="J12" i="9"/>
  <c r="K12" i="9"/>
  <c r="L12" i="9"/>
  <c r="H13" i="9"/>
  <c r="I13" i="9"/>
  <c r="J13" i="9"/>
  <c r="K13" i="9"/>
  <c r="L13" i="9"/>
  <c r="H14" i="9"/>
  <c r="I14" i="9"/>
  <c r="J14" i="9"/>
  <c r="K14" i="9"/>
  <c r="L14" i="9"/>
  <c r="H15" i="9"/>
  <c r="I15" i="9"/>
  <c r="J15" i="9"/>
  <c r="K15" i="9"/>
  <c r="L15" i="9"/>
  <c r="G5" i="9"/>
  <c r="G6" i="9"/>
  <c r="G7" i="9"/>
  <c r="G8" i="9"/>
  <c r="G9" i="9"/>
  <c r="G10" i="9"/>
  <c r="G11" i="9"/>
  <c r="G12" i="9"/>
  <c r="G13" i="9"/>
  <c r="G14" i="9"/>
  <c r="G15" i="9"/>
  <c r="G4" i="9"/>
  <c r="L64" i="9"/>
  <c r="K64" i="9"/>
  <c r="J64" i="9"/>
  <c r="I64" i="9"/>
  <c r="H64" i="9"/>
  <c r="G64" i="9"/>
  <c r="L48" i="9"/>
  <c r="K48" i="9"/>
  <c r="J48" i="9"/>
  <c r="I48" i="9"/>
  <c r="H48" i="9"/>
  <c r="G48" i="9"/>
  <c r="L32" i="9"/>
  <c r="K32" i="9"/>
  <c r="J32" i="9"/>
  <c r="I32" i="9"/>
  <c r="H32" i="9"/>
  <c r="G32" i="9"/>
  <c r="AL16" i="9" l="1"/>
  <c r="AK16" i="9"/>
  <c r="AJ16" i="9"/>
  <c r="AI16" i="9"/>
  <c r="AH16" i="9"/>
  <c r="AG16" i="9"/>
  <c r="L16" i="9"/>
  <c r="K16" i="9"/>
  <c r="J16" i="9"/>
  <c r="I16" i="9"/>
  <c r="H16" i="9"/>
  <c r="G16" i="9"/>
  <c r="D11" i="3"/>
  <c r="D12" i="3"/>
  <c r="D13" i="3"/>
  <c r="D14" i="3"/>
  <c r="D15" i="3"/>
  <c r="D10" i="3"/>
  <c r="D16" i="3" l="1"/>
  <c r="E11" i="3"/>
  <c r="E12" i="3"/>
  <c r="E13" i="3"/>
  <c r="E14" i="3"/>
  <c r="E15" i="3"/>
  <c r="E10" i="3"/>
  <c r="E16" i="3" l="1"/>
</calcChain>
</file>

<file path=xl/sharedStrings.xml><?xml version="1.0" encoding="utf-8"?>
<sst xmlns="http://schemas.openxmlformats.org/spreadsheetml/2006/main" count="2027" uniqueCount="325">
  <si>
    <t>Jahr [a]</t>
  </si>
  <si>
    <r>
      <t xml:space="preserve">Zuwachs/
Rückgang
[%]
</t>
    </r>
    <r>
      <rPr>
        <sz val="9"/>
        <rFont val="Arial"/>
        <family val="2"/>
      </rPr>
      <t>2012-2018</t>
    </r>
  </si>
  <si>
    <t>Einwohner [E]</t>
  </si>
  <si>
    <t>(1)</t>
  </si>
  <si>
    <t>(2)</t>
  </si>
  <si>
    <t>(3)</t>
  </si>
  <si>
    <t>(4)</t>
  </si>
  <si>
    <t>(5)</t>
  </si>
  <si>
    <t>Jahr</t>
  </si>
  <si>
    <t>Eigenwasser</t>
  </si>
  <si>
    <t>Fernwasser</t>
  </si>
  <si>
    <t>Gesamt</t>
  </si>
  <si>
    <t>Durchschnitt</t>
  </si>
  <si>
    <t>Netzlänge 
[km]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</si>
  <si>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</si>
  <si>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</si>
  <si>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</si>
  <si>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</si>
  <si>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</si>
  <si>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</si>
  <si>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</si>
  <si>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</si>
  <si>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</si>
  <si>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</si>
  <si>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</si>
  <si>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</si>
  <si>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</si>
  <si>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Nitrat
[mg/l]</t>
  </si>
  <si>
    <t>Mikrobiologische Parameter</t>
  </si>
  <si>
    <t xml:space="preserve">Monat </t>
  </si>
  <si>
    <t>[-]</t>
  </si>
  <si>
    <t>[m³/a]</t>
  </si>
  <si>
    <t>mittlerer Tagesbedarf</t>
  </si>
  <si>
    <t>[m³/d]</t>
  </si>
  <si>
    <t>Trübung
[NTU]</t>
  </si>
  <si>
    <t>Eigenwasser [m³]</t>
  </si>
  <si>
    <t>Fernwasser [m³]</t>
  </si>
  <si>
    <t>Summe</t>
  </si>
  <si>
    <t>KBE/ml 36° C</t>
  </si>
  <si>
    <t>Versorgungsgebiet</t>
  </si>
  <si>
    <t>BWV</t>
  </si>
  <si>
    <t>ZV Hardtgruppe</t>
  </si>
  <si>
    <t>Bezug-Abgabe</t>
  </si>
  <si>
    <t>TB 1 Wiesenbach</t>
  </si>
  <si>
    <t>TB 3 Mauer</t>
  </si>
  <si>
    <t>-</t>
  </si>
  <si>
    <t>Anlagen</t>
  </si>
  <si>
    <t>Elektrische Leitfähigkeit
[µS/cm]</t>
  </si>
  <si>
    <t>Temperatur
[°C]</t>
  </si>
  <si>
    <t>Eisen 
[mg/l]</t>
  </si>
  <si>
    <t>Mangan 
[mg/l]</t>
  </si>
  <si>
    <t>TB 2 Bammental</t>
  </si>
  <si>
    <t>&lt; 0,005</t>
  </si>
  <si>
    <t>&lt; 0,01</t>
  </si>
  <si>
    <t>&lt; 0,0005</t>
  </si>
  <si>
    <t>Monat / Jahr</t>
  </si>
  <si>
    <t>Ergebnis -  Proben mit</t>
  </si>
  <si>
    <t>KBE/ml 20/22° C</t>
  </si>
  <si>
    <t>E. coli in 100 ml</t>
  </si>
  <si>
    <t>Coliforme Bakterien in 100 ml</t>
  </si>
  <si>
    <t>Grenzwerte nach Trinkwasserverordnung - TrinkwV 2001</t>
  </si>
  <si>
    <t>100 KBE/ml</t>
  </si>
  <si>
    <t>0 KBE/100ml</t>
  </si>
  <si>
    <t>07/2017</t>
  </si>
  <si>
    <t>Waldhilsbach</t>
  </si>
  <si>
    <t>n.n.</t>
  </si>
  <si>
    <t>05/2015</t>
  </si>
  <si>
    <t>06/2016</t>
  </si>
  <si>
    <t>11/2016</t>
  </si>
  <si>
    <t>11/2017</t>
  </si>
  <si>
    <t>06/2018</t>
  </si>
  <si>
    <t>08/2019</t>
  </si>
  <si>
    <t>Brunnen 1</t>
  </si>
  <si>
    <t>Brunnen 2</t>
  </si>
  <si>
    <t>Brunnen 3</t>
  </si>
  <si>
    <t>0</t>
  </si>
  <si>
    <t>1</t>
  </si>
  <si>
    <t>2</t>
  </si>
  <si>
    <t>12/2018</t>
  </si>
  <si>
    <t>3</t>
  </si>
  <si>
    <t>Bammental</t>
  </si>
  <si>
    <t>Gaiberg</t>
  </si>
  <si>
    <t>Mauer</t>
  </si>
  <si>
    <t>Wiesenbach</t>
  </si>
  <si>
    <t>Bereitstellungsmengen der drei Tag des jeweiligen Monats mit den höchsten Verbräuchen in m³/d</t>
  </si>
  <si>
    <t>Tag 1</t>
  </si>
  <si>
    <t>Tag 2</t>
  </si>
  <si>
    <t>Tag 3</t>
  </si>
  <si>
    <t xml:space="preserve">Jahresmaximum </t>
  </si>
  <si>
    <t>Minimum</t>
  </si>
  <si>
    <t>Maximum</t>
  </si>
  <si>
    <t>Q</t>
  </si>
  <si>
    <t xml:space="preserve">BGW </t>
  </si>
  <si>
    <t>RGW</t>
  </si>
  <si>
    <t>l/s</t>
  </si>
  <si>
    <t>m ü. NN.</t>
  </si>
  <si>
    <t xml:space="preserve">Q: Förderleistung </t>
  </si>
  <si>
    <t>BGW: Betriebsgrundwasserspiegel</t>
  </si>
  <si>
    <t>RGW: Ruhegrundwasserspiegel</t>
  </si>
  <si>
    <t>Ruhegrundwasserspiegel [m ü. NN]</t>
  </si>
  <si>
    <t>Ruhegrundwasserspiegel[m ü. NN]</t>
  </si>
  <si>
    <t>Parameter</t>
  </si>
  <si>
    <t>Klimastation X</t>
  </si>
  <si>
    <t>Einheit</t>
  </si>
  <si>
    <t>Durchschnittliche Jahreslufttemperatur*</t>
  </si>
  <si>
    <t>°C</t>
  </si>
  <si>
    <t>Höchstlufttemperatur</t>
  </si>
  <si>
    <t xml:space="preserve">Durchschnittlichen Jahresniederschläge* </t>
  </si>
  <si>
    <t>mm</t>
  </si>
  <si>
    <t>Anzahl der Sommertage</t>
  </si>
  <si>
    <t>Anzahl der Heißen Tage</t>
  </si>
  <si>
    <t>Anzahl der Frosttage</t>
  </si>
  <si>
    <t>Anzahl der Tage mit Schneedecke</t>
  </si>
  <si>
    <t>*Falls vorhanden, Tages und/oder Monatswerte</t>
  </si>
  <si>
    <t>Anzahl der Rohrbrüche [-]</t>
  </si>
  <si>
    <t>Gesamt Jahr</t>
  </si>
  <si>
    <t>Fragenkatalog an Wasserversorgungsunternehmen - Zusatzfragen:</t>
  </si>
  <si>
    <t xml:space="preserve"> </t>
  </si>
  <si>
    <t>05/2014</t>
  </si>
  <si>
    <t>&lt; 0,010</t>
  </si>
  <si>
    <t>02</t>
  </si>
  <si>
    <t>05</t>
  </si>
  <si>
    <t>08</t>
  </si>
  <si>
    <t>11</t>
  </si>
  <si>
    <t>04</t>
  </si>
  <si>
    <t>09</t>
  </si>
  <si>
    <t>12</t>
  </si>
  <si>
    <t>10</t>
  </si>
  <si>
    <t>05/2013</t>
  </si>
  <si>
    <t>05/2012</t>
  </si>
  <si>
    <t>Gesamthärte
[° dH]</t>
  </si>
  <si>
    <t>jährliche Bereitstellungsmenge
(Qa)</t>
  </si>
  <si>
    <t>Pumpenstunden [h]</t>
  </si>
  <si>
    <t>Datum</t>
  </si>
  <si>
    <t>Gesamthärte
[mmol/l]</t>
  </si>
  <si>
    <t>k.D.</t>
  </si>
  <si>
    <t>Monatliche Eigen- und Fernwassermengen inkl. Betriebsstunden der Pumpen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</si>
  <si>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Sind in der Region Wassernutzungskonflikte bekannt z.B. mit LWS und Industrie / Versorger? </t>
    </r>
  </si>
  <si>
    <r>
      <t>1.1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 xml:space="preserve">Wenn ja, welche? </t>
    </r>
  </si>
  <si>
    <r>
      <t>1.2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Wurden bereits Gegenmaßnahmen empfohlen?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</si>
  <si>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Wurden bereits Probleme mit unzureichender Grundwasserneubildung beobachtet? 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</si>
  <si>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Traten bereits Einschränkungen bei der Wasserentnahme aufgrund von niedrigen Grundwasserständen auf? 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</si>
  <si>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Sind Probleme mit Niedrigwasser an Flüssen bekannt? (Wasserentnahme für Löschwasser/Kühlwasser/Bewässerung/Versorgung)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</si>
  <si>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Sind in der Region Probleme mit der Versalzung von Aquiferen bekannt?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</si>
  <si>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 xml:space="preserve">Erwarten Sie weitere Probleme bezüglich des Wasserdargebots? 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</si>
  <si>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Gab es in den vergangen Jahren Probleme mit Hochwasser und damit verbundenen Anlagenausfällen/Betriebsschwierigkeiten?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</si>
  <si>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Gab es in den vergangenen Jahren Probleme mit unzureichender Förderkapazität der Pumpen im Spitzenbedarfslastfall?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</si>
  <si>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Sind Probleme mit Qualitätsveränderungen des Rohwassers, die auf den Klimawandel zurückzuführen sind, bekannt?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</si>
  <si>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Wurde bereits eine Temperaturerhöhung des Rohwassers oder dessen Auswirkungen festgestellt? (Sauerstoff, MB, Filterrückspülung infolge geringerer Viskosität)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</si>
  <si>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Erwarten Sie einen erhöhten Mehraufwand an Chemikalien oder Spülwasser?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</si>
  <si>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Wurde bereits ein erhöhter Schadstoffeintrag infolge von Hochwasser oder Starkregen beobachtet?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</si>
  <si>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 xml:space="preserve">Erwarten Sie weitere Probleme bezüglich der Wasserqualität und Aufbereitung? 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</si>
  <si>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Existieren alternative Notfallpläne für den Ausfall von Gewinnungsanlagen/-Gebieten oder Aufbereitungsanlagen?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</si>
  <si>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Existiert ein Notfallkonzept für den Fall eines 3-tägigen Stromausfalls für die Versorgung mit 50l/E*d?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</si>
  <si>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 xml:space="preserve">Wurden bereits Maßnahmen zum Schutz des Wasserversorgungssystems gegen extremes Hochwasser/Starkregen getroffen? – Hochwassergefahrenkarten, Starkregengefahrenkarten, Risikomanagement vorhanden? 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</si>
  <si>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Gibt es Erfahrungen mit vermehrten Rohrbrüchen in Trockenperioden?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</si>
  <si>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 xml:space="preserve">Erwarten Sie in der Zukunft weitere Probleme bezüglich der Wasserverteilung durch den Klimawandel? Wenn ja, welche? </t>
    </r>
  </si>
  <si>
    <t>*</t>
  </si>
  <si>
    <t>*Daten liegen bereits vor</t>
  </si>
  <si>
    <t>Brunnen 1**</t>
  </si>
  <si>
    <t>Brunnen 2**</t>
  </si>
  <si>
    <t>Brunnen 3**</t>
  </si>
  <si>
    <t>**Datenangaben abhängig von Anzahl der Messungen</t>
  </si>
  <si>
    <r>
      <t xml:space="preserve">Durchschnitt
</t>
    </r>
    <r>
      <rPr>
        <sz val="9"/>
        <rFont val="Arial"/>
        <family val="2"/>
      </rPr>
      <t>2010-2020</t>
    </r>
  </si>
  <si>
    <t>09/2020</t>
  </si>
  <si>
    <t>&lt;0,05</t>
  </si>
  <si>
    <t>05/2010</t>
  </si>
  <si>
    <t>05/2011</t>
  </si>
  <si>
    <t>6</t>
  </si>
  <si>
    <t>Nein</t>
  </si>
  <si>
    <t>Ja</t>
  </si>
  <si>
    <t>Etliche Versorger stellen bzw. möchten Aufgrund versiegender Quellen auf BWV Wasser umstellen, wobei diese nicht die ausreichende Kapazität hat.</t>
  </si>
  <si>
    <t>BWV möchte zus. Leitungen legen. Auf unserer Trasse wurde eine Querspange geschlossen.</t>
  </si>
  <si>
    <t>Leicht sinkende Pegel, sowie die Phase in der sich das GW neu bildet wird kürzer.</t>
  </si>
  <si>
    <t>Wird derzeit nicht gemessen</t>
  </si>
  <si>
    <t>Wir haben keine Aufbereitung</t>
  </si>
  <si>
    <t>Vertrag nit der Hardtgruppe in Notfällen (es existiert eine Verbindungsltg. zw. unseren Verbänden)</t>
  </si>
  <si>
    <t>Ein Strukturgutachten der RBS hat gezeigt, dass wir bezgl.Tagesspitzenverbräuche Probleme bekommen.</t>
  </si>
  <si>
    <t>Bei der Wasserverteilung wird der Verband in den nächsten Jahren in 2 neue HB Zuleitungen investieren, um die HB besser zu steuern.</t>
  </si>
  <si>
    <t>Bei der Wasserspeicherung gibt es ebenfalls Verbesserungsbedarf. ( siehe Strukturgutachten RBS)</t>
  </si>
  <si>
    <t>Die gewünschte Förderleistung können wir nicht liefern,</t>
  </si>
  <si>
    <t>da unsere Steuerung vom BWV Zufluss abhängig ist.</t>
  </si>
  <si>
    <t xml:space="preserve">Dieser ist schwankend, zwei Brunnen laufen dabei gemeinsam </t>
  </si>
  <si>
    <t>im Wechsel und sind z.T. auch mit 2 Pumpen bestückt.</t>
  </si>
  <si>
    <t>24.1.</t>
  </si>
  <si>
    <t>30.</t>
  </si>
  <si>
    <t>31.</t>
  </si>
  <si>
    <t>9.2.</t>
  </si>
  <si>
    <t>18.</t>
  </si>
  <si>
    <t>25.</t>
  </si>
  <si>
    <t>7.3.</t>
  </si>
  <si>
    <t>11.</t>
  </si>
  <si>
    <t>24.</t>
  </si>
  <si>
    <t>19.4.</t>
  </si>
  <si>
    <t>21.</t>
  </si>
  <si>
    <t>22.</t>
  </si>
  <si>
    <t>5.5.</t>
  </si>
  <si>
    <t>6.</t>
  </si>
  <si>
    <t>7.</t>
  </si>
  <si>
    <t>6.6.</t>
  </si>
  <si>
    <t>29.</t>
  </si>
  <si>
    <t>2.7.</t>
  </si>
  <si>
    <t>20.</t>
  </si>
  <si>
    <t>1.8.</t>
  </si>
  <si>
    <t>3.</t>
  </si>
  <si>
    <t>10.9.</t>
  </si>
  <si>
    <t>15.</t>
  </si>
  <si>
    <t>16.</t>
  </si>
  <si>
    <t>6.10.</t>
  </si>
  <si>
    <t>13.</t>
  </si>
  <si>
    <t>6.11.</t>
  </si>
  <si>
    <t>3.12.</t>
  </si>
  <si>
    <t>17.</t>
  </si>
  <si>
    <t>13.1.</t>
  </si>
  <si>
    <t>14.</t>
  </si>
  <si>
    <t>9.</t>
  </si>
  <si>
    <t>10.3.</t>
  </si>
  <si>
    <t>26.</t>
  </si>
  <si>
    <t>23.</t>
  </si>
  <si>
    <t>5.2.</t>
  </si>
  <si>
    <t>25.5.</t>
  </si>
  <si>
    <t>26.6.</t>
  </si>
  <si>
    <t>24.7.</t>
  </si>
  <si>
    <t>26.8.</t>
  </si>
  <si>
    <t>28.</t>
  </si>
  <si>
    <t>2.9.</t>
  </si>
  <si>
    <t>2.</t>
  </si>
  <si>
    <t>12.10.</t>
  </si>
  <si>
    <t>4.11.</t>
  </si>
  <si>
    <t>10.</t>
  </si>
  <si>
    <t>7.12.</t>
  </si>
  <si>
    <t>12.1.</t>
  </si>
  <si>
    <t>3.2.</t>
  </si>
  <si>
    <t>20.3.</t>
  </si>
  <si>
    <t>22.4.</t>
  </si>
  <si>
    <t>29.5.</t>
  </si>
  <si>
    <t>1.6.</t>
  </si>
  <si>
    <t>10.7.</t>
  </si>
  <si>
    <t>8.</t>
  </si>
  <si>
    <t>14.9.</t>
  </si>
  <si>
    <t>4.10.</t>
  </si>
  <si>
    <t>15.11.</t>
  </si>
  <si>
    <t>19.12.</t>
  </si>
  <si>
    <t>k.A.</t>
  </si>
  <si>
    <t>9.3.</t>
  </si>
  <si>
    <t>9.4.</t>
  </si>
  <si>
    <t>9.10.</t>
  </si>
  <si>
    <t>9.11.</t>
  </si>
  <si>
    <t>9.12.</t>
  </si>
  <si>
    <t>24.4.</t>
  </si>
  <si>
    <t>25.9.</t>
  </si>
  <si>
    <t>24.10.</t>
  </si>
  <si>
    <t>2.5.</t>
  </si>
  <si>
    <t>4.</t>
  </si>
  <si>
    <t>5.6.</t>
  </si>
  <si>
    <t>12.</t>
  </si>
  <si>
    <t>7.8.</t>
  </si>
  <si>
    <t>4.9.</t>
  </si>
  <si>
    <t>3.10.</t>
  </si>
  <si>
    <t>5.</t>
  </si>
  <si>
    <t>17.9.</t>
  </si>
  <si>
    <t>10.11.</t>
  </si>
  <si>
    <t>6.12.</t>
  </si>
  <si>
    <t>5.12.</t>
  </si>
  <si>
    <t>11.1.</t>
  </si>
  <si>
    <t>17.7.</t>
  </si>
  <si>
    <t>27.</t>
  </si>
  <si>
    <t>19.</t>
  </si>
  <si>
    <t>1.2.</t>
  </si>
  <si>
    <t>1.4.</t>
  </si>
  <si>
    <t>1.10.</t>
  </si>
  <si>
    <t>26.3.</t>
  </si>
  <si>
    <t>21.4.</t>
  </si>
  <si>
    <t>23.9.</t>
  </si>
  <si>
    <t>11.5.</t>
  </si>
  <si>
    <t>11.10.</t>
  </si>
  <si>
    <t>4.6.</t>
  </si>
  <si>
    <t>4.7.</t>
  </si>
  <si>
    <t>2.8.</t>
  </si>
  <si>
    <t>3.9.</t>
  </si>
  <si>
    <t>12.11.</t>
  </si>
  <si>
    <t>17.12.</t>
  </si>
  <si>
    <t>14.1.</t>
  </si>
  <si>
    <t>23.3.</t>
  </si>
  <si>
    <t>2.4.</t>
  </si>
  <si>
    <t>28.6.</t>
  </si>
  <si>
    <t>25.7.</t>
  </si>
  <si>
    <t>15.8.</t>
  </si>
  <si>
    <t>8.9.</t>
  </si>
  <si>
    <t>9..</t>
  </si>
  <si>
    <t>17.11.</t>
  </si>
  <si>
    <t>19.1.</t>
  </si>
  <si>
    <t>17.1.</t>
  </si>
  <si>
    <t>17.6.</t>
  </si>
  <si>
    <t>22.7.</t>
  </si>
  <si>
    <t>28.3.</t>
  </si>
  <si>
    <t>10.4.</t>
  </si>
  <si>
    <t>7.7.</t>
  </si>
  <si>
    <t>19.5.</t>
  </si>
  <si>
    <t>23.6.</t>
  </si>
  <si>
    <t>6.7.</t>
  </si>
  <si>
    <t>8.12.</t>
  </si>
  <si>
    <t>20.1.</t>
  </si>
  <si>
    <t>4.2.</t>
  </si>
  <si>
    <t>15.4.</t>
  </si>
  <si>
    <t>18.12.</t>
  </si>
  <si>
    <t>27.2.</t>
  </si>
  <si>
    <t>14.3.</t>
  </si>
  <si>
    <t>7.5.</t>
  </si>
  <si>
    <t>7.6.</t>
  </si>
  <si>
    <t>28.5.</t>
  </si>
  <si>
    <t>19.6.</t>
  </si>
  <si>
    <t>24.8.</t>
  </si>
  <si>
    <t>15.10.</t>
  </si>
  <si>
    <t xml:space="preserve">            Nein, da wir neben den eigenen Brunnen und BWV auch in Nötfällen auf Hardtgruppenwasser zurückgreifen können.</t>
  </si>
  <si>
    <t xml:space="preserve">           Unbekannt</t>
  </si>
  <si>
    <t xml:space="preserve">            Unbekannt</t>
  </si>
  <si>
    <t xml:space="preserve">          Ja. Vor allem wg. sinkender Pegel; BWV Bezug lässt sich auf längere Sicht nicht erhöhen; Ständige Mehrverbräuche in unseren Gemeinden (Einwohner;Verbrauchsverhalten;Schwimmbäder;Gartenbewässerung; Rohrbrüche usw.)</t>
  </si>
  <si>
    <t xml:space="preserve">           Nein</t>
  </si>
  <si>
    <t xml:space="preserve">          Nein</t>
  </si>
  <si>
    <t xml:space="preserve">            Soll noch erstellt werden</t>
  </si>
  <si>
    <t xml:space="preserve">Tab. 1: Tagesspitzenverbrauch mit Datum </t>
  </si>
  <si>
    <t xml:space="preserve">Jahr </t>
  </si>
  <si>
    <t xml:space="preserve">Datum </t>
  </si>
  <si>
    <t xml:space="preserve">Tagesspitzenmenge [m³/d]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</si>
</sst>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(&quot;#&quot;)&quot;"/>
    <numFmt numFmtId="165" formatCode="0.0"/>
    <numFmt numFmtId="166" formatCode="#,##0_ ;[Red]\-#,##0\ 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9"/>
      <color rgb="FF9C5700"/>
      <name val="Arial"/>
      <family val="2"/>
    </font>
    <font>
      <b/>
      <u/>
      <sz val="14"/>
      <color rgb="FF2F5496"/>
      <name val="Arial"/>
      <family val="2"/>
    </font>
    <font>
      <sz val="16"/>
      <color rgb="FF2F5496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9"/>
      <color indexed="8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0" borderId="0"/>
    <xf numFmtId="0" fontId="8" fillId="0" borderId="0"/>
  </cellStyleXfs>
  <cellXfs count="118">
    <xf numFmtId="0" fontId="0" fillId="0" borderId="0" xfId="0"/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0" borderId="7" xfId="0" applyFont="1" applyBorder="1"/>
    <xf numFmtId="0" fontId="1" fillId="2" borderId="4" xfId="0" applyFont="1" applyFill="1" applyBorder="1"/>
    <xf numFmtId="49" fontId="1" fillId="2" borderId="2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0" borderId="6" xfId="0" applyFont="1" applyBorder="1"/>
    <xf numFmtId="0" fontId="3" fillId="3" borderId="2" xfId="0" applyFont="1" applyFill="1" applyBorder="1"/>
    <xf numFmtId="3" fontId="4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6" fillId="5" borderId="2" xfId="2" applyBorder="1" applyAlignment="1">
      <alignment horizontal="center"/>
    </xf>
    <xf numFmtId="1" fontId="6" fillId="5" borderId="2" xfId="2" applyNumberFormat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0" fontId="6" fillId="5" borderId="2" xfId="2" applyBorder="1" applyAlignment="1">
      <alignment horizontal="center" vertical="center"/>
    </xf>
    <xf numFmtId="3" fontId="6" fillId="5" borderId="2" xfId="2" applyNumberFormat="1" applyBorder="1" applyAlignment="1">
      <alignment horizontal="center" vertical="center"/>
    </xf>
    <xf numFmtId="0" fontId="6" fillId="5" borderId="2" xfId="2" applyBorder="1"/>
    <xf numFmtId="0" fontId="6" fillId="5" borderId="7" xfId="2" applyBorder="1"/>
    <xf numFmtId="0" fontId="5" fillId="4" borderId="0" xfId="1"/>
    <xf numFmtId="0" fontId="3" fillId="0" borderId="0" xfId="0" applyFont="1" applyAlignment="1">
      <alignment horizontal="center" vertical="center"/>
    </xf>
    <xf numFmtId="0" fontId="6" fillId="5" borderId="6" xfId="2" applyBorder="1"/>
    <xf numFmtId="2" fontId="6" fillId="5" borderId="2" xfId="2" applyNumberFormat="1" applyBorder="1" applyAlignment="1">
      <alignment horizontal="center"/>
    </xf>
    <xf numFmtId="164" fontId="8" fillId="2" borderId="2" xfId="0" quotePrefix="1" applyNumberFormat="1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66" fontId="2" fillId="0" borderId="8" xfId="3" applyNumberFormat="1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/>
    </xf>
    <xf numFmtId="166" fontId="2" fillId="0" borderId="2" xfId="3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  <xf numFmtId="166" fontId="2" fillId="0" borderId="7" xfId="3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0" fontId="3" fillId="3" borderId="9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9" fillId="5" borderId="2" xfId="2" applyFont="1" applyBorder="1"/>
    <xf numFmtId="0" fontId="1" fillId="2" borderId="2" xfId="0" applyFont="1" applyFill="1" applyBorder="1" applyAlignment="1">
      <alignment horizontal="left"/>
    </xf>
    <xf numFmtId="0" fontId="2" fillId="0" borderId="6" xfId="2" applyFont="1" applyFill="1" applyBorder="1" applyAlignment="1">
      <alignment horizontal="center" vertical="center" wrapText="1"/>
    </xf>
    <xf numFmtId="0" fontId="2" fillId="0" borderId="6" xfId="2" applyFont="1" applyFill="1" applyBorder="1" applyAlignment="1">
      <alignment horizontal="center" vertical="center"/>
    </xf>
    <xf numFmtId="0" fontId="8" fillId="0" borderId="0" xfId="3"/>
    <xf numFmtId="0" fontId="8" fillId="0" borderId="0" xfId="3" quotePrefix="1"/>
    <xf numFmtId="0" fontId="3" fillId="3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/>
    <xf numFmtId="0" fontId="1" fillId="2" borderId="7" xfId="0" applyFont="1" applyFill="1" applyBorder="1" applyAlignment="1">
      <alignment horizontal="left"/>
    </xf>
    <xf numFmtId="0" fontId="9" fillId="5" borderId="7" xfId="2" applyFont="1" applyBorder="1"/>
    <xf numFmtId="0" fontId="1" fillId="2" borderId="6" xfId="0" applyFont="1" applyFill="1" applyBorder="1" applyAlignment="1">
      <alignment horizontal="left" vertical="center"/>
    </xf>
    <xf numFmtId="0" fontId="9" fillId="5" borderId="6" xfId="2" applyFont="1" applyBorder="1"/>
    <xf numFmtId="0" fontId="1" fillId="2" borderId="6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6" fillId="5" borderId="6" xfId="2" applyBorder="1" applyAlignment="1">
      <alignment horizontal="center" vertical="center" wrapText="1"/>
    </xf>
    <xf numFmtId="0" fontId="6" fillId="5" borderId="6" xfId="2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5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indent="5"/>
    </xf>
    <xf numFmtId="49" fontId="6" fillId="5" borderId="2" xfId="2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165" fontId="8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9" fillId="5" borderId="2" xfId="2" applyFont="1" applyBorder="1" applyAlignment="1">
      <alignment horizontal="center"/>
    </xf>
    <xf numFmtId="0" fontId="9" fillId="5" borderId="7" xfId="2" applyFont="1" applyBorder="1" applyAlignment="1">
      <alignment horizontal="center"/>
    </xf>
    <xf numFmtId="0" fontId="0" fillId="0" borderId="0" xfId="0" quotePrefix="1"/>
    <xf numFmtId="0" fontId="9" fillId="0" borderId="0" xfId="2" applyFont="1" applyFill="1" applyBorder="1" applyAlignment="1">
      <alignment horizontal="left"/>
    </xf>
    <xf numFmtId="1" fontId="6" fillId="5" borderId="2" xfId="2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0" xfId="0"/>
    <xf numFmtId="14" fontId="3" fillId="2" borderId="2" xfId="0" applyNumberFormat="1" applyFont="1" applyFill="1" applyBorder="1"/>
    <xf numFmtId="0" fontId="15" fillId="0" borderId="0" xfId="0" applyFont="1"/>
    <xf numFmtId="0" fontId="3" fillId="2" borderId="2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/>
    <xf numFmtId="3" fontId="1" fillId="0" borderId="2" xfId="2" applyNumberFormat="1" applyFont="1" applyFill="1" applyBorder="1" applyAlignment="1">
      <alignment horizontal="center"/>
    </xf>
    <xf numFmtId="164" fontId="17" fillId="2" borderId="12" xfId="0" applyNumberFormat="1" applyFont="1" applyFill="1" applyBorder="1" applyAlignment="1">
      <alignment horizontal="left" vertical="center"/>
    </xf>
    <xf numFmtId="3" fontId="18" fillId="2" borderId="17" xfId="0" applyNumberFormat="1" applyFont="1" applyFill="1" applyBorder="1" applyAlignment="1">
      <alignment horizontal="center" vertical="center"/>
    </xf>
  </cellXfs>
  <cellStyles count="5">
    <cellStyle name="Neutral" xfId="2" builtinId="28"/>
    <cellStyle name="Schlecht" xfId="1" builtinId="27"/>
    <cellStyle name="Standard" xfId="0" builtinId="0"/>
    <cellStyle name="Standard 2" xfId="4" xr:uid="{67B7961E-CC1D-4DDF-9D0F-245490F67811}"/>
    <cellStyle name="Standard 7" xfId="3" xr:uid="{D945EC40-5EA7-4EC5-9B21-9D914543094C}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4377-7CEF-45FB-9D09-01FFF1E2A88D}">
  <dimension ref="A1:E16"/>
  <sheetViews>
    <sheetView workbookViewId="0">
      <selection activeCell="E15" sqref="E15"/>
    </sheetView>
  </sheetViews>
  <sheetFormatPr baseColWidth="10" defaultRowHeight="14.5" x14ac:dyDescent="0.35"/>
  <cols>
    <col min="1" max="1" width="12.1796875" bestFit="1" customWidth="1"/>
    <col min="2" max="3" width="12.1796875" customWidth="1"/>
    <col min="4" max="5" width="13.1796875" customWidth="1"/>
    <col min="6" max="6" width="20.26953125" customWidth="1"/>
    <col min="8" max="8" width="13.54296875" bestFit="1" customWidth="1"/>
  </cols>
  <sheetData>
    <row r="1" spans="1:5" ht="15" customHeight="1" x14ac:dyDescent="0.35">
      <c r="A1" s="87" t="s">
        <v>8</v>
      </c>
      <c r="B1" s="87" t="s">
        <v>9</v>
      </c>
      <c r="C1" s="87" t="s">
        <v>10</v>
      </c>
      <c r="D1" s="88" t="s">
        <v>11</v>
      </c>
      <c r="E1" s="88"/>
    </row>
    <row r="2" spans="1:5" ht="46" x14ac:dyDescent="0.35">
      <c r="A2" s="87"/>
      <c r="B2" s="87"/>
      <c r="C2" s="87"/>
      <c r="D2" s="13" t="s">
        <v>131</v>
      </c>
      <c r="E2" s="13" t="s">
        <v>32</v>
      </c>
    </row>
    <row r="3" spans="1:5" x14ac:dyDescent="0.35">
      <c r="A3" s="4" t="s">
        <v>30</v>
      </c>
      <c r="B3" s="4" t="s">
        <v>31</v>
      </c>
      <c r="C3" s="4" t="s">
        <v>31</v>
      </c>
      <c r="D3" s="13" t="s">
        <v>31</v>
      </c>
      <c r="E3" s="13" t="s">
        <v>33</v>
      </c>
    </row>
    <row r="4" spans="1:5" x14ac:dyDescent="0.3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</row>
    <row r="5" spans="1:5" x14ac:dyDescent="0.35">
      <c r="A5" s="12">
        <v>2010</v>
      </c>
      <c r="B5" s="1">
        <v>365635</v>
      </c>
      <c r="C5" s="20">
        <v>400609</v>
      </c>
      <c r="D5" s="20">
        <f t="shared" ref="D5:D9" si="0">B5+C5</f>
        <v>766244</v>
      </c>
      <c r="E5" s="20">
        <f t="shared" ref="E5:E9" si="1">D5/365</f>
        <v>2099.2986301369865</v>
      </c>
    </row>
    <row r="6" spans="1:5" x14ac:dyDescent="0.35">
      <c r="A6" s="12">
        <v>2011</v>
      </c>
      <c r="B6" s="1">
        <v>363727</v>
      </c>
      <c r="C6" s="20">
        <v>414089</v>
      </c>
      <c r="D6" s="20">
        <f t="shared" si="0"/>
        <v>777816</v>
      </c>
      <c r="E6" s="20">
        <f t="shared" si="1"/>
        <v>2131.0027397260274</v>
      </c>
    </row>
    <row r="7" spans="1:5" x14ac:dyDescent="0.35">
      <c r="A7" s="12">
        <v>2012</v>
      </c>
      <c r="B7" s="1">
        <v>360407</v>
      </c>
      <c r="C7" s="20">
        <v>415563</v>
      </c>
      <c r="D7" s="20">
        <f t="shared" si="0"/>
        <v>775970</v>
      </c>
      <c r="E7" s="20">
        <f t="shared" si="1"/>
        <v>2125.9452054794519</v>
      </c>
    </row>
    <row r="8" spans="1:5" x14ac:dyDescent="0.35">
      <c r="A8" s="12">
        <v>2013</v>
      </c>
      <c r="B8" s="1">
        <v>355463</v>
      </c>
      <c r="C8" s="20">
        <v>403446</v>
      </c>
      <c r="D8" s="20">
        <f t="shared" si="0"/>
        <v>758909</v>
      </c>
      <c r="E8" s="20">
        <f t="shared" si="1"/>
        <v>2079.2027397260272</v>
      </c>
    </row>
    <row r="9" spans="1:5" x14ac:dyDescent="0.35">
      <c r="A9" s="12">
        <v>2014</v>
      </c>
      <c r="B9" s="1">
        <v>365456</v>
      </c>
      <c r="C9" s="20">
        <v>406544</v>
      </c>
      <c r="D9" s="20">
        <f t="shared" si="0"/>
        <v>772000</v>
      </c>
      <c r="E9" s="20">
        <f t="shared" si="1"/>
        <v>2115.0684931506848</v>
      </c>
    </row>
    <row r="10" spans="1:5" x14ac:dyDescent="0.35">
      <c r="A10" s="12">
        <v>2015</v>
      </c>
      <c r="B10" s="1">
        <v>396086</v>
      </c>
      <c r="C10" s="20">
        <v>426915</v>
      </c>
      <c r="D10" s="20">
        <f>B10+C10</f>
        <v>823001</v>
      </c>
      <c r="E10" s="20">
        <f>D10/365</f>
        <v>2254.7972602739728</v>
      </c>
    </row>
    <row r="11" spans="1:5" x14ac:dyDescent="0.35">
      <c r="A11" s="12">
        <v>2016</v>
      </c>
      <c r="B11" s="1">
        <v>395105</v>
      </c>
      <c r="C11" s="20">
        <v>422060</v>
      </c>
      <c r="D11" s="20">
        <f t="shared" ref="D11:D15" si="2">B11+C11</f>
        <v>817165</v>
      </c>
      <c r="E11" s="20">
        <f t="shared" ref="E11:E15" si="3">D11/365</f>
        <v>2238.8082191780823</v>
      </c>
    </row>
    <row r="12" spans="1:5" x14ac:dyDescent="0.35">
      <c r="A12" s="12">
        <v>2017</v>
      </c>
      <c r="B12" s="1">
        <v>391143</v>
      </c>
      <c r="C12" s="20">
        <v>425787</v>
      </c>
      <c r="D12" s="20">
        <f t="shared" si="2"/>
        <v>816930</v>
      </c>
      <c r="E12" s="20">
        <f t="shared" si="3"/>
        <v>2238.1643835616437</v>
      </c>
    </row>
    <row r="13" spans="1:5" x14ac:dyDescent="0.35">
      <c r="A13" s="12">
        <v>2018</v>
      </c>
      <c r="B13" s="1">
        <v>408447</v>
      </c>
      <c r="C13" s="20">
        <v>442009</v>
      </c>
      <c r="D13" s="20">
        <f t="shared" si="2"/>
        <v>850456</v>
      </c>
      <c r="E13" s="20">
        <f t="shared" si="3"/>
        <v>2330.0164383561646</v>
      </c>
    </row>
    <row r="14" spans="1:5" x14ac:dyDescent="0.35">
      <c r="A14" s="12">
        <v>2019</v>
      </c>
      <c r="B14" s="1">
        <v>407750</v>
      </c>
      <c r="C14" s="20">
        <v>428614</v>
      </c>
      <c r="D14" s="20">
        <f t="shared" si="2"/>
        <v>836364</v>
      </c>
      <c r="E14" s="20">
        <f t="shared" si="3"/>
        <v>2291.4082191780822</v>
      </c>
    </row>
    <row r="15" spans="1:5" x14ac:dyDescent="0.35">
      <c r="A15" s="12">
        <v>2020</v>
      </c>
      <c r="B15" s="29">
        <v>430482</v>
      </c>
      <c r="C15" s="29">
        <v>457702</v>
      </c>
      <c r="D15" s="29">
        <f t="shared" si="2"/>
        <v>888184</v>
      </c>
      <c r="E15" s="86">
        <f t="shared" si="3"/>
        <v>2433.3808219178081</v>
      </c>
    </row>
    <row r="16" spans="1:5" x14ac:dyDescent="0.35">
      <c r="A16" s="15" t="s">
        <v>12</v>
      </c>
      <c r="B16" s="48">
        <f>AVERAGE(B5:B15)</f>
        <v>385427.36363636365</v>
      </c>
      <c r="C16" s="48">
        <f t="shared" ref="C16:E16" si="4">AVERAGE(C5:C15)</f>
        <v>422121.63636363635</v>
      </c>
      <c r="D16" s="48">
        <f t="shared" si="4"/>
        <v>807549</v>
      </c>
      <c r="E16" s="48">
        <f t="shared" si="4"/>
        <v>2212.4630136986302</v>
      </c>
    </row>
  </sheetData>
  <mergeCells count="4">
    <mergeCell ref="A1:A2"/>
    <mergeCell ref="B1:B2"/>
    <mergeCell ref="C1:C2"/>
    <mergeCell ref="D1:E1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AD5A-637F-44C2-B52C-9C40CA790345}">
  <dimension ref="A1:AM64"/>
  <sheetViews>
    <sheetView zoomScale="70" zoomScaleNormal="70" workbookViewId="0">
      <selection activeCell="C8" sqref="C8"/>
    </sheetView>
  </sheetViews>
  <sheetFormatPr baseColWidth="10" defaultRowHeight="14.5" x14ac:dyDescent="0.35"/>
  <cols>
    <col min="1" max="1" width="14.453125" bestFit="1" customWidth="1"/>
    <col min="2" max="11" width="9.1796875" bestFit="1" customWidth="1"/>
    <col min="12" max="12" width="9.7265625" customWidth="1"/>
    <col min="14" max="14" width="17.26953125" bestFit="1" customWidth="1"/>
    <col min="15" max="26" width="11.453125"/>
    <col min="27" max="27" width="16.7265625" bestFit="1" customWidth="1"/>
    <col min="28" max="37" width="9.1796875" bestFit="1" customWidth="1"/>
    <col min="38" max="38" width="7.54296875" customWidth="1"/>
  </cols>
  <sheetData>
    <row r="1" spans="1:38" x14ac:dyDescent="0.35">
      <c r="A1" s="80" t="s">
        <v>136</v>
      </c>
    </row>
    <row r="2" spans="1:38" x14ac:dyDescent="0.35">
      <c r="A2" s="17" t="s">
        <v>11</v>
      </c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N2">
        <v>275</v>
      </c>
      <c r="O2">
        <v>411</v>
      </c>
      <c r="P2">
        <v>129</v>
      </c>
      <c r="Q2">
        <v>308</v>
      </c>
      <c r="R2">
        <v>297</v>
      </c>
      <c r="S2">
        <v>373</v>
      </c>
      <c r="T2">
        <v>338</v>
      </c>
      <c r="U2">
        <v>269</v>
      </c>
      <c r="V2">
        <v>300</v>
      </c>
      <c r="W2">
        <v>299</v>
      </c>
      <c r="X2">
        <v>266</v>
      </c>
      <c r="Y2">
        <v>309</v>
      </c>
      <c r="AA2" s="17" t="s">
        <v>10</v>
      </c>
      <c r="AB2" s="4">
        <v>2010</v>
      </c>
      <c r="AC2" s="4">
        <v>2011</v>
      </c>
      <c r="AD2" s="4">
        <v>2012</v>
      </c>
      <c r="AE2" s="4">
        <v>2013</v>
      </c>
      <c r="AF2" s="4">
        <v>2014</v>
      </c>
      <c r="AG2" s="4">
        <v>2015</v>
      </c>
      <c r="AH2" s="4">
        <v>2016</v>
      </c>
      <c r="AI2" s="4">
        <v>2017</v>
      </c>
      <c r="AJ2" s="4">
        <v>2018</v>
      </c>
      <c r="AK2" s="4">
        <v>2019</v>
      </c>
      <c r="AL2" s="4">
        <v>2020</v>
      </c>
    </row>
    <row r="3" spans="1:38" ht="15" customHeight="1" x14ac:dyDescent="0.35">
      <c r="A3" s="4" t="s">
        <v>14</v>
      </c>
      <c r="B3" s="89" t="s">
        <v>35</v>
      </c>
      <c r="C3" s="90"/>
      <c r="D3" s="90"/>
      <c r="E3" s="90"/>
      <c r="F3" s="90"/>
      <c r="G3" s="90"/>
      <c r="H3" s="90"/>
      <c r="I3" s="90"/>
      <c r="J3" s="90"/>
      <c r="K3" s="90"/>
      <c r="L3" s="91"/>
      <c r="N3">
        <v>142</v>
      </c>
      <c r="O3">
        <v>213</v>
      </c>
      <c r="P3">
        <v>64</v>
      </c>
      <c r="Q3">
        <v>148</v>
      </c>
      <c r="R3">
        <v>148</v>
      </c>
      <c r="S3">
        <v>155</v>
      </c>
      <c r="T3">
        <v>155</v>
      </c>
      <c r="U3">
        <v>139</v>
      </c>
      <c r="V3">
        <v>156</v>
      </c>
      <c r="W3">
        <v>147</v>
      </c>
      <c r="X3">
        <v>135</v>
      </c>
      <c r="Y3">
        <v>147</v>
      </c>
      <c r="AA3" s="4" t="s">
        <v>14</v>
      </c>
      <c r="AB3" s="89" t="s">
        <v>36</v>
      </c>
      <c r="AC3" s="90"/>
      <c r="AD3" s="90"/>
      <c r="AE3" s="90"/>
      <c r="AF3" s="90"/>
      <c r="AG3" s="90"/>
      <c r="AH3" s="90"/>
      <c r="AI3" s="90"/>
      <c r="AJ3" s="90"/>
      <c r="AK3" s="90"/>
      <c r="AL3" s="91"/>
    </row>
    <row r="4" spans="1:38" x14ac:dyDescent="0.35">
      <c r="A4" s="5" t="s">
        <v>15</v>
      </c>
      <c r="B4" s="2">
        <f t="shared" ref="B4:F4" si="0">B20+B36+B52</f>
        <v>27379</v>
      </c>
      <c r="C4" s="2">
        <f t="shared" si="0"/>
        <v>29226</v>
      </c>
      <c r="D4" s="2">
        <f t="shared" si="0"/>
        <v>29974</v>
      </c>
      <c r="E4" s="2">
        <f t="shared" si="0"/>
        <v>29086</v>
      </c>
      <c r="F4" s="2">
        <f t="shared" si="0"/>
        <v>29195</v>
      </c>
      <c r="G4" s="2">
        <f t="shared" ref="G4:L15" si="1">G20+G36+G52</f>
        <v>31758</v>
      </c>
      <c r="H4" s="2">
        <f t="shared" si="1"/>
        <v>30267</v>
      </c>
      <c r="I4" s="2">
        <f t="shared" si="1"/>
        <v>33911</v>
      </c>
      <c r="J4" s="2">
        <f t="shared" si="1"/>
        <v>33183</v>
      </c>
      <c r="K4" s="2">
        <f t="shared" si="1"/>
        <v>32467</v>
      </c>
      <c r="L4" s="2">
        <f>L20+L36+L52</f>
        <v>33489</v>
      </c>
      <c r="AA4" s="5" t="s">
        <v>15</v>
      </c>
      <c r="AB4" s="2">
        <f t="shared" ref="AB4:AF4" si="2">AB20+AB36</f>
        <v>30282</v>
      </c>
      <c r="AC4" s="2">
        <f t="shared" si="2"/>
        <v>35622</v>
      </c>
      <c r="AD4" s="2">
        <f t="shared" si="2"/>
        <v>35176</v>
      </c>
      <c r="AE4" s="2">
        <f t="shared" si="2"/>
        <v>32091</v>
      </c>
      <c r="AF4" s="2">
        <f t="shared" si="2"/>
        <v>31986</v>
      </c>
      <c r="AG4" s="2">
        <f t="shared" ref="AG4:AL15" si="3">AG20+AG36</f>
        <v>34042</v>
      </c>
      <c r="AH4" s="2">
        <f t="shared" si="3"/>
        <v>32717</v>
      </c>
      <c r="AI4" s="2">
        <f t="shared" si="3"/>
        <v>36574</v>
      </c>
      <c r="AJ4" s="2">
        <f t="shared" si="3"/>
        <v>36019</v>
      </c>
      <c r="AK4" s="2">
        <f t="shared" si="3"/>
        <v>34442</v>
      </c>
      <c r="AL4" s="2">
        <f t="shared" si="3"/>
        <v>34989</v>
      </c>
    </row>
    <row r="5" spans="1:38" x14ac:dyDescent="0.35">
      <c r="A5" s="5" t="s">
        <v>16</v>
      </c>
      <c r="B5" s="2">
        <f t="shared" ref="B5:F5" si="4">B21+B37+B53</f>
        <v>30786</v>
      </c>
      <c r="C5" s="2">
        <f t="shared" si="4"/>
        <v>25969</v>
      </c>
      <c r="D5" s="2">
        <f t="shared" si="4"/>
        <v>28543</v>
      </c>
      <c r="E5" s="2">
        <f t="shared" si="4"/>
        <v>26129</v>
      </c>
      <c r="F5" s="2">
        <f t="shared" si="4"/>
        <v>44003</v>
      </c>
      <c r="G5" s="2">
        <f t="shared" si="1"/>
        <v>28402</v>
      </c>
      <c r="H5" s="2">
        <f t="shared" si="1"/>
        <v>31674</v>
      </c>
      <c r="I5" s="2">
        <f t="shared" si="1"/>
        <v>29335</v>
      </c>
      <c r="J5" s="2">
        <f t="shared" si="1"/>
        <v>28638</v>
      </c>
      <c r="K5" s="2">
        <f t="shared" si="1"/>
        <v>31291</v>
      </c>
      <c r="L5" s="2">
        <f t="shared" si="1"/>
        <v>29064</v>
      </c>
      <c r="AA5" s="5" t="s">
        <v>16</v>
      </c>
      <c r="AB5" s="2">
        <f t="shared" ref="AB5:AF5" si="5">AB21+AB37</f>
        <v>32265</v>
      </c>
      <c r="AC5" s="2">
        <f t="shared" si="5"/>
        <v>31455</v>
      </c>
      <c r="AD5" s="2">
        <f t="shared" si="5"/>
        <v>33382</v>
      </c>
      <c r="AE5" s="2">
        <f t="shared" si="5"/>
        <v>28913</v>
      </c>
      <c r="AF5" s="2">
        <f t="shared" si="5"/>
        <v>48995</v>
      </c>
      <c r="AG5" s="2">
        <f t="shared" si="3"/>
        <v>31090</v>
      </c>
      <c r="AH5" s="2">
        <f t="shared" si="3"/>
        <v>33894</v>
      </c>
      <c r="AI5" s="2">
        <f t="shared" si="3"/>
        <v>31742</v>
      </c>
      <c r="AJ5" s="2">
        <f t="shared" si="3"/>
        <v>31588</v>
      </c>
      <c r="AK5" s="2">
        <f t="shared" si="3"/>
        <v>32578</v>
      </c>
      <c r="AL5" s="2">
        <f t="shared" si="3"/>
        <v>30503</v>
      </c>
    </row>
    <row r="6" spans="1:38" x14ac:dyDescent="0.35">
      <c r="A6" s="5" t="s">
        <v>17</v>
      </c>
      <c r="B6" s="2">
        <f t="shared" ref="B6:F6" si="6">B22+B38+B54</f>
        <v>30186</v>
      </c>
      <c r="C6" s="2">
        <f t="shared" si="6"/>
        <v>29894</v>
      </c>
      <c r="D6" s="2">
        <f t="shared" si="6"/>
        <v>29934</v>
      </c>
      <c r="E6" s="2">
        <f t="shared" si="6"/>
        <v>26329</v>
      </c>
      <c r="F6" s="2">
        <f t="shared" si="6"/>
        <v>13453</v>
      </c>
      <c r="G6" s="2">
        <f t="shared" si="1"/>
        <v>31822</v>
      </c>
      <c r="H6" s="2">
        <f t="shared" si="1"/>
        <v>31824</v>
      </c>
      <c r="I6" s="2">
        <f t="shared" si="1"/>
        <v>32859</v>
      </c>
      <c r="J6" s="2">
        <f t="shared" si="1"/>
        <v>29791</v>
      </c>
      <c r="K6" s="2">
        <f t="shared" si="1"/>
        <v>30233</v>
      </c>
      <c r="L6" s="2">
        <f t="shared" si="1"/>
        <v>35636</v>
      </c>
      <c r="AA6" s="5" t="s">
        <v>17</v>
      </c>
      <c r="AB6" s="2">
        <f t="shared" ref="AB6:AF6" si="7">AB22+AB38</f>
        <v>31574</v>
      </c>
      <c r="AC6" s="2">
        <f t="shared" si="7"/>
        <v>33700</v>
      </c>
      <c r="AD6" s="2">
        <f t="shared" si="7"/>
        <v>34326</v>
      </c>
      <c r="AE6" s="2">
        <f t="shared" si="7"/>
        <v>29901</v>
      </c>
      <c r="AF6" s="2">
        <f t="shared" si="7"/>
        <v>15328</v>
      </c>
      <c r="AG6" s="2">
        <f t="shared" si="3"/>
        <v>35640</v>
      </c>
      <c r="AH6" s="2">
        <f t="shared" si="3"/>
        <v>34194</v>
      </c>
      <c r="AI6" s="2">
        <f t="shared" si="3"/>
        <v>35468</v>
      </c>
      <c r="AJ6" s="2">
        <f t="shared" si="3"/>
        <v>33235</v>
      </c>
      <c r="AK6" s="2">
        <f t="shared" si="3"/>
        <v>32147</v>
      </c>
      <c r="AL6" s="2">
        <f t="shared" si="3"/>
        <v>37611</v>
      </c>
    </row>
    <row r="7" spans="1:38" x14ac:dyDescent="0.35">
      <c r="A7" s="5" t="s">
        <v>18</v>
      </c>
      <c r="B7" s="2">
        <f t="shared" ref="B7:F7" si="8">B23+B39+B55</f>
        <v>31467</v>
      </c>
      <c r="C7" s="2">
        <f t="shared" si="8"/>
        <v>29034</v>
      </c>
      <c r="D7" s="2">
        <f t="shared" si="8"/>
        <v>30914</v>
      </c>
      <c r="E7" s="2">
        <f t="shared" si="8"/>
        <v>32074</v>
      </c>
      <c r="F7" s="2">
        <f t="shared" si="8"/>
        <v>30270</v>
      </c>
      <c r="G7" s="2">
        <f t="shared" si="1"/>
        <v>32202</v>
      </c>
      <c r="H7" s="2">
        <f t="shared" si="1"/>
        <v>30148</v>
      </c>
      <c r="I7" s="2">
        <f t="shared" si="1"/>
        <v>30416</v>
      </c>
      <c r="J7" s="2">
        <f t="shared" si="1"/>
        <v>34598</v>
      </c>
      <c r="K7" s="2">
        <f t="shared" si="1"/>
        <v>36992</v>
      </c>
      <c r="L7" s="2">
        <f t="shared" si="1"/>
        <v>38752</v>
      </c>
      <c r="AA7" s="5" t="s">
        <v>18</v>
      </c>
      <c r="AB7" s="2">
        <f t="shared" ref="AB7:AF7" si="9">AB23+AB39</f>
        <v>32701</v>
      </c>
      <c r="AC7" s="2">
        <f t="shared" si="9"/>
        <v>34036</v>
      </c>
      <c r="AD7" s="2">
        <f t="shared" si="9"/>
        <v>34000</v>
      </c>
      <c r="AE7" s="2">
        <f t="shared" si="9"/>
        <v>37005</v>
      </c>
      <c r="AF7" s="2">
        <f t="shared" si="9"/>
        <v>34518</v>
      </c>
      <c r="AG7" s="2">
        <f t="shared" si="3"/>
        <v>34332</v>
      </c>
      <c r="AH7" s="2">
        <f t="shared" si="3"/>
        <v>32590</v>
      </c>
      <c r="AI7" s="2">
        <f t="shared" si="3"/>
        <v>32982</v>
      </c>
      <c r="AJ7" s="2">
        <f t="shared" si="3"/>
        <v>38232</v>
      </c>
      <c r="AK7" s="2">
        <f t="shared" si="3"/>
        <v>39458</v>
      </c>
      <c r="AL7" s="2">
        <f t="shared" si="3"/>
        <v>40319</v>
      </c>
    </row>
    <row r="8" spans="1:38" x14ac:dyDescent="0.35">
      <c r="A8" s="5" t="s">
        <v>19</v>
      </c>
      <c r="B8" s="2">
        <f t="shared" ref="B8:F8" si="10">B24+B40+B56</f>
        <v>29681</v>
      </c>
      <c r="C8" s="2">
        <f t="shared" si="10"/>
        <v>36525</v>
      </c>
      <c r="D8" s="2">
        <f t="shared" si="10"/>
        <v>31883</v>
      </c>
      <c r="E8" s="2">
        <f t="shared" si="10"/>
        <v>28212</v>
      </c>
      <c r="F8" s="2">
        <f t="shared" si="10"/>
        <v>30122</v>
      </c>
      <c r="G8" s="2">
        <f t="shared" si="1"/>
        <v>32016</v>
      </c>
      <c r="H8" s="2">
        <f t="shared" si="1"/>
        <v>33433</v>
      </c>
      <c r="I8" s="2">
        <f t="shared" si="1"/>
        <v>37142</v>
      </c>
      <c r="J8" s="2">
        <f t="shared" si="1"/>
        <v>32343</v>
      </c>
      <c r="K8" s="2">
        <f t="shared" si="1"/>
        <v>31164</v>
      </c>
      <c r="L8" s="2">
        <f t="shared" si="1"/>
        <v>36751</v>
      </c>
      <c r="AA8" s="5" t="s">
        <v>19</v>
      </c>
      <c r="AB8" s="2">
        <f t="shared" ref="AB8:AF8" si="11">AB24+AB40</f>
        <v>33301</v>
      </c>
      <c r="AC8" s="2">
        <f t="shared" si="11"/>
        <v>40733</v>
      </c>
      <c r="AD8" s="2">
        <f t="shared" si="11"/>
        <v>36043</v>
      </c>
      <c r="AE8" s="2">
        <f t="shared" si="11"/>
        <v>33450</v>
      </c>
      <c r="AF8" s="2">
        <f t="shared" si="11"/>
        <v>33994</v>
      </c>
      <c r="AG8" s="2">
        <f t="shared" si="3"/>
        <v>33878</v>
      </c>
      <c r="AH8" s="2">
        <f t="shared" si="3"/>
        <v>36610</v>
      </c>
      <c r="AI8" s="2">
        <f t="shared" si="3"/>
        <v>40074</v>
      </c>
      <c r="AJ8" s="2">
        <f t="shared" si="3"/>
        <v>35747</v>
      </c>
      <c r="AK8" s="2">
        <f t="shared" si="3"/>
        <v>33350</v>
      </c>
      <c r="AL8" s="2">
        <f t="shared" si="3"/>
        <v>37386</v>
      </c>
    </row>
    <row r="9" spans="1:38" x14ac:dyDescent="0.35">
      <c r="A9" s="5" t="s">
        <v>20</v>
      </c>
      <c r="B9" s="2">
        <f t="shared" ref="B9:F9" si="12">B25+B41+B57</f>
        <v>31456</v>
      </c>
      <c r="C9" s="2">
        <f t="shared" si="12"/>
        <v>30401</v>
      </c>
      <c r="D9" s="2">
        <f t="shared" si="12"/>
        <v>28078</v>
      </c>
      <c r="E9" s="2">
        <f t="shared" si="12"/>
        <v>29127</v>
      </c>
      <c r="F9" s="2">
        <f t="shared" si="12"/>
        <v>34928</v>
      </c>
      <c r="G9" s="2">
        <f t="shared" si="1"/>
        <v>36490</v>
      </c>
      <c r="H9" s="2">
        <f t="shared" si="1"/>
        <v>32617</v>
      </c>
      <c r="I9" s="2">
        <f t="shared" si="1"/>
        <v>35551</v>
      </c>
      <c r="J9" s="2">
        <f t="shared" si="1"/>
        <v>34328</v>
      </c>
      <c r="K9" s="2">
        <f t="shared" si="1"/>
        <v>33145</v>
      </c>
      <c r="L9" s="2">
        <f t="shared" si="1"/>
        <v>40705</v>
      </c>
      <c r="AA9" s="5" t="s">
        <v>20</v>
      </c>
      <c r="AB9" s="2">
        <f t="shared" ref="AB9:AF9" si="13">AB25+AB41</f>
        <v>34960</v>
      </c>
      <c r="AC9" s="2">
        <f t="shared" si="13"/>
        <v>34110</v>
      </c>
      <c r="AD9" s="2">
        <f t="shared" si="13"/>
        <v>31740</v>
      </c>
      <c r="AE9" s="2">
        <f t="shared" si="13"/>
        <v>33297</v>
      </c>
      <c r="AF9" s="2">
        <f t="shared" si="13"/>
        <v>39962</v>
      </c>
      <c r="AG9" s="2">
        <f t="shared" si="3"/>
        <v>38541</v>
      </c>
      <c r="AH9" s="2">
        <f t="shared" si="3"/>
        <v>34427</v>
      </c>
      <c r="AI9" s="2">
        <f t="shared" si="3"/>
        <v>38240</v>
      </c>
      <c r="AJ9" s="2">
        <f t="shared" si="3"/>
        <v>38049</v>
      </c>
      <c r="AK9" s="2">
        <f t="shared" si="3"/>
        <v>35369</v>
      </c>
      <c r="AL9" s="2">
        <f t="shared" si="3"/>
        <v>41696</v>
      </c>
    </row>
    <row r="10" spans="1:38" x14ac:dyDescent="0.35">
      <c r="A10" s="5" t="s">
        <v>21</v>
      </c>
      <c r="B10" s="2">
        <f t="shared" ref="B10:F10" si="14">B26+B42+B58</f>
        <v>35531</v>
      </c>
      <c r="C10" s="2">
        <f t="shared" si="14"/>
        <v>30839</v>
      </c>
      <c r="D10" s="2">
        <f t="shared" si="14"/>
        <v>31742</v>
      </c>
      <c r="E10" s="2">
        <f t="shared" si="14"/>
        <v>36815</v>
      </c>
      <c r="F10" s="2">
        <f t="shared" si="14"/>
        <v>33184</v>
      </c>
      <c r="G10" s="2">
        <f t="shared" si="1"/>
        <v>40064</v>
      </c>
      <c r="H10" s="2">
        <f t="shared" si="1"/>
        <v>35862</v>
      </c>
      <c r="I10" s="2">
        <f t="shared" si="1"/>
        <v>36215</v>
      </c>
      <c r="J10" s="2">
        <f t="shared" si="1"/>
        <v>42328</v>
      </c>
      <c r="K10" s="2">
        <f t="shared" si="1"/>
        <v>44376</v>
      </c>
      <c r="L10" s="2">
        <f t="shared" si="1"/>
        <v>42967</v>
      </c>
      <c r="AA10" s="5" t="s">
        <v>21</v>
      </c>
      <c r="AB10" s="2">
        <f t="shared" ref="AB10:AF10" si="15">AB26+AB42</f>
        <v>39794</v>
      </c>
      <c r="AC10" s="2">
        <f t="shared" si="15"/>
        <v>34316</v>
      </c>
      <c r="AD10" s="2">
        <f t="shared" si="15"/>
        <v>37596</v>
      </c>
      <c r="AE10" s="2">
        <f t="shared" si="15"/>
        <v>42219</v>
      </c>
      <c r="AF10" s="2">
        <f t="shared" si="15"/>
        <v>35818</v>
      </c>
      <c r="AG10" s="2">
        <f t="shared" si="3"/>
        <v>43899</v>
      </c>
      <c r="AH10" s="2">
        <f t="shared" si="3"/>
        <v>37687</v>
      </c>
      <c r="AI10" s="2">
        <f t="shared" si="3"/>
        <v>39025</v>
      </c>
      <c r="AJ10" s="2">
        <f t="shared" si="3"/>
        <v>45664</v>
      </c>
      <c r="AK10" s="2">
        <f t="shared" si="3"/>
        <v>47056</v>
      </c>
      <c r="AL10" s="2">
        <f t="shared" si="3"/>
        <v>43979</v>
      </c>
    </row>
    <row r="11" spans="1:38" x14ac:dyDescent="0.35">
      <c r="A11" s="5" t="s">
        <v>22</v>
      </c>
      <c r="B11" s="2">
        <f t="shared" ref="B11:F11" si="16">B27+B43+B59</f>
        <v>30643</v>
      </c>
      <c r="C11" s="2">
        <f t="shared" si="16"/>
        <v>33204</v>
      </c>
      <c r="D11" s="2">
        <f t="shared" si="16"/>
        <v>30327</v>
      </c>
      <c r="E11" s="2">
        <f t="shared" si="16"/>
        <v>28237</v>
      </c>
      <c r="F11" s="2">
        <f t="shared" si="16"/>
        <v>28043</v>
      </c>
      <c r="G11" s="2">
        <f t="shared" si="1"/>
        <v>35534</v>
      </c>
      <c r="H11" s="2">
        <f t="shared" si="1"/>
        <v>37169</v>
      </c>
      <c r="I11" s="2">
        <f t="shared" si="1"/>
        <v>32213</v>
      </c>
      <c r="J11" s="2">
        <f t="shared" si="1"/>
        <v>37274</v>
      </c>
      <c r="K11" s="2">
        <f t="shared" si="1"/>
        <v>33015</v>
      </c>
      <c r="L11" s="2">
        <f t="shared" si="1"/>
        <v>39735</v>
      </c>
      <c r="AA11" s="5" t="s">
        <v>22</v>
      </c>
      <c r="AB11" s="2">
        <f t="shared" ref="AB11:AF11" si="17">AB27+AB43</f>
        <v>33895</v>
      </c>
      <c r="AC11" s="2">
        <f t="shared" si="17"/>
        <v>36211</v>
      </c>
      <c r="AD11" s="2">
        <f t="shared" si="17"/>
        <v>36602</v>
      </c>
      <c r="AE11" s="2">
        <f t="shared" si="17"/>
        <v>32505</v>
      </c>
      <c r="AF11" s="2">
        <f t="shared" si="17"/>
        <v>30213</v>
      </c>
      <c r="AG11" s="2">
        <f t="shared" si="3"/>
        <v>38719</v>
      </c>
      <c r="AH11" s="2">
        <f t="shared" si="3"/>
        <v>39362</v>
      </c>
      <c r="AI11" s="2">
        <f t="shared" si="3"/>
        <v>35490</v>
      </c>
      <c r="AJ11" s="2">
        <f t="shared" si="3"/>
        <v>40156</v>
      </c>
      <c r="AK11" s="2">
        <f t="shared" si="3"/>
        <v>35607</v>
      </c>
      <c r="AL11" s="2">
        <f t="shared" si="3"/>
        <v>41126</v>
      </c>
    </row>
    <row r="12" spans="1:38" x14ac:dyDescent="0.35">
      <c r="A12" s="5" t="s">
        <v>23</v>
      </c>
      <c r="B12" s="2">
        <f t="shared" ref="B12:F12" si="18">B28+B44+B60</f>
        <v>29353</v>
      </c>
      <c r="C12" s="2">
        <f t="shared" si="18"/>
        <v>29658</v>
      </c>
      <c r="D12" s="2">
        <f t="shared" si="18"/>
        <v>28435</v>
      </c>
      <c r="E12" s="2">
        <f t="shared" si="18"/>
        <v>29021</v>
      </c>
      <c r="F12" s="2">
        <f t="shared" si="18"/>
        <v>31108</v>
      </c>
      <c r="G12" s="2">
        <f t="shared" si="1"/>
        <v>30551</v>
      </c>
      <c r="H12" s="2">
        <f t="shared" si="1"/>
        <v>34859</v>
      </c>
      <c r="I12" s="2">
        <f t="shared" si="1"/>
        <v>29820</v>
      </c>
      <c r="J12" s="2">
        <f t="shared" si="1"/>
        <v>32344</v>
      </c>
      <c r="K12" s="2">
        <f t="shared" si="1"/>
        <v>36338</v>
      </c>
      <c r="L12" s="2">
        <f t="shared" si="1"/>
        <v>36738</v>
      </c>
      <c r="AA12" s="5" t="s">
        <v>23</v>
      </c>
      <c r="AB12" s="2">
        <f t="shared" ref="AB12:AF12" si="19">AB28+AB44</f>
        <v>31310</v>
      </c>
      <c r="AC12" s="2">
        <f t="shared" si="19"/>
        <v>33013</v>
      </c>
      <c r="AD12" s="2">
        <f t="shared" si="19"/>
        <v>33998</v>
      </c>
      <c r="AE12" s="2">
        <f t="shared" si="19"/>
        <v>33584</v>
      </c>
      <c r="AF12" s="2">
        <f t="shared" si="19"/>
        <v>33786</v>
      </c>
      <c r="AG12" s="2">
        <f t="shared" si="3"/>
        <v>33414</v>
      </c>
      <c r="AH12" s="2">
        <f t="shared" si="3"/>
        <v>36719</v>
      </c>
      <c r="AI12" s="2">
        <f t="shared" si="3"/>
        <v>33114</v>
      </c>
      <c r="AJ12" s="2">
        <f t="shared" si="3"/>
        <v>34831</v>
      </c>
      <c r="AK12" s="2">
        <f t="shared" si="3"/>
        <v>38843</v>
      </c>
      <c r="AL12" s="2">
        <f t="shared" si="3"/>
        <v>37873</v>
      </c>
    </row>
    <row r="13" spans="1:38" x14ac:dyDescent="0.35">
      <c r="A13" s="5" t="s">
        <v>24</v>
      </c>
      <c r="B13" s="2">
        <f t="shared" ref="B13:F13" si="20">B29+B45+B61</f>
        <v>29425</v>
      </c>
      <c r="C13" s="2">
        <f t="shared" si="20"/>
        <v>30066</v>
      </c>
      <c r="D13" s="2">
        <f t="shared" si="20"/>
        <v>32125</v>
      </c>
      <c r="E13" s="2">
        <f t="shared" si="20"/>
        <v>29534</v>
      </c>
      <c r="F13" s="2">
        <f t="shared" si="20"/>
        <v>30641</v>
      </c>
      <c r="G13" s="2">
        <f t="shared" si="1"/>
        <v>31392</v>
      </c>
      <c r="H13" s="2">
        <f t="shared" si="1"/>
        <v>33353</v>
      </c>
      <c r="I13" s="2">
        <f t="shared" si="1"/>
        <v>32756</v>
      </c>
      <c r="J13" s="2">
        <f t="shared" si="1"/>
        <v>37160</v>
      </c>
      <c r="K13" s="2">
        <f t="shared" si="1"/>
        <v>33199</v>
      </c>
      <c r="L13" s="2">
        <f t="shared" si="1"/>
        <v>35473</v>
      </c>
      <c r="AA13" s="5" t="s">
        <v>24</v>
      </c>
      <c r="AB13" s="2">
        <f t="shared" ref="AB13:AF13" si="21">AB29+AB45</f>
        <v>32341</v>
      </c>
      <c r="AC13" s="2">
        <f t="shared" si="21"/>
        <v>34851</v>
      </c>
      <c r="AD13" s="2">
        <f t="shared" si="21"/>
        <v>36731</v>
      </c>
      <c r="AE13" s="2">
        <f t="shared" si="21"/>
        <v>33981</v>
      </c>
      <c r="AF13" s="2">
        <f t="shared" si="21"/>
        <v>34820</v>
      </c>
      <c r="AG13" s="2">
        <f t="shared" si="3"/>
        <v>33861</v>
      </c>
      <c r="AH13" s="2">
        <f t="shared" si="3"/>
        <v>35404</v>
      </c>
      <c r="AI13" s="2">
        <f t="shared" si="3"/>
        <v>34983</v>
      </c>
      <c r="AJ13" s="2">
        <f t="shared" si="3"/>
        <v>40302</v>
      </c>
      <c r="AK13" s="2">
        <f t="shared" si="3"/>
        <v>35125</v>
      </c>
      <c r="AL13" s="2">
        <f t="shared" si="3"/>
        <v>37243</v>
      </c>
    </row>
    <row r="14" spans="1:38" x14ac:dyDescent="0.35">
      <c r="A14" s="5" t="s">
        <v>25</v>
      </c>
      <c r="B14" s="2">
        <f t="shared" ref="B14:F14" si="22">B30+B46+B62</f>
        <v>30900</v>
      </c>
      <c r="C14" s="2">
        <f t="shared" si="22"/>
        <v>29289</v>
      </c>
      <c r="D14" s="2">
        <f t="shared" si="22"/>
        <v>28704</v>
      </c>
      <c r="E14" s="2">
        <f t="shared" si="22"/>
        <v>28328</v>
      </c>
      <c r="F14" s="2">
        <f t="shared" si="22"/>
        <v>27848</v>
      </c>
      <c r="G14" s="2">
        <f t="shared" si="1"/>
        <v>33745</v>
      </c>
      <c r="H14" s="2">
        <f t="shared" si="1"/>
        <v>31750</v>
      </c>
      <c r="I14" s="2">
        <f t="shared" si="1"/>
        <v>31749</v>
      </c>
      <c r="J14" s="2">
        <f t="shared" si="1"/>
        <v>31694</v>
      </c>
      <c r="K14" s="2">
        <f t="shared" si="1"/>
        <v>32063</v>
      </c>
      <c r="L14" s="2">
        <f t="shared" si="1"/>
        <v>36023</v>
      </c>
      <c r="AA14" s="5" t="s">
        <v>25</v>
      </c>
      <c r="AB14" s="2">
        <f t="shared" ref="AB14:AF14" si="23">AB30+AB46</f>
        <v>34197</v>
      </c>
      <c r="AC14" s="2">
        <f t="shared" si="23"/>
        <v>33290</v>
      </c>
      <c r="AD14" s="2">
        <f t="shared" si="23"/>
        <v>32776</v>
      </c>
      <c r="AE14" s="2">
        <f t="shared" si="23"/>
        <v>30833</v>
      </c>
      <c r="AF14" s="2">
        <f t="shared" si="23"/>
        <v>30829</v>
      </c>
      <c r="AG14" s="2">
        <f t="shared" si="3"/>
        <v>35523</v>
      </c>
      <c r="AH14" s="2">
        <f t="shared" si="3"/>
        <v>33897</v>
      </c>
      <c r="AI14" s="2">
        <f t="shared" si="3"/>
        <v>34266</v>
      </c>
      <c r="AJ14" s="2">
        <f t="shared" si="3"/>
        <v>33518</v>
      </c>
      <c r="AK14" s="2">
        <f t="shared" si="3"/>
        <v>31754</v>
      </c>
      <c r="AL14" s="2">
        <f t="shared" si="3"/>
        <v>38047</v>
      </c>
    </row>
    <row r="15" spans="1:38" x14ac:dyDescent="0.35">
      <c r="A15" s="7" t="s">
        <v>26</v>
      </c>
      <c r="B15" s="2">
        <f t="shared" ref="B15:F15" si="24">B31+B47+B63</f>
        <v>28828</v>
      </c>
      <c r="C15" s="2">
        <f t="shared" si="24"/>
        <v>29622</v>
      </c>
      <c r="D15" s="2">
        <f t="shared" si="24"/>
        <v>29748</v>
      </c>
      <c r="E15" s="2">
        <f t="shared" si="24"/>
        <v>32571</v>
      </c>
      <c r="F15" s="2">
        <f t="shared" si="24"/>
        <v>32661</v>
      </c>
      <c r="G15" s="2">
        <f t="shared" si="1"/>
        <v>32110</v>
      </c>
      <c r="H15" s="2">
        <f t="shared" si="1"/>
        <v>32149</v>
      </c>
      <c r="I15" s="2">
        <f t="shared" si="1"/>
        <v>29176</v>
      </c>
      <c r="J15" s="2">
        <f t="shared" si="1"/>
        <v>34766</v>
      </c>
      <c r="K15" s="2">
        <f t="shared" si="1"/>
        <v>33467</v>
      </c>
      <c r="L15" s="2">
        <f t="shared" si="1"/>
        <v>33307</v>
      </c>
      <c r="AA15" s="7" t="s">
        <v>26</v>
      </c>
      <c r="AB15" s="2">
        <f t="shared" ref="AB15:AF15" si="25">AB31+AB47</f>
        <v>33989</v>
      </c>
      <c r="AC15" s="2">
        <f t="shared" si="25"/>
        <v>32752</v>
      </c>
      <c r="AD15" s="2">
        <f t="shared" si="25"/>
        <v>33193</v>
      </c>
      <c r="AE15" s="2">
        <f t="shared" si="25"/>
        <v>35667</v>
      </c>
      <c r="AF15" s="2">
        <f t="shared" si="25"/>
        <v>36295</v>
      </c>
      <c r="AG15" s="2">
        <f t="shared" si="3"/>
        <v>33976</v>
      </c>
      <c r="AH15" s="2">
        <f t="shared" si="3"/>
        <v>34559</v>
      </c>
      <c r="AI15" s="2">
        <f t="shared" si="3"/>
        <v>33829</v>
      </c>
      <c r="AJ15" s="2">
        <f t="shared" si="3"/>
        <v>34668</v>
      </c>
      <c r="AK15" s="2">
        <f t="shared" si="3"/>
        <v>32885</v>
      </c>
      <c r="AL15" s="2">
        <f t="shared" si="3"/>
        <v>36876</v>
      </c>
    </row>
    <row r="16" spans="1:38" x14ac:dyDescent="0.35">
      <c r="A16" s="14" t="s">
        <v>37</v>
      </c>
      <c r="B16" s="18">
        <f t="shared" ref="B16:F16" si="26">SUM(B4:B15)</f>
        <v>365635</v>
      </c>
      <c r="C16" s="18">
        <f t="shared" si="26"/>
        <v>363727</v>
      </c>
      <c r="D16" s="18">
        <f t="shared" si="26"/>
        <v>360407</v>
      </c>
      <c r="E16" s="18">
        <f t="shared" si="26"/>
        <v>355463</v>
      </c>
      <c r="F16" s="18">
        <f t="shared" si="26"/>
        <v>365456</v>
      </c>
      <c r="G16" s="18">
        <f>SUM(G4:G15)</f>
        <v>396086</v>
      </c>
      <c r="H16" s="18">
        <f t="shared" ref="H16:L16" si="27">SUM(H4:H15)</f>
        <v>395105</v>
      </c>
      <c r="I16" s="18">
        <f t="shared" si="27"/>
        <v>391143</v>
      </c>
      <c r="J16" s="18">
        <f t="shared" si="27"/>
        <v>408447</v>
      </c>
      <c r="K16" s="18">
        <f t="shared" si="27"/>
        <v>407750</v>
      </c>
      <c r="L16" s="18">
        <f t="shared" si="27"/>
        <v>438640</v>
      </c>
      <c r="AA16" s="14" t="s">
        <v>37</v>
      </c>
      <c r="AB16" s="18">
        <f t="shared" ref="AB16:AF16" si="28">SUM(AB4:AB15)</f>
        <v>400609</v>
      </c>
      <c r="AC16" s="18">
        <f t="shared" si="28"/>
        <v>414089</v>
      </c>
      <c r="AD16" s="18">
        <f t="shared" si="28"/>
        <v>415563</v>
      </c>
      <c r="AE16" s="18">
        <f t="shared" si="28"/>
        <v>403446</v>
      </c>
      <c r="AF16" s="18">
        <f t="shared" si="28"/>
        <v>406544</v>
      </c>
      <c r="AG16" s="18">
        <f>SUM(AG4:AG15)</f>
        <v>426915</v>
      </c>
      <c r="AH16" s="18">
        <f t="shared" ref="AH16:AL16" si="29">SUM(AH4:AH15)</f>
        <v>422060</v>
      </c>
      <c r="AI16" s="18">
        <f t="shared" si="29"/>
        <v>425787</v>
      </c>
      <c r="AJ16" s="18">
        <f t="shared" si="29"/>
        <v>442009</v>
      </c>
      <c r="AK16" s="18">
        <f t="shared" si="29"/>
        <v>428614</v>
      </c>
      <c r="AL16" s="18">
        <f t="shared" si="29"/>
        <v>457648</v>
      </c>
    </row>
    <row r="18" spans="1:38" x14ac:dyDescent="0.35">
      <c r="A18" s="17" t="s">
        <v>43</v>
      </c>
      <c r="B18" s="4">
        <v>2010</v>
      </c>
      <c r="C18" s="4">
        <v>2011</v>
      </c>
      <c r="D18" s="4">
        <v>2012</v>
      </c>
      <c r="E18" s="4">
        <v>2013</v>
      </c>
      <c r="F18" s="4">
        <v>2014</v>
      </c>
      <c r="G18" s="4">
        <v>2015</v>
      </c>
      <c r="H18" s="4">
        <v>2016</v>
      </c>
      <c r="I18" s="4">
        <v>2017</v>
      </c>
      <c r="J18" s="4">
        <v>2018</v>
      </c>
      <c r="K18" s="4">
        <v>2019</v>
      </c>
      <c r="L18" s="4">
        <v>2020</v>
      </c>
      <c r="N18" s="17" t="s">
        <v>43</v>
      </c>
      <c r="O18" s="4">
        <v>2010</v>
      </c>
      <c r="P18" s="4">
        <v>2011</v>
      </c>
      <c r="Q18" s="4">
        <v>2012</v>
      </c>
      <c r="R18" s="4">
        <v>2013</v>
      </c>
      <c r="S18" s="4">
        <v>2014</v>
      </c>
      <c r="T18" s="4">
        <v>2015</v>
      </c>
      <c r="U18" s="4">
        <v>2016</v>
      </c>
      <c r="V18" s="4">
        <v>2017</v>
      </c>
      <c r="W18" s="4">
        <v>2018</v>
      </c>
      <c r="X18" s="4">
        <v>2019</v>
      </c>
      <c r="Y18" s="4">
        <v>2020</v>
      </c>
      <c r="AA18" s="17" t="s">
        <v>40</v>
      </c>
      <c r="AB18" s="4">
        <v>2010</v>
      </c>
      <c r="AC18" s="4">
        <v>2011</v>
      </c>
      <c r="AD18" s="4">
        <v>2012</v>
      </c>
      <c r="AE18" s="4">
        <v>2013</v>
      </c>
      <c r="AF18" s="4">
        <v>2014</v>
      </c>
      <c r="AG18" s="4">
        <v>2015</v>
      </c>
      <c r="AH18" s="4">
        <v>2016</v>
      </c>
      <c r="AI18" s="4">
        <v>2017</v>
      </c>
      <c r="AJ18" s="4">
        <v>2018</v>
      </c>
      <c r="AK18" s="4">
        <v>2019</v>
      </c>
      <c r="AL18" s="4">
        <v>2020</v>
      </c>
    </row>
    <row r="19" spans="1:38" ht="15" customHeight="1" x14ac:dyDescent="0.35">
      <c r="A19" s="4" t="s">
        <v>14</v>
      </c>
      <c r="B19" s="89" t="s">
        <v>35</v>
      </c>
      <c r="C19" s="90"/>
      <c r="D19" s="90"/>
      <c r="E19" s="90"/>
      <c r="F19" s="90"/>
      <c r="G19" s="90"/>
      <c r="H19" s="90"/>
      <c r="I19" s="90"/>
      <c r="J19" s="90"/>
      <c r="K19" s="90"/>
      <c r="L19" s="91"/>
      <c r="N19" s="4" t="s">
        <v>14</v>
      </c>
      <c r="O19" s="88" t="s">
        <v>132</v>
      </c>
      <c r="P19" s="88"/>
      <c r="Q19" s="88"/>
      <c r="R19" s="88"/>
      <c r="S19" s="88"/>
      <c r="T19" s="88"/>
      <c r="U19" s="87"/>
      <c r="V19" s="87"/>
      <c r="W19" s="87"/>
      <c r="X19" s="87"/>
      <c r="Y19" s="87"/>
      <c r="AA19" s="4" t="s">
        <v>14</v>
      </c>
      <c r="AB19" s="89" t="s">
        <v>36</v>
      </c>
      <c r="AC19" s="90"/>
      <c r="AD19" s="90"/>
      <c r="AE19" s="90"/>
      <c r="AF19" s="90"/>
      <c r="AG19" s="90"/>
      <c r="AH19" s="90"/>
      <c r="AI19" s="90"/>
      <c r="AJ19" s="90"/>
      <c r="AK19" s="90"/>
      <c r="AL19" s="91"/>
    </row>
    <row r="20" spans="1:38" x14ac:dyDescent="0.35">
      <c r="A20" s="5" t="s">
        <v>15</v>
      </c>
      <c r="B20" s="2">
        <v>11102</v>
      </c>
      <c r="C20" s="2">
        <v>11639</v>
      </c>
      <c r="D20" s="2">
        <v>11958</v>
      </c>
      <c r="E20" s="2">
        <v>11620</v>
      </c>
      <c r="F20" s="2">
        <v>11442</v>
      </c>
      <c r="G20" s="2">
        <v>12109</v>
      </c>
      <c r="H20" s="2">
        <v>12466</v>
      </c>
      <c r="I20" s="2">
        <v>13111</v>
      </c>
      <c r="J20" s="2">
        <v>12471</v>
      </c>
      <c r="K20" s="2">
        <v>12633</v>
      </c>
      <c r="L20" s="31">
        <v>12290</v>
      </c>
      <c r="N20" s="5" t="s">
        <v>15</v>
      </c>
      <c r="O20" s="2">
        <v>262</v>
      </c>
      <c r="P20" s="2">
        <v>299</v>
      </c>
      <c r="Q20" s="2">
        <v>310</v>
      </c>
      <c r="R20" s="2">
        <v>306</v>
      </c>
      <c r="S20" s="2">
        <v>281</v>
      </c>
      <c r="T20" s="2">
        <v>301</v>
      </c>
      <c r="U20" s="2">
        <v>294</v>
      </c>
      <c r="V20" s="2">
        <v>348</v>
      </c>
      <c r="W20" s="2">
        <v>345</v>
      </c>
      <c r="X20" s="2">
        <v>323</v>
      </c>
      <c r="Y20" s="31">
        <v>350</v>
      </c>
      <c r="AA20" s="5" t="s">
        <v>15</v>
      </c>
      <c r="AB20" s="2">
        <v>29725</v>
      </c>
      <c r="AC20" s="2">
        <v>33518</v>
      </c>
      <c r="AD20" s="2">
        <v>34190</v>
      </c>
      <c r="AE20" s="2">
        <v>33350</v>
      </c>
      <c r="AF20" s="2">
        <v>32187</v>
      </c>
      <c r="AG20" s="2">
        <v>34462</v>
      </c>
      <c r="AH20" s="2">
        <v>32537</v>
      </c>
      <c r="AI20" s="2">
        <v>36615</v>
      </c>
      <c r="AJ20" s="2">
        <v>36355</v>
      </c>
      <c r="AK20" s="2">
        <v>34160</v>
      </c>
      <c r="AL20" s="2">
        <v>35141</v>
      </c>
    </row>
    <row r="21" spans="1:38" x14ac:dyDescent="0.35">
      <c r="A21" s="5" t="s">
        <v>16</v>
      </c>
      <c r="B21" s="2">
        <v>12509</v>
      </c>
      <c r="C21" s="2">
        <v>10220</v>
      </c>
      <c r="D21" s="2">
        <v>11213</v>
      </c>
      <c r="E21" s="2">
        <v>10082</v>
      </c>
      <c r="F21" s="2">
        <v>17475</v>
      </c>
      <c r="G21" s="2">
        <v>10975</v>
      </c>
      <c r="H21" s="2">
        <v>13115</v>
      </c>
      <c r="I21" s="2">
        <v>11340</v>
      </c>
      <c r="J21" s="2">
        <v>10743</v>
      </c>
      <c r="K21" s="2">
        <v>11964</v>
      </c>
      <c r="L21" s="31">
        <v>10860</v>
      </c>
      <c r="N21" s="5" t="s">
        <v>16</v>
      </c>
      <c r="O21" s="2">
        <v>304</v>
      </c>
      <c r="P21" s="2">
        <v>271</v>
      </c>
      <c r="Q21" s="2">
        <v>303</v>
      </c>
      <c r="R21" s="2">
        <v>264</v>
      </c>
      <c r="S21" s="2">
        <v>430</v>
      </c>
      <c r="T21" s="2">
        <v>271</v>
      </c>
      <c r="U21" s="2">
        <v>326</v>
      </c>
      <c r="V21" s="2">
        <v>305</v>
      </c>
      <c r="W21" s="2">
        <v>292</v>
      </c>
      <c r="X21" s="2">
        <v>309</v>
      </c>
      <c r="Y21" s="31">
        <v>290</v>
      </c>
      <c r="AA21" s="5" t="s">
        <v>16</v>
      </c>
      <c r="AB21" s="2">
        <v>33395</v>
      </c>
      <c r="AC21" s="2">
        <v>29852</v>
      </c>
      <c r="AD21" s="2">
        <v>32560</v>
      </c>
      <c r="AE21" s="2">
        <v>30080</v>
      </c>
      <c r="AF21" s="2">
        <v>48623</v>
      </c>
      <c r="AG21" s="2">
        <v>30922</v>
      </c>
      <c r="AH21" s="2">
        <v>33828</v>
      </c>
      <c r="AI21" s="2">
        <v>31764</v>
      </c>
      <c r="AJ21" s="2">
        <v>31563</v>
      </c>
      <c r="AK21" s="2">
        <v>33042</v>
      </c>
      <c r="AL21" s="31">
        <v>30483</v>
      </c>
    </row>
    <row r="22" spans="1:38" x14ac:dyDescent="0.35">
      <c r="A22" s="5" t="s">
        <v>17</v>
      </c>
      <c r="B22" s="2">
        <v>12104</v>
      </c>
      <c r="C22" s="2">
        <v>12185</v>
      </c>
      <c r="D22" s="2">
        <v>11806</v>
      </c>
      <c r="E22" s="2">
        <v>10239</v>
      </c>
      <c r="F22" s="2">
        <v>5363</v>
      </c>
      <c r="G22" s="2">
        <v>12391</v>
      </c>
      <c r="H22" s="2">
        <v>12748</v>
      </c>
      <c r="I22" s="2">
        <v>12586</v>
      </c>
      <c r="J22" s="2">
        <v>11364</v>
      </c>
      <c r="K22" s="2">
        <v>11745</v>
      </c>
      <c r="L22" s="31">
        <v>13917</v>
      </c>
      <c r="N22" s="5" t="s">
        <v>17</v>
      </c>
      <c r="O22" s="2">
        <v>295</v>
      </c>
      <c r="P22" s="2">
        <v>306</v>
      </c>
      <c r="Q22" s="2">
        <v>315</v>
      </c>
      <c r="R22" s="2">
        <v>266</v>
      </c>
      <c r="S22" s="2">
        <v>134</v>
      </c>
      <c r="T22" s="2">
        <v>305</v>
      </c>
      <c r="U22" s="2">
        <v>319</v>
      </c>
      <c r="V22" s="2">
        <v>336</v>
      </c>
      <c r="W22" s="2">
        <v>316</v>
      </c>
      <c r="X22" s="2">
        <v>302</v>
      </c>
      <c r="Y22" s="31">
        <v>370</v>
      </c>
      <c r="AA22" s="5" t="s">
        <v>17</v>
      </c>
      <c r="AB22" s="2">
        <v>32710</v>
      </c>
      <c r="AC22" s="2">
        <v>33813</v>
      </c>
      <c r="AD22" s="2">
        <v>34150</v>
      </c>
      <c r="AE22" s="2">
        <v>30410</v>
      </c>
      <c r="AF22" s="2">
        <v>14881</v>
      </c>
      <c r="AG22" s="2">
        <v>34566</v>
      </c>
      <c r="AH22" s="2">
        <v>33962</v>
      </c>
      <c r="AI22" s="2">
        <v>35561</v>
      </c>
      <c r="AJ22" s="2">
        <v>32907</v>
      </c>
      <c r="AK22" s="2">
        <v>31926</v>
      </c>
      <c r="AL22" s="31">
        <v>37737</v>
      </c>
    </row>
    <row r="23" spans="1:38" x14ac:dyDescent="0.35">
      <c r="A23" s="5" t="s">
        <v>18</v>
      </c>
      <c r="B23" s="2">
        <v>12647</v>
      </c>
      <c r="C23" s="2">
        <v>11121</v>
      </c>
      <c r="D23" s="2">
        <v>12108</v>
      </c>
      <c r="E23" s="2">
        <v>12585</v>
      </c>
      <c r="F23" s="2">
        <v>11713</v>
      </c>
      <c r="G23" s="2">
        <v>12309</v>
      </c>
      <c r="H23" s="2">
        <v>12273</v>
      </c>
      <c r="I23" s="2">
        <v>11540</v>
      </c>
      <c r="J23" s="2">
        <v>13046</v>
      </c>
      <c r="K23" s="2">
        <v>13945</v>
      </c>
      <c r="L23" s="31">
        <v>14315</v>
      </c>
      <c r="N23" s="5" t="s">
        <v>18</v>
      </c>
      <c r="O23" s="2">
        <v>315</v>
      </c>
      <c r="P23" s="2">
        <v>329</v>
      </c>
      <c r="Q23" s="2">
        <v>324</v>
      </c>
      <c r="R23" s="2">
        <v>336</v>
      </c>
      <c r="S23" s="2">
        <v>310</v>
      </c>
      <c r="T23" s="2">
        <v>322</v>
      </c>
      <c r="U23" s="2">
        <v>306</v>
      </c>
      <c r="V23" s="2">
        <v>320</v>
      </c>
      <c r="W23" s="2">
        <v>375</v>
      </c>
      <c r="X23" s="2">
        <v>386</v>
      </c>
      <c r="Y23" s="31">
        <v>411</v>
      </c>
      <c r="AA23" s="5" t="s">
        <v>18</v>
      </c>
      <c r="AB23" s="2">
        <v>34110</v>
      </c>
      <c r="AC23" s="2">
        <v>34227</v>
      </c>
      <c r="AD23" s="2">
        <v>35190</v>
      </c>
      <c r="AE23" s="2">
        <v>36819</v>
      </c>
      <c r="AF23" s="2">
        <v>33384</v>
      </c>
      <c r="AG23" s="2">
        <v>35097</v>
      </c>
      <c r="AH23" s="2">
        <v>32221</v>
      </c>
      <c r="AI23" s="2">
        <v>33032</v>
      </c>
      <c r="AJ23" s="2">
        <v>37853</v>
      </c>
      <c r="AK23" s="2">
        <v>38980</v>
      </c>
      <c r="AL23" s="31">
        <v>40434</v>
      </c>
    </row>
    <row r="24" spans="1:38" x14ac:dyDescent="0.35">
      <c r="A24" s="5" t="s">
        <v>19</v>
      </c>
      <c r="B24" s="2">
        <v>12008</v>
      </c>
      <c r="C24" s="2">
        <v>14667</v>
      </c>
      <c r="D24" s="2">
        <v>12661</v>
      </c>
      <c r="E24" s="2">
        <v>11141</v>
      </c>
      <c r="F24" s="2">
        <v>11666</v>
      </c>
      <c r="G24" s="2">
        <v>12384</v>
      </c>
      <c r="H24" s="2">
        <v>14020</v>
      </c>
      <c r="I24" s="2">
        <v>14001</v>
      </c>
      <c r="J24" s="2">
        <v>12186</v>
      </c>
      <c r="K24" s="2">
        <v>11673</v>
      </c>
      <c r="L24" s="31">
        <v>13505</v>
      </c>
      <c r="N24" s="5" t="s">
        <v>19</v>
      </c>
      <c r="O24" s="2">
        <v>286</v>
      </c>
      <c r="P24" s="2">
        <v>437</v>
      </c>
      <c r="Q24" s="2">
        <v>350</v>
      </c>
      <c r="R24" s="2">
        <v>291</v>
      </c>
      <c r="S24" s="2">
        <v>299</v>
      </c>
      <c r="T24" s="2">
        <v>327</v>
      </c>
      <c r="U24" s="2">
        <v>357</v>
      </c>
      <c r="V24" s="2">
        <v>399</v>
      </c>
      <c r="W24" s="2">
        <v>342</v>
      </c>
      <c r="X24" s="2">
        <v>330</v>
      </c>
      <c r="Y24" s="31">
        <v>400</v>
      </c>
      <c r="AA24" s="5" t="s">
        <v>19</v>
      </c>
      <c r="AB24" s="2">
        <v>32187</v>
      </c>
      <c r="AC24" s="2">
        <v>42080</v>
      </c>
      <c r="AD24" s="2">
        <v>36443</v>
      </c>
      <c r="AE24" s="2">
        <v>32519</v>
      </c>
      <c r="AF24" s="2">
        <v>33243</v>
      </c>
      <c r="AG24" s="2">
        <v>34657</v>
      </c>
      <c r="AH24" s="2">
        <v>36218</v>
      </c>
      <c r="AI24" s="2">
        <v>40109</v>
      </c>
      <c r="AJ24" s="2">
        <v>35376</v>
      </c>
      <c r="AK24" s="2">
        <v>32811</v>
      </c>
      <c r="AL24" s="31">
        <v>37486</v>
      </c>
    </row>
    <row r="25" spans="1:38" x14ac:dyDescent="0.35">
      <c r="A25" s="5" t="s">
        <v>20</v>
      </c>
      <c r="B25" s="2">
        <v>12627</v>
      </c>
      <c r="C25" s="2">
        <v>12009</v>
      </c>
      <c r="D25" s="2">
        <v>10960</v>
      </c>
      <c r="E25" s="2">
        <v>11416</v>
      </c>
      <c r="F25" s="2">
        <v>13675</v>
      </c>
      <c r="G25" s="2">
        <v>14243</v>
      </c>
      <c r="H25" s="2">
        <v>12621</v>
      </c>
      <c r="I25" s="2">
        <v>13542</v>
      </c>
      <c r="J25" s="2">
        <v>12835</v>
      </c>
      <c r="K25" s="2">
        <v>12622</v>
      </c>
      <c r="L25" s="31">
        <v>14852</v>
      </c>
      <c r="N25" s="5" t="s">
        <v>20</v>
      </c>
      <c r="O25" s="2">
        <v>317</v>
      </c>
      <c r="P25" s="2">
        <v>332</v>
      </c>
      <c r="Q25" s="2">
        <v>299</v>
      </c>
      <c r="R25" s="2">
        <v>320</v>
      </c>
      <c r="S25" s="2">
        <v>373</v>
      </c>
      <c r="T25" s="2">
        <v>382</v>
      </c>
      <c r="U25" s="2">
        <v>335</v>
      </c>
      <c r="V25" s="2">
        <v>392</v>
      </c>
      <c r="W25" s="2">
        <v>374</v>
      </c>
      <c r="X25" s="2">
        <v>370</v>
      </c>
      <c r="Y25" s="31">
        <v>443</v>
      </c>
      <c r="AA25" s="5" t="s">
        <v>20</v>
      </c>
      <c r="AB25" s="2">
        <v>34023</v>
      </c>
      <c r="AC25" s="2">
        <v>35180</v>
      </c>
      <c r="AD25" s="2">
        <v>32068</v>
      </c>
      <c r="AE25" s="2">
        <v>33492</v>
      </c>
      <c r="AF25" s="2">
        <v>38437</v>
      </c>
      <c r="AG25" s="2">
        <v>39499</v>
      </c>
      <c r="AH25" s="2">
        <v>34714</v>
      </c>
      <c r="AI25" s="2">
        <v>38318</v>
      </c>
      <c r="AJ25" s="2">
        <v>37611</v>
      </c>
      <c r="AK25" s="2">
        <v>34849</v>
      </c>
      <c r="AL25" s="31">
        <v>41791</v>
      </c>
    </row>
    <row r="26" spans="1:38" x14ac:dyDescent="0.35">
      <c r="A26" s="5" t="s">
        <v>21</v>
      </c>
      <c r="B26" s="2">
        <v>14382</v>
      </c>
      <c r="C26" s="2">
        <v>12204</v>
      </c>
      <c r="D26" s="2">
        <v>12409</v>
      </c>
      <c r="E26" s="2">
        <v>14516</v>
      </c>
      <c r="F26" s="2">
        <v>12564</v>
      </c>
      <c r="G26" s="2">
        <v>15416</v>
      </c>
      <c r="H26" s="2">
        <v>13810</v>
      </c>
      <c r="I26" s="2">
        <v>13755</v>
      </c>
      <c r="J26" s="2">
        <v>16085</v>
      </c>
      <c r="K26" s="2">
        <v>16655</v>
      </c>
      <c r="L26" s="31">
        <v>16499</v>
      </c>
      <c r="N26" s="5" t="s">
        <v>21</v>
      </c>
      <c r="O26" s="2">
        <v>392</v>
      </c>
      <c r="P26" s="2">
        <v>335</v>
      </c>
      <c r="Q26" s="2">
        <v>345</v>
      </c>
      <c r="R26" s="2">
        <v>423</v>
      </c>
      <c r="S26" s="2">
        <v>339</v>
      </c>
      <c r="T26" s="2">
        <v>451</v>
      </c>
      <c r="U26" s="2">
        <v>373</v>
      </c>
      <c r="V26" s="2">
        <v>386</v>
      </c>
      <c r="W26" s="2">
        <v>486</v>
      </c>
      <c r="X26" s="2">
        <v>522</v>
      </c>
      <c r="Y26" s="31">
        <v>537</v>
      </c>
      <c r="AA26" s="5" t="s">
        <v>21</v>
      </c>
      <c r="AB26" s="2">
        <v>38565</v>
      </c>
      <c r="AC26" s="2">
        <v>35449</v>
      </c>
      <c r="AD26" s="2">
        <v>36189</v>
      </c>
      <c r="AE26" s="2">
        <v>42468</v>
      </c>
      <c r="AF26" s="2">
        <v>36703</v>
      </c>
      <c r="AG26" s="2">
        <v>43268</v>
      </c>
      <c r="AH26" s="2">
        <v>38050</v>
      </c>
      <c r="AI26" s="2">
        <v>39093</v>
      </c>
      <c r="AJ26" s="2">
        <v>46350</v>
      </c>
      <c r="AK26" s="2">
        <v>46317</v>
      </c>
      <c r="AL26" s="31">
        <v>43945</v>
      </c>
    </row>
    <row r="27" spans="1:38" x14ac:dyDescent="0.35">
      <c r="A27" s="5" t="s">
        <v>22</v>
      </c>
      <c r="B27" s="2">
        <v>12282</v>
      </c>
      <c r="C27" s="2">
        <v>13117</v>
      </c>
      <c r="D27" s="2">
        <v>11856</v>
      </c>
      <c r="E27" s="2">
        <v>11100</v>
      </c>
      <c r="F27" s="2">
        <v>10694</v>
      </c>
      <c r="G27" s="2">
        <v>13920</v>
      </c>
      <c r="H27" s="2">
        <v>14438</v>
      </c>
      <c r="I27" s="2">
        <v>12272</v>
      </c>
      <c r="J27" s="2">
        <v>14029</v>
      </c>
      <c r="K27" s="2">
        <v>12004</v>
      </c>
      <c r="L27" s="31">
        <v>15028</v>
      </c>
      <c r="N27" s="5" t="s">
        <v>22</v>
      </c>
      <c r="O27" s="2">
        <v>294</v>
      </c>
      <c r="P27" s="2">
        <v>342</v>
      </c>
      <c r="Q27" s="2">
        <v>330</v>
      </c>
      <c r="R27" s="2">
        <v>296</v>
      </c>
      <c r="S27" s="2">
        <v>274</v>
      </c>
      <c r="T27" s="2">
        <v>378</v>
      </c>
      <c r="U27" s="2">
        <v>372</v>
      </c>
      <c r="V27" s="2">
        <v>334</v>
      </c>
      <c r="W27" s="2">
        <v>422</v>
      </c>
      <c r="X27" s="2">
        <v>356</v>
      </c>
      <c r="Y27" s="31">
        <v>460</v>
      </c>
      <c r="AA27" s="5" t="s">
        <v>22</v>
      </c>
      <c r="AB27" s="2">
        <v>33575</v>
      </c>
      <c r="AC27" s="2">
        <v>37181</v>
      </c>
      <c r="AD27" s="2">
        <v>34660</v>
      </c>
      <c r="AE27" s="2">
        <v>32722</v>
      </c>
      <c r="AF27" s="2">
        <v>31188</v>
      </c>
      <c r="AG27" s="2">
        <v>38502</v>
      </c>
      <c r="AH27" s="2">
        <v>39695</v>
      </c>
      <c r="AI27" s="2">
        <v>34835</v>
      </c>
      <c r="AJ27" s="2">
        <v>40892</v>
      </c>
      <c r="AK27" s="2">
        <v>35002</v>
      </c>
      <c r="AL27" s="31">
        <v>41276</v>
      </c>
    </row>
    <row r="28" spans="1:38" x14ac:dyDescent="0.35">
      <c r="A28" s="5" t="s">
        <v>23</v>
      </c>
      <c r="B28" s="2">
        <v>11614</v>
      </c>
      <c r="C28" s="2">
        <v>11682</v>
      </c>
      <c r="D28" s="2">
        <v>11305</v>
      </c>
      <c r="E28" s="2">
        <v>11238</v>
      </c>
      <c r="F28" s="2">
        <v>11825</v>
      </c>
      <c r="G28" s="2">
        <v>12041</v>
      </c>
      <c r="H28" s="2">
        <v>13316</v>
      </c>
      <c r="I28" s="2">
        <v>11238</v>
      </c>
      <c r="J28" s="2">
        <v>12179</v>
      </c>
      <c r="K28" s="2">
        <v>14286</v>
      </c>
      <c r="L28" s="31">
        <v>13447</v>
      </c>
      <c r="N28" s="5" t="s">
        <v>23</v>
      </c>
      <c r="O28" s="2">
        <v>278</v>
      </c>
      <c r="P28" s="2">
        <v>308</v>
      </c>
      <c r="Q28" s="2">
        <v>302</v>
      </c>
      <c r="R28" s="2">
        <v>299</v>
      </c>
      <c r="S28" s="2">
        <v>305</v>
      </c>
      <c r="T28" s="2">
        <v>314</v>
      </c>
      <c r="U28" s="2">
        <v>361</v>
      </c>
      <c r="V28" s="2">
        <v>306</v>
      </c>
      <c r="W28" s="2">
        <v>351</v>
      </c>
      <c r="X28" s="2">
        <v>435</v>
      </c>
      <c r="Y28" s="31">
        <v>391</v>
      </c>
      <c r="AA28" s="5" t="s">
        <v>23</v>
      </c>
      <c r="AB28" s="2">
        <v>32000</v>
      </c>
      <c r="AC28" s="2">
        <v>33300</v>
      </c>
      <c r="AD28" s="2">
        <v>32460</v>
      </c>
      <c r="AE28" s="2">
        <v>33780</v>
      </c>
      <c r="AF28" s="2">
        <v>34862</v>
      </c>
      <c r="AG28" s="2">
        <v>33305</v>
      </c>
      <c r="AH28" s="2">
        <v>37053</v>
      </c>
      <c r="AI28" s="2">
        <v>32307</v>
      </c>
      <c r="AJ28" s="2">
        <v>35446</v>
      </c>
      <c r="AK28" s="2">
        <v>38272</v>
      </c>
      <c r="AL28" s="31">
        <v>37955</v>
      </c>
    </row>
    <row r="29" spans="1:38" x14ac:dyDescent="0.35">
      <c r="A29" s="5" t="s">
        <v>24</v>
      </c>
      <c r="B29" s="2">
        <v>11660</v>
      </c>
      <c r="C29" s="2">
        <v>11697</v>
      </c>
      <c r="D29" s="2">
        <v>12469</v>
      </c>
      <c r="E29" s="2">
        <v>11512</v>
      </c>
      <c r="F29" s="2">
        <v>11645</v>
      </c>
      <c r="G29" s="2">
        <v>12538</v>
      </c>
      <c r="H29" s="2">
        <v>12765</v>
      </c>
      <c r="I29" s="2">
        <v>12435</v>
      </c>
      <c r="J29" s="2">
        <v>13321</v>
      </c>
      <c r="K29" s="2">
        <v>12073</v>
      </c>
      <c r="L29" s="31">
        <v>13602</v>
      </c>
      <c r="N29" s="5" t="s">
        <v>24</v>
      </c>
      <c r="O29" s="2">
        <v>295</v>
      </c>
      <c r="P29" s="2">
        <v>306</v>
      </c>
      <c r="Q29" s="2">
        <v>333</v>
      </c>
      <c r="R29" s="2">
        <v>299</v>
      </c>
      <c r="S29" s="2">
        <v>301</v>
      </c>
      <c r="T29" s="2">
        <v>309</v>
      </c>
      <c r="U29" s="2">
        <v>334</v>
      </c>
      <c r="V29" s="2">
        <v>336</v>
      </c>
      <c r="W29" s="2">
        <v>372</v>
      </c>
      <c r="X29" s="2">
        <v>349</v>
      </c>
      <c r="Y29" s="31">
        <v>414</v>
      </c>
      <c r="AA29" s="5" t="s">
        <v>24</v>
      </c>
      <c r="AB29" s="2">
        <v>32910</v>
      </c>
      <c r="AC29" s="2">
        <v>33830</v>
      </c>
      <c r="AD29" s="2">
        <v>36708</v>
      </c>
      <c r="AE29" s="2">
        <v>33737</v>
      </c>
      <c r="AF29" s="2">
        <v>34213</v>
      </c>
      <c r="AG29" s="2">
        <v>33118</v>
      </c>
      <c r="AH29" s="2">
        <v>35561</v>
      </c>
      <c r="AI29" s="2">
        <v>35546</v>
      </c>
      <c r="AJ29" s="2">
        <v>40546</v>
      </c>
      <c r="AK29" s="2">
        <v>34918</v>
      </c>
      <c r="AL29" s="31">
        <v>37374</v>
      </c>
    </row>
    <row r="30" spans="1:38" x14ac:dyDescent="0.35">
      <c r="A30" s="5" t="s">
        <v>25</v>
      </c>
      <c r="B30" s="2">
        <v>12340</v>
      </c>
      <c r="C30" s="2">
        <v>11397</v>
      </c>
      <c r="D30" s="2">
        <v>11221</v>
      </c>
      <c r="E30" s="2">
        <v>11267</v>
      </c>
      <c r="F30" s="2">
        <v>10826</v>
      </c>
      <c r="G30" s="2">
        <v>13427</v>
      </c>
      <c r="H30" s="2">
        <v>12425</v>
      </c>
      <c r="I30" s="2">
        <v>11974</v>
      </c>
      <c r="J30" s="2">
        <v>12077</v>
      </c>
      <c r="K30" s="2">
        <v>10933</v>
      </c>
      <c r="L30" s="31">
        <v>13108</v>
      </c>
      <c r="N30" s="5" t="s">
        <v>25</v>
      </c>
      <c r="O30" s="2">
        <v>313</v>
      </c>
      <c r="P30" s="2">
        <v>297</v>
      </c>
      <c r="Q30" s="2">
        <v>299</v>
      </c>
      <c r="R30" s="2">
        <v>274</v>
      </c>
      <c r="S30" s="2">
        <v>277</v>
      </c>
      <c r="T30" s="2">
        <v>334</v>
      </c>
      <c r="U30" s="2">
        <v>322</v>
      </c>
      <c r="V30" s="2">
        <v>329</v>
      </c>
      <c r="W30" s="2">
        <v>316</v>
      </c>
      <c r="X30" s="2">
        <v>431</v>
      </c>
      <c r="Y30" s="31">
        <v>395</v>
      </c>
      <c r="AA30" s="5" t="s">
        <v>25</v>
      </c>
      <c r="AB30" s="2">
        <v>34960</v>
      </c>
      <c r="AC30" s="2">
        <v>33130</v>
      </c>
      <c r="AD30" s="2">
        <v>32822</v>
      </c>
      <c r="AE30" s="2">
        <v>31022</v>
      </c>
      <c r="AF30" s="2">
        <v>31557</v>
      </c>
      <c r="AG30" s="2">
        <v>35767</v>
      </c>
      <c r="AH30" s="2">
        <v>34111</v>
      </c>
      <c r="AI30" s="2">
        <v>34539</v>
      </c>
      <c r="AJ30" s="2">
        <v>33050</v>
      </c>
      <c r="AK30" s="2">
        <v>31934</v>
      </c>
      <c r="AL30" s="31">
        <v>38252</v>
      </c>
    </row>
    <row r="31" spans="1:38" ht="15" thickBot="1" x14ac:dyDescent="0.4">
      <c r="A31" s="7" t="s">
        <v>26</v>
      </c>
      <c r="B31" s="6">
        <v>11450</v>
      </c>
      <c r="C31" s="6">
        <v>11966</v>
      </c>
      <c r="D31" s="6">
        <v>11304</v>
      </c>
      <c r="E31" s="6">
        <v>13341</v>
      </c>
      <c r="F31" s="6">
        <v>12884</v>
      </c>
      <c r="G31" s="6">
        <v>13125</v>
      </c>
      <c r="H31" s="6">
        <v>12880</v>
      </c>
      <c r="I31" s="6">
        <v>11252</v>
      </c>
      <c r="J31" s="6">
        <v>13550</v>
      </c>
      <c r="K31" s="6">
        <v>12071</v>
      </c>
      <c r="L31" s="32">
        <v>11496</v>
      </c>
      <c r="N31" s="7" t="s">
        <v>26</v>
      </c>
      <c r="O31" s="2">
        <v>295</v>
      </c>
      <c r="P31" s="2">
        <v>310</v>
      </c>
      <c r="Q31" s="2">
        <v>299</v>
      </c>
      <c r="R31" s="2">
        <v>322</v>
      </c>
      <c r="S31" s="2">
        <v>326</v>
      </c>
      <c r="T31" s="2">
        <v>323</v>
      </c>
      <c r="U31" s="2">
        <v>328</v>
      </c>
      <c r="V31" s="2">
        <v>310</v>
      </c>
      <c r="W31" s="2">
        <v>349</v>
      </c>
      <c r="X31" s="2">
        <v>381</v>
      </c>
      <c r="Y31" s="32">
        <v>356</v>
      </c>
      <c r="AA31" s="7" t="s">
        <v>26</v>
      </c>
      <c r="AB31" s="6">
        <v>33050</v>
      </c>
      <c r="AC31" s="6">
        <v>33690</v>
      </c>
      <c r="AD31" s="6">
        <v>33620</v>
      </c>
      <c r="AE31" s="6">
        <v>35916</v>
      </c>
      <c r="AF31" s="6">
        <v>36284</v>
      </c>
      <c r="AG31" s="6">
        <v>34196</v>
      </c>
      <c r="AH31" s="6">
        <v>34659</v>
      </c>
      <c r="AI31" s="6">
        <v>33861</v>
      </c>
      <c r="AJ31" s="6">
        <v>36515</v>
      </c>
      <c r="AK31" s="6">
        <v>34074</v>
      </c>
      <c r="AL31" s="32">
        <v>35828</v>
      </c>
    </row>
    <row r="32" spans="1:38" x14ac:dyDescent="0.35">
      <c r="A32" s="14" t="s">
        <v>37</v>
      </c>
      <c r="B32" s="18">
        <f t="shared" ref="B32:F32" si="30">SUM(B20:B31)</f>
        <v>146725</v>
      </c>
      <c r="C32" s="18">
        <f t="shared" si="30"/>
        <v>143904</v>
      </c>
      <c r="D32" s="18">
        <f t="shared" si="30"/>
        <v>141270</v>
      </c>
      <c r="E32" s="18">
        <f t="shared" si="30"/>
        <v>140057</v>
      </c>
      <c r="F32" s="18">
        <f t="shared" si="30"/>
        <v>141772</v>
      </c>
      <c r="G32" s="18">
        <f>SUM(G20:G31)</f>
        <v>154878</v>
      </c>
      <c r="H32" s="18">
        <f t="shared" ref="H32:K32" si="31">SUM(H20:H31)</f>
        <v>156877</v>
      </c>
      <c r="I32" s="18">
        <f t="shared" si="31"/>
        <v>149046</v>
      </c>
      <c r="J32" s="18">
        <f t="shared" si="31"/>
        <v>153886</v>
      </c>
      <c r="K32" s="18">
        <f t="shared" si="31"/>
        <v>152604</v>
      </c>
      <c r="L32" s="18">
        <f>SUM(L20:L31)</f>
        <v>162919</v>
      </c>
      <c r="N32" s="14" t="s">
        <v>37</v>
      </c>
      <c r="O32" s="18">
        <f>SUM(O20:O31)</f>
        <v>3646</v>
      </c>
      <c r="P32" s="18">
        <f>SUM(P20:P31)</f>
        <v>3872</v>
      </c>
      <c r="Q32" s="18">
        <f t="shared" ref="Q32:S32" si="32">SUM(Q20:Q31)</f>
        <v>3809</v>
      </c>
      <c r="R32" s="18">
        <f t="shared" si="32"/>
        <v>3696</v>
      </c>
      <c r="S32" s="18">
        <f t="shared" si="32"/>
        <v>3649</v>
      </c>
      <c r="T32" s="18">
        <f>SUM(T20:T31)</f>
        <v>4017</v>
      </c>
      <c r="U32" s="18">
        <f t="shared" ref="U32:Y32" si="33">SUM(U20:U31)</f>
        <v>4027</v>
      </c>
      <c r="V32" s="18">
        <f t="shared" si="33"/>
        <v>4101</v>
      </c>
      <c r="W32" s="18">
        <f t="shared" si="33"/>
        <v>4340</v>
      </c>
      <c r="X32" s="18">
        <f t="shared" si="33"/>
        <v>4494</v>
      </c>
      <c r="Y32" s="18">
        <f t="shared" si="33"/>
        <v>4817</v>
      </c>
      <c r="AA32" s="14" t="s">
        <v>37</v>
      </c>
      <c r="AB32" s="18">
        <f t="shared" ref="AB32" si="34">SUM(AB20:AB31)</f>
        <v>401210</v>
      </c>
      <c r="AC32" s="18">
        <f t="shared" ref="AC32" si="35">SUM(AC20:AC31)</f>
        <v>415250</v>
      </c>
      <c r="AD32" s="18">
        <f t="shared" ref="AD32" si="36">SUM(AD20:AD31)</f>
        <v>411060</v>
      </c>
      <c r="AE32" s="18">
        <f t="shared" ref="AE32" si="37">SUM(AE20:AE31)</f>
        <v>406315</v>
      </c>
      <c r="AF32" s="18">
        <f t="shared" ref="AF32" si="38">SUM(AF20:AF31)</f>
        <v>405562</v>
      </c>
      <c r="AG32" s="18">
        <f>SUM(AG20:AG31)</f>
        <v>427359</v>
      </c>
      <c r="AH32" s="18">
        <f t="shared" ref="AH32:AL32" si="39">SUM(AH20:AH31)</f>
        <v>422609</v>
      </c>
      <c r="AI32" s="18">
        <f t="shared" si="39"/>
        <v>425580</v>
      </c>
      <c r="AJ32" s="18">
        <f t="shared" si="39"/>
        <v>444464</v>
      </c>
      <c r="AK32" s="18">
        <f t="shared" si="39"/>
        <v>426285</v>
      </c>
      <c r="AL32" s="18">
        <f t="shared" si="39"/>
        <v>457702</v>
      </c>
    </row>
    <row r="34" spans="1:39" x14ac:dyDescent="0.35">
      <c r="A34" s="17" t="s">
        <v>51</v>
      </c>
      <c r="B34" s="4">
        <v>2010</v>
      </c>
      <c r="C34" s="4">
        <v>2011</v>
      </c>
      <c r="D34" s="4">
        <v>2012</v>
      </c>
      <c r="E34" s="4">
        <v>2013</v>
      </c>
      <c r="F34" s="4">
        <v>2014</v>
      </c>
      <c r="G34" s="4">
        <v>2015</v>
      </c>
      <c r="H34" s="4">
        <v>2016</v>
      </c>
      <c r="I34" s="4">
        <v>2017</v>
      </c>
      <c r="J34" s="4">
        <v>2018</v>
      </c>
      <c r="K34" s="4">
        <v>2019</v>
      </c>
      <c r="L34" s="4">
        <v>2020</v>
      </c>
      <c r="N34" s="17" t="s">
        <v>51</v>
      </c>
      <c r="O34" s="4">
        <v>2010</v>
      </c>
      <c r="P34" s="4">
        <v>2011</v>
      </c>
      <c r="Q34" s="4">
        <v>2012</v>
      </c>
      <c r="R34" s="4">
        <v>2013</v>
      </c>
      <c r="S34" s="4">
        <v>2014</v>
      </c>
      <c r="T34" s="4">
        <v>2015</v>
      </c>
      <c r="U34" s="4">
        <v>2016</v>
      </c>
      <c r="V34" s="4">
        <v>2017</v>
      </c>
      <c r="W34" s="4">
        <v>2018</v>
      </c>
      <c r="X34" s="4">
        <v>2019</v>
      </c>
      <c r="Y34" s="4">
        <v>2020</v>
      </c>
      <c r="AA34" s="17" t="s">
        <v>41</v>
      </c>
      <c r="AB34" s="4">
        <v>2010</v>
      </c>
      <c r="AC34" s="4">
        <v>2011</v>
      </c>
      <c r="AD34" s="4">
        <v>2012</v>
      </c>
      <c r="AE34" s="4">
        <v>2013</v>
      </c>
      <c r="AF34" s="4">
        <v>2014</v>
      </c>
      <c r="AG34" s="4">
        <v>2015</v>
      </c>
      <c r="AH34" s="4">
        <v>2016</v>
      </c>
      <c r="AI34" s="4">
        <v>2017</v>
      </c>
      <c r="AJ34" s="4">
        <v>2018</v>
      </c>
      <c r="AK34" s="4">
        <v>2019</v>
      </c>
      <c r="AL34" s="4">
        <v>2020</v>
      </c>
      <c r="AM34" s="33" t="s">
        <v>42</v>
      </c>
    </row>
    <row r="35" spans="1:39" ht="15" customHeight="1" x14ac:dyDescent="0.35">
      <c r="A35" s="4" t="s">
        <v>14</v>
      </c>
      <c r="B35" s="89" t="s">
        <v>35</v>
      </c>
      <c r="C35" s="90"/>
      <c r="D35" s="90"/>
      <c r="E35" s="90"/>
      <c r="F35" s="90"/>
      <c r="G35" s="90"/>
      <c r="H35" s="90"/>
      <c r="I35" s="90"/>
      <c r="J35" s="90"/>
      <c r="K35" s="90"/>
      <c r="L35" s="91"/>
      <c r="N35" s="4" t="s">
        <v>14</v>
      </c>
      <c r="O35" s="88" t="s">
        <v>132</v>
      </c>
      <c r="P35" s="88"/>
      <c r="Q35" s="88"/>
      <c r="R35" s="88"/>
      <c r="S35" s="88"/>
      <c r="T35" s="88"/>
      <c r="U35" s="87"/>
      <c r="V35" s="87"/>
      <c r="W35" s="87"/>
      <c r="X35" s="87"/>
      <c r="Y35" s="87"/>
      <c r="AA35" s="4" t="s">
        <v>14</v>
      </c>
      <c r="AB35" s="89" t="s">
        <v>36</v>
      </c>
      <c r="AC35" s="90"/>
      <c r="AD35" s="90"/>
      <c r="AE35" s="90"/>
      <c r="AF35" s="90"/>
      <c r="AG35" s="90"/>
      <c r="AH35" s="90"/>
      <c r="AI35" s="90"/>
      <c r="AJ35" s="90"/>
      <c r="AK35" s="90"/>
      <c r="AL35" s="91"/>
    </row>
    <row r="36" spans="1:39" x14ac:dyDescent="0.35">
      <c r="A36" s="5" t="s">
        <v>15</v>
      </c>
      <c r="B36" s="2">
        <v>12182</v>
      </c>
      <c r="C36" s="2">
        <v>13312</v>
      </c>
      <c r="D36" s="2">
        <v>13785</v>
      </c>
      <c r="E36" s="2">
        <v>13462</v>
      </c>
      <c r="F36" s="2">
        <v>13511</v>
      </c>
      <c r="G36" s="2">
        <v>15208</v>
      </c>
      <c r="H36" s="2">
        <v>14148</v>
      </c>
      <c r="I36" s="2">
        <v>16582</v>
      </c>
      <c r="J36" s="2">
        <v>16316</v>
      </c>
      <c r="K36" s="2">
        <v>15753</v>
      </c>
      <c r="L36" s="31">
        <v>17125</v>
      </c>
      <c r="N36" s="5" t="s">
        <v>15</v>
      </c>
      <c r="O36" s="2">
        <v>254</v>
      </c>
      <c r="P36" s="2">
        <v>295</v>
      </c>
      <c r="Q36" s="2">
        <v>302</v>
      </c>
      <c r="R36" s="2">
        <v>294</v>
      </c>
      <c r="S36" s="2">
        <v>275</v>
      </c>
      <c r="T36" s="2">
        <v>298</v>
      </c>
      <c r="U36" s="2">
        <v>276</v>
      </c>
      <c r="V36" s="2">
        <v>340</v>
      </c>
      <c r="W36" s="2">
        <v>341</v>
      </c>
      <c r="X36" s="2">
        <v>315</v>
      </c>
      <c r="Y36" s="31">
        <v>326</v>
      </c>
      <c r="AA36" s="5" t="s">
        <v>15</v>
      </c>
      <c r="AB36" s="2">
        <v>557</v>
      </c>
      <c r="AC36" s="2">
        <v>2104</v>
      </c>
      <c r="AD36" s="2">
        <v>986</v>
      </c>
      <c r="AE36" s="2">
        <v>-1259</v>
      </c>
      <c r="AF36" s="2">
        <v>-201</v>
      </c>
      <c r="AG36" s="2">
        <v>-420</v>
      </c>
      <c r="AH36" s="2">
        <v>180</v>
      </c>
      <c r="AI36" s="2">
        <v>-41</v>
      </c>
      <c r="AJ36" s="2">
        <v>-336</v>
      </c>
      <c r="AK36" s="2">
        <v>282</v>
      </c>
      <c r="AL36" s="31">
        <v>-152</v>
      </c>
    </row>
    <row r="37" spans="1:39" x14ac:dyDescent="0.35">
      <c r="A37" s="5" t="s">
        <v>16</v>
      </c>
      <c r="B37" s="2">
        <v>14040</v>
      </c>
      <c r="C37" s="2">
        <v>11947</v>
      </c>
      <c r="D37" s="2">
        <v>13427</v>
      </c>
      <c r="E37" s="2">
        <v>12132</v>
      </c>
      <c r="F37" s="2">
        <v>20219</v>
      </c>
      <c r="G37" s="2">
        <v>13485</v>
      </c>
      <c r="H37" s="2">
        <v>14961</v>
      </c>
      <c r="I37" s="2">
        <v>14293</v>
      </c>
      <c r="J37" s="2">
        <v>14036</v>
      </c>
      <c r="K37" s="2">
        <v>15356</v>
      </c>
      <c r="L37" s="31">
        <v>14489</v>
      </c>
      <c r="N37" s="5" t="s">
        <v>16</v>
      </c>
      <c r="O37" s="2">
        <v>297</v>
      </c>
      <c r="P37" s="2">
        <v>269</v>
      </c>
      <c r="Q37" s="2">
        <v>302</v>
      </c>
      <c r="R37" s="2">
        <v>263</v>
      </c>
      <c r="S37" s="2">
        <v>411</v>
      </c>
      <c r="T37" s="2">
        <v>263</v>
      </c>
      <c r="U37" s="2">
        <v>294</v>
      </c>
      <c r="V37" s="2">
        <v>306</v>
      </c>
      <c r="W37" s="2">
        <v>289</v>
      </c>
      <c r="X37" s="2">
        <v>305</v>
      </c>
      <c r="Y37" s="31">
        <v>304</v>
      </c>
      <c r="AA37" s="5" t="s">
        <v>16</v>
      </c>
      <c r="AB37" s="2">
        <v>-1130</v>
      </c>
      <c r="AC37" s="2">
        <v>1603</v>
      </c>
      <c r="AD37" s="2">
        <v>822</v>
      </c>
      <c r="AE37" s="2">
        <v>-1167</v>
      </c>
      <c r="AF37" s="2">
        <v>372</v>
      </c>
      <c r="AG37" s="2">
        <v>168</v>
      </c>
      <c r="AH37" s="2">
        <v>66</v>
      </c>
      <c r="AI37" s="2">
        <v>-22</v>
      </c>
      <c r="AJ37" s="2">
        <v>25</v>
      </c>
      <c r="AK37" s="2">
        <v>-464</v>
      </c>
      <c r="AL37" s="31">
        <v>20</v>
      </c>
    </row>
    <row r="38" spans="1:39" x14ac:dyDescent="0.35">
      <c r="A38" s="5" t="s">
        <v>17</v>
      </c>
      <c r="B38" s="2">
        <v>13831</v>
      </c>
      <c r="C38" s="2">
        <v>13561</v>
      </c>
      <c r="D38" s="2">
        <v>14053</v>
      </c>
      <c r="E38" s="2">
        <v>12215</v>
      </c>
      <c r="F38" s="2">
        <v>6192</v>
      </c>
      <c r="G38" s="2">
        <v>15035</v>
      </c>
      <c r="H38" s="2">
        <v>15209</v>
      </c>
      <c r="I38" s="2">
        <v>16086</v>
      </c>
      <c r="J38" s="2">
        <v>14475</v>
      </c>
      <c r="K38" s="2">
        <v>14577</v>
      </c>
      <c r="L38" s="31">
        <v>18926</v>
      </c>
      <c r="N38" s="5" t="s">
        <v>17</v>
      </c>
      <c r="O38" s="2">
        <v>272</v>
      </c>
      <c r="P38" s="2">
        <v>302</v>
      </c>
      <c r="Q38" s="2">
        <v>313</v>
      </c>
      <c r="R38" s="2">
        <v>262</v>
      </c>
      <c r="S38" s="2">
        <v>129</v>
      </c>
      <c r="T38" s="2">
        <v>297</v>
      </c>
      <c r="U38" s="2">
        <v>302</v>
      </c>
      <c r="V38" s="2">
        <v>324</v>
      </c>
      <c r="W38" s="2">
        <v>306</v>
      </c>
      <c r="X38" s="2">
        <v>290</v>
      </c>
      <c r="Y38" s="31">
        <v>365</v>
      </c>
      <c r="AA38" s="5" t="s">
        <v>17</v>
      </c>
      <c r="AB38" s="2">
        <v>-1136</v>
      </c>
      <c r="AC38" s="2">
        <v>-113</v>
      </c>
      <c r="AD38" s="2">
        <v>176</v>
      </c>
      <c r="AE38" s="2">
        <v>-509</v>
      </c>
      <c r="AF38" s="2">
        <v>447</v>
      </c>
      <c r="AG38" s="2">
        <v>1074</v>
      </c>
      <c r="AH38" s="2">
        <v>232</v>
      </c>
      <c r="AI38" s="2">
        <v>-93</v>
      </c>
      <c r="AJ38" s="2">
        <v>328</v>
      </c>
      <c r="AK38" s="2">
        <v>221</v>
      </c>
      <c r="AL38" s="31">
        <v>-126</v>
      </c>
    </row>
    <row r="39" spans="1:39" x14ac:dyDescent="0.35">
      <c r="A39" s="5" t="s">
        <v>18</v>
      </c>
      <c r="B39" s="2">
        <v>14600</v>
      </c>
      <c r="C39" s="2">
        <v>14128</v>
      </c>
      <c r="D39" s="2">
        <v>14576</v>
      </c>
      <c r="E39" s="2">
        <v>15029</v>
      </c>
      <c r="F39" s="2">
        <v>14399</v>
      </c>
      <c r="G39" s="2">
        <v>15804</v>
      </c>
      <c r="H39" s="2">
        <v>14301</v>
      </c>
      <c r="I39" s="2">
        <v>15258</v>
      </c>
      <c r="J39" s="2">
        <v>17292</v>
      </c>
      <c r="K39" s="2">
        <v>18356</v>
      </c>
      <c r="L39" s="31">
        <v>20358</v>
      </c>
      <c r="N39" s="5" t="s">
        <v>18</v>
      </c>
      <c r="O39" s="2">
        <v>336</v>
      </c>
      <c r="P39" s="2">
        <v>330</v>
      </c>
      <c r="Q39" s="2">
        <v>323</v>
      </c>
      <c r="R39" s="2">
        <v>332</v>
      </c>
      <c r="S39" s="2">
        <v>308</v>
      </c>
      <c r="T39" s="2">
        <v>319</v>
      </c>
      <c r="U39" s="2">
        <v>286</v>
      </c>
      <c r="V39" s="2">
        <v>320</v>
      </c>
      <c r="W39" s="2">
        <v>374</v>
      </c>
      <c r="X39" s="2">
        <v>385</v>
      </c>
      <c r="Y39" s="31">
        <v>411</v>
      </c>
      <c r="AA39" s="5" t="s">
        <v>18</v>
      </c>
      <c r="AB39" s="2">
        <v>-1409</v>
      </c>
      <c r="AC39" s="2">
        <v>-191</v>
      </c>
      <c r="AD39" s="2">
        <v>-1190</v>
      </c>
      <c r="AE39" s="2">
        <v>186</v>
      </c>
      <c r="AF39" s="2">
        <v>1134</v>
      </c>
      <c r="AG39" s="2">
        <v>-765</v>
      </c>
      <c r="AH39" s="2">
        <v>369</v>
      </c>
      <c r="AI39" s="2">
        <v>-50</v>
      </c>
      <c r="AJ39" s="2">
        <v>379</v>
      </c>
      <c r="AK39" s="2">
        <v>478</v>
      </c>
      <c r="AL39" s="31">
        <v>-115</v>
      </c>
    </row>
    <row r="40" spans="1:39" x14ac:dyDescent="0.35">
      <c r="A40" s="5" t="s">
        <v>19</v>
      </c>
      <c r="B40" s="2">
        <v>13435</v>
      </c>
      <c r="C40" s="2">
        <v>17773</v>
      </c>
      <c r="D40" s="2">
        <v>15343</v>
      </c>
      <c r="E40" s="2">
        <v>12980</v>
      </c>
      <c r="F40" s="2">
        <v>14244</v>
      </c>
      <c r="G40" s="2">
        <v>15642</v>
      </c>
      <c r="H40" s="2">
        <v>16774</v>
      </c>
      <c r="I40" s="2">
        <v>18739</v>
      </c>
      <c r="J40" s="2">
        <v>16082</v>
      </c>
      <c r="K40" s="2">
        <v>15438</v>
      </c>
      <c r="L40" s="31">
        <v>19579</v>
      </c>
      <c r="N40" s="5" t="s">
        <v>19</v>
      </c>
      <c r="O40" s="2">
        <v>277</v>
      </c>
      <c r="P40" s="2">
        <v>437</v>
      </c>
      <c r="Q40" s="2">
        <v>348</v>
      </c>
      <c r="R40" s="2">
        <v>281</v>
      </c>
      <c r="S40" s="2">
        <v>297</v>
      </c>
      <c r="T40" s="2">
        <v>321</v>
      </c>
      <c r="U40" s="2">
        <v>338</v>
      </c>
      <c r="V40" s="2">
        <v>400</v>
      </c>
      <c r="W40" s="2">
        <v>340</v>
      </c>
      <c r="X40" s="2">
        <v>332</v>
      </c>
      <c r="Y40" s="31">
        <v>401</v>
      </c>
      <c r="AA40" s="5" t="s">
        <v>19</v>
      </c>
      <c r="AB40" s="2">
        <v>1114</v>
      </c>
      <c r="AC40" s="2">
        <v>-1347</v>
      </c>
      <c r="AD40" s="2">
        <v>-400</v>
      </c>
      <c r="AE40" s="2">
        <v>931</v>
      </c>
      <c r="AF40" s="2">
        <v>751</v>
      </c>
      <c r="AG40" s="2">
        <v>-779</v>
      </c>
      <c r="AH40" s="2">
        <v>392</v>
      </c>
      <c r="AI40" s="2">
        <v>-35</v>
      </c>
      <c r="AJ40" s="2">
        <v>371</v>
      </c>
      <c r="AK40" s="2">
        <v>539</v>
      </c>
      <c r="AL40" s="31">
        <v>-100</v>
      </c>
    </row>
    <row r="41" spans="1:39" x14ac:dyDescent="0.35">
      <c r="A41" s="5" t="s">
        <v>20</v>
      </c>
      <c r="B41" s="2">
        <v>14671</v>
      </c>
      <c r="C41" s="2">
        <v>14399</v>
      </c>
      <c r="D41" s="2">
        <v>13242</v>
      </c>
      <c r="E41" s="2">
        <v>13931</v>
      </c>
      <c r="F41" s="2">
        <v>17001</v>
      </c>
      <c r="G41" s="2">
        <v>18028</v>
      </c>
      <c r="H41" s="2">
        <v>16020</v>
      </c>
      <c r="I41" s="2">
        <v>18049</v>
      </c>
      <c r="J41" s="2">
        <v>17434</v>
      </c>
      <c r="K41" s="2">
        <v>16831</v>
      </c>
      <c r="L41" s="31">
        <v>21669</v>
      </c>
      <c r="N41" s="5" t="s">
        <v>20</v>
      </c>
      <c r="O41" s="2">
        <v>315</v>
      </c>
      <c r="P41" s="2">
        <v>333</v>
      </c>
      <c r="Q41" s="2">
        <v>299</v>
      </c>
      <c r="R41" s="2">
        <v>322</v>
      </c>
      <c r="S41" s="2">
        <v>373</v>
      </c>
      <c r="T41" s="2">
        <v>376</v>
      </c>
      <c r="U41" s="2">
        <v>329</v>
      </c>
      <c r="V41" s="2">
        <v>390</v>
      </c>
      <c r="W41" s="2">
        <v>378</v>
      </c>
      <c r="X41" s="2">
        <v>370</v>
      </c>
      <c r="Y41" s="31">
        <v>444</v>
      </c>
      <c r="AA41" s="5" t="s">
        <v>20</v>
      </c>
      <c r="AB41" s="2">
        <v>937</v>
      </c>
      <c r="AC41" s="2">
        <v>-1070</v>
      </c>
      <c r="AD41" s="2">
        <v>-328</v>
      </c>
      <c r="AE41" s="2">
        <v>-195</v>
      </c>
      <c r="AF41" s="2">
        <v>1525</v>
      </c>
      <c r="AG41" s="2">
        <v>-958</v>
      </c>
      <c r="AH41" s="2">
        <v>-287</v>
      </c>
      <c r="AI41" s="2">
        <v>-78</v>
      </c>
      <c r="AJ41" s="2">
        <v>438</v>
      </c>
      <c r="AK41" s="2">
        <v>520</v>
      </c>
      <c r="AL41" s="31">
        <v>-95</v>
      </c>
    </row>
    <row r="42" spans="1:39" x14ac:dyDescent="0.35">
      <c r="A42" s="5" t="s">
        <v>21</v>
      </c>
      <c r="B42" s="2">
        <v>17099</v>
      </c>
      <c r="C42" s="2">
        <v>14751</v>
      </c>
      <c r="D42" s="2">
        <v>15091</v>
      </c>
      <c r="E42" s="2">
        <v>17940</v>
      </c>
      <c r="F42" s="2">
        <v>16325</v>
      </c>
      <c r="G42" s="2">
        <v>20595</v>
      </c>
      <c r="H42" s="2">
        <v>18077</v>
      </c>
      <c r="I42" s="2">
        <v>18290</v>
      </c>
      <c r="J42" s="2">
        <v>22006</v>
      </c>
      <c r="K42" s="2">
        <v>23498</v>
      </c>
      <c r="L42" s="31">
        <v>25247</v>
      </c>
      <c r="N42" s="5" t="s">
        <v>21</v>
      </c>
      <c r="O42" s="2">
        <v>392</v>
      </c>
      <c r="P42" s="2">
        <v>336</v>
      </c>
      <c r="Q42" s="2">
        <v>345</v>
      </c>
      <c r="R42" s="2">
        <v>421</v>
      </c>
      <c r="S42" s="2">
        <v>338</v>
      </c>
      <c r="T42" s="2">
        <v>450</v>
      </c>
      <c r="U42" s="2">
        <v>374</v>
      </c>
      <c r="V42" s="2">
        <v>385</v>
      </c>
      <c r="W42" s="2">
        <v>483</v>
      </c>
      <c r="X42" s="2">
        <v>523</v>
      </c>
      <c r="Y42" s="31">
        <v>537</v>
      </c>
      <c r="AA42" s="5" t="s">
        <v>21</v>
      </c>
      <c r="AB42" s="2">
        <v>1229</v>
      </c>
      <c r="AC42" s="2">
        <v>-1133</v>
      </c>
      <c r="AD42" s="2">
        <v>1407</v>
      </c>
      <c r="AE42" s="2">
        <v>-249</v>
      </c>
      <c r="AF42" s="2">
        <v>-885</v>
      </c>
      <c r="AG42" s="2">
        <v>631</v>
      </c>
      <c r="AH42" s="2">
        <v>-363</v>
      </c>
      <c r="AI42" s="2">
        <v>-68</v>
      </c>
      <c r="AJ42" s="2">
        <v>-686</v>
      </c>
      <c r="AK42" s="2">
        <v>739</v>
      </c>
      <c r="AL42" s="31">
        <v>34</v>
      </c>
    </row>
    <row r="43" spans="1:39" x14ac:dyDescent="0.35">
      <c r="A43" s="5" t="s">
        <v>22</v>
      </c>
      <c r="B43" s="2">
        <v>13884</v>
      </c>
      <c r="C43" s="2">
        <v>15567</v>
      </c>
      <c r="D43" s="2">
        <v>14422</v>
      </c>
      <c r="E43" s="2">
        <v>13123</v>
      </c>
      <c r="F43" s="2">
        <v>13407</v>
      </c>
      <c r="G43" s="2">
        <v>17644</v>
      </c>
      <c r="H43" s="2">
        <v>18199</v>
      </c>
      <c r="I43" s="2">
        <v>15809</v>
      </c>
      <c r="J43" s="2">
        <v>19152</v>
      </c>
      <c r="K43" s="2">
        <v>18267</v>
      </c>
      <c r="L43" s="31">
        <v>20460</v>
      </c>
      <c r="N43" s="5" t="s">
        <v>22</v>
      </c>
      <c r="O43" s="2">
        <v>286</v>
      </c>
      <c r="P43" s="2">
        <v>339</v>
      </c>
      <c r="Q43" s="2">
        <v>332</v>
      </c>
      <c r="R43" s="2">
        <v>291</v>
      </c>
      <c r="S43" s="2">
        <v>269</v>
      </c>
      <c r="T43" s="2">
        <v>370</v>
      </c>
      <c r="U43" s="2">
        <v>366</v>
      </c>
      <c r="V43" s="2">
        <v>332</v>
      </c>
      <c r="W43" s="2">
        <v>422</v>
      </c>
      <c r="X43" s="2">
        <v>372</v>
      </c>
      <c r="Y43" s="31">
        <v>431</v>
      </c>
      <c r="AA43" s="5" t="s">
        <v>22</v>
      </c>
      <c r="AB43" s="2">
        <v>320</v>
      </c>
      <c r="AC43" s="2">
        <v>-970</v>
      </c>
      <c r="AD43" s="2">
        <v>1942</v>
      </c>
      <c r="AE43" s="2">
        <v>-217</v>
      </c>
      <c r="AF43" s="2">
        <v>-975</v>
      </c>
      <c r="AG43" s="2">
        <v>217</v>
      </c>
      <c r="AH43" s="2">
        <v>-333</v>
      </c>
      <c r="AI43" s="2">
        <v>655</v>
      </c>
      <c r="AJ43" s="2">
        <v>-736</v>
      </c>
      <c r="AK43" s="2">
        <v>605</v>
      </c>
      <c r="AL43" s="31">
        <v>-150</v>
      </c>
    </row>
    <row r="44" spans="1:39" x14ac:dyDescent="0.35">
      <c r="A44" s="5" t="s">
        <v>23</v>
      </c>
      <c r="B44" s="2">
        <v>13577</v>
      </c>
      <c r="C44" s="2">
        <v>13922</v>
      </c>
      <c r="D44" s="2">
        <v>13408</v>
      </c>
      <c r="E44" s="2">
        <v>13524</v>
      </c>
      <c r="F44" s="2">
        <v>14948</v>
      </c>
      <c r="G44" s="2">
        <v>14746</v>
      </c>
      <c r="H44" s="2">
        <v>17375</v>
      </c>
      <c r="I44" s="2">
        <v>14651</v>
      </c>
      <c r="J44" s="2">
        <v>16363</v>
      </c>
      <c r="K44" s="2">
        <v>20919</v>
      </c>
      <c r="L44" s="31">
        <v>19402</v>
      </c>
      <c r="N44" s="5" t="s">
        <v>23</v>
      </c>
      <c r="O44" s="2">
        <v>277</v>
      </c>
      <c r="P44" s="2">
        <v>307</v>
      </c>
      <c r="Q44" s="2">
        <v>298</v>
      </c>
      <c r="R44" s="2">
        <v>294</v>
      </c>
      <c r="S44" s="2">
        <v>300</v>
      </c>
      <c r="T44" s="2">
        <v>302</v>
      </c>
      <c r="U44" s="2">
        <v>360</v>
      </c>
      <c r="V44" s="2">
        <v>303</v>
      </c>
      <c r="W44" s="2">
        <v>352</v>
      </c>
      <c r="X44" s="2">
        <v>436</v>
      </c>
      <c r="Y44" s="31">
        <v>391</v>
      </c>
      <c r="AA44" s="5" t="s">
        <v>23</v>
      </c>
      <c r="AB44" s="2">
        <v>-690</v>
      </c>
      <c r="AC44" s="2">
        <v>-287</v>
      </c>
      <c r="AD44" s="2">
        <v>1538</v>
      </c>
      <c r="AE44" s="2">
        <v>-196</v>
      </c>
      <c r="AF44" s="2">
        <v>-1076</v>
      </c>
      <c r="AG44" s="2">
        <v>109</v>
      </c>
      <c r="AH44" s="2">
        <v>-334</v>
      </c>
      <c r="AI44" s="2">
        <v>807</v>
      </c>
      <c r="AJ44" s="2">
        <v>-615</v>
      </c>
      <c r="AK44" s="2">
        <v>571</v>
      </c>
      <c r="AL44" s="31">
        <v>-82</v>
      </c>
    </row>
    <row r="45" spans="1:39" x14ac:dyDescent="0.35">
      <c r="A45" s="5" t="s">
        <v>24</v>
      </c>
      <c r="B45" s="2">
        <v>13727</v>
      </c>
      <c r="C45" s="2">
        <v>14043</v>
      </c>
      <c r="D45" s="2">
        <v>15222</v>
      </c>
      <c r="E45" s="2">
        <v>13741</v>
      </c>
      <c r="F45" s="2">
        <v>14864</v>
      </c>
      <c r="G45" s="2">
        <v>15033</v>
      </c>
      <c r="H45" s="2">
        <v>16305</v>
      </c>
      <c r="I45" s="2">
        <v>16067</v>
      </c>
      <c r="J45" s="2">
        <v>18911</v>
      </c>
      <c r="K45" s="2">
        <v>17250</v>
      </c>
      <c r="L45" s="31">
        <v>19981</v>
      </c>
      <c r="N45" s="5" t="s">
        <v>24</v>
      </c>
      <c r="O45" s="2">
        <v>295</v>
      </c>
      <c r="P45" s="2">
        <v>304</v>
      </c>
      <c r="Q45" s="2">
        <v>336</v>
      </c>
      <c r="R45" s="2">
        <v>296</v>
      </c>
      <c r="S45" s="2">
        <v>299</v>
      </c>
      <c r="T45" s="2">
        <v>296</v>
      </c>
      <c r="U45" s="2">
        <v>330</v>
      </c>
      <c r="V45" s="2">
        <v>333</v>
      </c>
      <c r="W45" s="2">
        <v>395</v>
      </c>
      <c r="X45" s="2">
        <v>351</v>
      </c>
      <c r="Y45" s="31">
        <v>411</v>
      </c>
      <c r="AA45" s="5" t="s">
        <v>24</v>
      </c>
      <c r="AB45" s="2">
        <v>-569</v>
      </c>
      <c r="AC45" s="2">
        <v>1021</v>
      </c>
      <c r="AD45" s="2">
        <v>23</v>
      </c>
      <c r="AE45" s="2">
        <v>244</v>
      </c>
      <c r="AF45" s="2">
        <v>607</v>
      </c>
      <c r="AG45" s="2">
        <v>743</v>
      </c>
      <c r="AH45" s="2">
        <v>-157</v>
      </c>
      <c r="AI45" s="2">
        <v>-563</v>
      </c>
      <c r="AJ45" s="2">
        <v>-244</v>
      </c>
      <c r="AK45" s="2">
        <v>207</v>
      </c>
      <c r="AL45" s="31">
        <v>-131</v>
      </c>
    </row>
    <row r="46" spans="1:39" x14ac:dyDescent="0.35">
      <c r="A46" s="5" t="s">
        <v>25</v>
      </c>
      <c r="B46" s="2">
        <v>14195</v>
      </c>
      <c r="C46" s="2">
        <v>13747</v>
      </c>
      <c r="D46" s="2">
        <v>13396</v>
      </c>
      <c r="E46" s="2">
        <v>12999</v>
      </c>
      <c r="F46" s="2">
        <v>13113</v>
      </c>
      <c r="G46" s="2">
        <v>16252</v>
      </c>
      <c r="H46" s="2">
        <v>15538</v>
      </c>
      <c r="I46" s="2">
        <v>15603</v>
      </c>
      <c r="J46" s="2">
        <v>15479</v>
      </c>
      <c r="K46" s="2">
        <v>17791</v>
      </c>
      <c r="L46" s="31">
        <v>18951</v>
      </c>
      <c r="N46" s="5" t="s">
        <v>25</v>
      </c>
      <c r="O46" s="2">
        <v>308</v>
      </c>
      <c r="P46" s="2">
        <v>296</v>
      </c>
      <c r="Q46" s="2">
        <v>297</v>
      </c>
      <c r="R46" s="2">
        <v>263</v>
      </c>
      <c r="S46" s="2">
        <v>266</v>
      </c>
      <c r="T46" s="2">
        <v>321</v>
      </c>
      <c r="U46" s="2">
        <v>313</v>
      </c>
      <c r="V46" s="2">
        <v>325</v>
      </c>
      <c r="W46" s="2">
        <v>312</v>
      </c>
      <c r="X46" s="2">
        <v>431</v>
      </c>
      <c r="Y46" s="31">
        <v>396</v>
      </c>
      <c r="AA46" s="5" t="s">
        <v>25</v>
      </c>
      <c r="AB46" s="2">
        <v>-763</v>
      </c>
      <c r="AC46" s="2">
        <v>160</v>
      </c>
      <c r="AD46" s="2">
        <v>-46</v>
      </c>
      <c r="AE46" s="2">
        <v>-189</v>
      </c>
      <c r="AF46" s="2">
        <v>-728</v>
      </c>
      <c r="AG46" s="2">
        <v>-244</v>
      </c>
      <c r="AH46" s="2">
        <v>-214</v>
      </c>
      <c r="AI46" s="2">
        <v>-273</v>
      </c>
      <c r="AJ46" s="2">
        <v>468</v>
      </c>
      <c r="AK46" s="2">
        <v>-180</v>
      </c>
      <c r="AL46" s="31">
        <v>-205</v>
      </c>
    </row>
    <row r="47" spans="1:39" ht="15" thickBot="1" x14ac:dyDescent="0.4">
      <c r="A47" s="7" t="s">
        <v>26</v>
      </c>
      <c r="B47" s="6">
        <v>13350</v>
      </c>
      <c r="C47" s="6">
        <v>14035</v>
      </c>
      <c r="D47" s="6">
        <v>14165</v>
      </c>
      <c r="E47" s="6">
        <v>14998</v>
      </c>
      <c r="F47" s="6">
        <v>15480</v>
      </c>
      <c r="G47" s="6">
        <v>15337</v>
      </c>
      <c r="H47" s="6">
        <v>15539</v>
      </c>
      <c r="I47" s="6">
        <v>14316</v>
      </c>
      <c r="J47" s="6">
        <v>17019</v>
      </c>
      <c r="K47" s="6">
        <v>17552</v>
      </c>
      <c r="L47" s="32">
        <v>18454</v>
      </c>
      <c r="N47" s="7" t="s">
        <v>26</v>
      </c>
      <c r="O47" s="2">
        <v>295</v>
      </c>
      <c r="P47" s="2">
        <v>306</v>
      </c>
      <c r="Q47" s="2">
        <v>304</v>
      </c>
      <c r="R47" s="2">
        <v>305</v>
      </c>
      <c r="S47" s="2">
        <v>309</v>
      </c>
      <c r="T47" s="2">
        <v>298</v>
      </c>
      <c r="U47" s="2">
        <v>314</v>
      </c>
      <c r="V47" s="2">
        <v>301</v>
      </c>
      <c r="W47" s="2">
        <v>338</v>
      </c>
      <c r="X47" s="2">
        <v>379</v>
      </c>
      <c r="Y47" s="32">
        <v>386</v>
      </c>
      <c r="AA47" s="7" t="s">
        <v>26</v>
      </c>
      <c r="AB47" s="6">
        <v>939</v>
      </c>
      <c r="AC47" s="6">
        <v>-938</v>
      </c>
      <c r="AD47" s="6">
        <v>-427</v>
      </c>
      <c r="AE47" s="6">
        <v>-249</v>
      </c>
      <c r="AF47" s="6">
        <v>11</v>
      </c>
      <c r="AG47" s="6">
        <v>-220</v>
      </c>
      <c r="AH47" s="6">
        <v>-100</v>
      </c>
      <c r="AI47" s="6">
        <v>-32</v>
      </c>
      <c r="AJ47" s="6">
        <v>-1847</v>
      </c>
      <c r="AK47" s="6">
        <v>-1189</v>
      </c>
      <c r="AL47" s="32">
        <v>1048</v>
      </c>
    </row>
    <row r="48" spans="1:39" x14ac:dyDescent="0.35">
      <c r="A48" s="14" t="s">
        <v>37</v>
      </c>
      <c r="B48" s="18">
        <f t="shared" ref="B48" si="40">SUM(B36:B47)</f>
        <v>168591</v>
      </c>
      <c r="C48" s="18">
        <f t="shared" ref="C48" si="41">SUM(C36:C47)</f>
        <v>171185</v>
      </c>
      <c r="D48" s="18">
        <f t="shared" ref="D48" si="42">SUM(D36:D47)</f>
        <v>170130</v>
      </c>
      <c r="E48" s="18">
        <f t="shared" ref="E48" si="43">SUM(E36:E47)</f>
        <v>166074</v>
      </c>
      <c r="F48" s="18">
        <f t="shared" ref="F48" si="44">SUM(F36:F47)</f>
        <v>173703</v>
      </c>
      <c r="G48" s="18">
        <f>SUM(G36:G47)</f>
        <v>192809</v>
      </c>
      <c r="H48" s="18">
        <f t="shared" ref="H48:L48" si="45">SUM(H36:H47)</f>
        <v>192446</v>
      </c>
      <c r="I48" s="18">
        <f t="shared" si="45"/>
        <v>193743</v>
      </c>
      <c r="J48" s="18">
        <f t="shared" si="45"/>
        <v>204565</v>
      </c>
      <c r="K48" s="18">
        <f t="shared" si="45"/>
        <v>211588</v>
      </c>
      <c r="L48" s="18">
        <f t="shared" si="45"/>
        <v>234641</v>
      </c>
      <c r="N48" s="14" t="s">
        <v>37</v>
      </c>
      <c r="O48" s="18">
        <f t="shared" ref="O48:S48" si="46">SUM(O36:O47)</f>
        <v>3604</v>
      </c>
      <c r="P48" s="18">
        <f t="shared" si="46"/>
        <v>3854</v>
      </c>
      <c r="Q48" s="18">
        <f t="shared" si="46"/>
        <v>3799</v>
      </c>
      <c r="R48" s="18">
        <f t="shared" si="46"/>
        <v>3624</v>
      </c>
      <c r="S48" s="18">
        <f t="shared" si="46"/>
        <v>3574</v>
      </c>
      <c r="T48" s="18">
        <f>SUM(T36:T47)</f>
        <v>3911</v>
      </c>
      <c r="U48" s="18">
        <f t="shared" ref="U48:Y48" si="47">SUM(U36:U47)</f>
        <v>3882</v>
      </c>
      <c r="V48" s="18">
        <f t="shared" si="47"/>
        <v>4059</v>
      </c>
      <c r="W48" s="18">
        <f t="shared" si="47"/>
        <v>4330</v>
      </c>
      <c r="X48" s="18">
        <f t="shared" si="47"/>
        <v>4489</v>
      </c>
      <c r="Y48" s="18">
        <f t="shared" si="47"/>
        <v>4803</v>
      </c>
      <c r="AA48" s="14" t="s">
        <v>37</v>
      </c>
      <c r="AB48" s="18">
        <f t="shared" ref="AB48" si="48">SUM(AB36:AB47)</f>
        <v>-601</v>
      </c>
      <c r="AC48" s="18">
        <f t="shared" ref="AC48" si="49">SUM(AC36:AC47)</f>
        <v>-1161</v>
      </c>
      <c r="AD48" s="18">
        <f t="shared" ref="AD48" si="50">SUM(AD36:AD47)</f>
        <v>4503</v>
      </c>
      <c r="AE48" s="18">
        <f t="shared" ref="AE48" si="51">SUM(AE36:AE47)</f>
        <v>-2869</v>
      </c>
      <c r="AF48" s="18">
        <f t="shared" ref="AF48" si="52">SUM(AF36:AF47)</f>
        <v>982</v>
      </c>
      <c r="AG48" s="18">
        <f>SUM(AG36:AG47)</f>
        <v>-444</v>
      </c>
      <c r="AH48" s="18">
        <f t="shared" ref="AH48:AL48" si="53">SUM(AH36:AH47)</f>
        <v>-549</v>
      </c>
      <c r="AI48" s="18">
        <f t="shared" si="53"/>
        <v>207</v>
      </c>
      <c r="AJ48" s="18">
        <f t="shared" si="53"/>
        <v>-2455</v>
      </c>
      <c r="AK48" s="18">
        <f t="shared" si="53"/>
        <v>2329</v>
      </c>
      <c r="AL48" s="18">
        <f t="shared" si="53"/>
        <v>-54</v>
      </c>
    </row>
    <row r="50" spans="1:25" x14ac:dyDescent="0.35">
      <c r="A50" s="17" t="s">
        <v>44</v>
      </c>
      <c r="B50" s="4">
        <v>2010</v>
      </c>
      <c r="C50" s="4">
        <v>2011</v>
      </c>
      <c r="D50" s="4">
        <v>2012</v>
      </c>
      <c r="E50" s="4">
        <v>2013</v>
      </c>
      <c r="F50" s="4">
        <v>2014</v>
      </c>
      <c r="G50" s="4">
        <v>2015</v>
      </c>
      <c r="H50" s="4">
        <v>2016</v>
      </c>
      <c r="I50" s="4">
        <v>2017</v>
      </c>
      <c r="J50" s="4">
        <v>2018</v>
      </c>
      <c r="K50" s="4">
        <v>2019</v>
      </c>
      <c r="L50" s="4">
        <v>2020</v>
      </c>
      <c r="N50" s="17" t="s">
        <v>44</v>
      </c>
      <c r="O50" s="4">
        <v>2010</v>
      </c>
      <c r="P50" s="4">
        <v>2011</v>
      </c>
      <c r="Q50" s="4">
        <v>2012</v>
      </c>
      <c r="R50" s="4">
        <v>2013</v>
      </c>
      <c r="S50" s="4">
        <v>2014</v>
      </c>
      <c r="T50" s="4">
        <v>2015</v>
      </c>
      <c r="U50" s="4">
        <v>2016</v>
      </c>
      <c r="V50" s="4">
        <v>2017</v>
      </c>
      <c r="W50" s="4">
        <v>2018</v>
      </c>
      <c r="X50" s="4">
        <v>2019</v>
      </c>
      <c r="Y50" s="4">
        <v>2020</v>
      </c>
    </row>
    <row r="51" spans="1:25" ht="15" customHeight="1" x14ac:dyDescent="0.35">
      <c r="A51" s="4" t="s">
        <v>14</v>
      </c>
      <c r="B51" s="89" t="s">
        <v>35</v>
      </c>
      <c r="C51" s="90"/>
      <c r="D51" s="90"/>
      <c r="E51" s="90"/>
      <c r="F51" s="90"/>
      <c r="G51" s="90"/>
      <c r="H51" s="90"/>
      <c r="I51" s="90"/>
      <c r="J51" s="90"/>
      <c r="K51" s="90"/>
      <c r="L51" s="91"/>
      <c r="N51" s="4" t="s">
        <v>14</v>
      </c>
      <c r="O51" s="88" t="s">
        <v>132</v>
      </c>
      <c r="P51" s="88"/>
      <c r="Q51" s="88"/>
      <c r="R51" s="88"/>
      <c r="S51" s="88"/>
      <c r="T51" s="88"/>
      <c r="U51" s="87"/>
      <c r="V51" s="87"/>
      <c r="W51" s="87"/>
      <c r="X51" s="87"/>
      <c r="Y51" s="87"/>
    </row>
    <row r="52" spans="1:25" x14ac:dyDescent="0.35">
      <c r="A52" s="5" t="s">
        <v>15</v>
      </c>
      <c r="B52" s="2">
        <v>4095</v>
      </c>
      <c r="C52" s="2">
        <v>4275</v>
      </c>
      <c r="D52" s="2">
        <v>4231</v>
      </c>
      <c r="E52" s="2">
        <v>4004</v>
      </c>
      <c r="F52" s="2">
        <v>4242</v>
      </c>
      <c r="G52" s="2">
        <v>4441</v>
      </c>
      <c r="H52" s="2">
        <v>3653</v>
      </c>
      <c r="I52" s="2">
        <v>4218</v>
      </c>
      <c r="J52" s="2">
        <v>4396</v>
      </c>
      <c r="K52" s="2">
        <v>4081</v>
      </c>
      <c r="L52" s="31">
        <v>4074</v>
      </c>
      <c r="N52" s="5" t="s">
        <v>15</v>
      </c>
      <c r="O52" s="2">
        <v>141</v>
      </c>
      <c r="P52" s="2">
        <v>156</v>
      </c>
      <c r="Q52" s="2">
        <v>152</v>
      </c>
      <c r="R52" s="2">
        <v>142</v>
      </c>
      <c r="S52" s="2">
        <v>142</v>
      </c>
      <c r="T52" s="2">
        <v>151</v>
      </c>
      <c r="U52" s="2">
        <v>127</v>
      </c>
      <c r="V52" s="2">
        <v>151</v>
      </c>
      <c r="W52" s="2">
        <v>158</v>
      </c>
      <c r="X52" s="2">
        <v>142</v>
      </c>
      <c r="Y52" s="31">
        <v>155</v>
      </c>
    </row>
    <row r="53" spans="1:25" x14ac:dyDescent="0.35">
      <c r="A53" s="5" t="s">
        <v>16</v>
      </c>
      <c r="B53" s="2">
        <v>4237</v>
      </c>
      <c r="C53" s="2">
        <v>3802</v>
      </c>
      <c r="D53" s="2">
        <v>3903</v>
      </c>
      <c r="E53" s="2">
        <v>3915</v>
      </c>
      <c r="F53" s="2">
        <v>6309</v>
      </c>
      <c r="G53" s="2">
        <v>3942</v>
      </c>
      <c r="H53" s="2">
        <v>3598</v>
      </c>
      <c r="I53" s="2">
        <v>3702</v>
      </c>
      <c r="J53" s="2">
        <v>3859</v>
      </c>
      <c r="K53" s="2">
        <v>3971</v>
      </c>
      <c r="L53" s="31">
        <v>3715</v>
      </c>
      <c r="N53" s="5" t="s">
        <v>16</v>
      </c>
      <c r="O53" s="2">
        <v>148</v>
      </c>
      <c r="P53" s="2">
        <v>139</v>
      </c>
      <c r="Q53" s="2">
        <v>144</v>
      </c>
      <c r="R53" s="2">
        <v>138</v>
      </c>
      <c r="S53" s="2">
        <v>213</v>
      </c>
      <c r="T53" s="2">
        <v>133</v>
      </c>
      <c r="U53" s="2">
        <v>124</v>
      </c>
      <c r="V53" s="2">
        <v>132</v>
      </c>
      <c r="W53" s="2">
        <v>137</v>
      </c>
      <c r="X53" s="2">
        <v>135</v>
      </c>
      <c r="Y53" s="31">
        <v>133</v>
      </c>
    </row>
    <row r="54" spans="1:25" x14ac:dyDescent="0.35">
      <c r="A54" s="5" t="s">
        <v>17</v>
      </c>
      <c r="B54" s="2">
        <v>4251</v>
      </c>
      <c r="C54" s="2">
        <v>4148</v>
      </c>
      <c r="D54" s="2">
        <v>4075</v>
      </c>
      <c r="E54" s="2">
        <v>3875</v>
      </c>
      <c r="F54" s="2">
        <v>1898</v>
      </c>
      <c r="G54" s="2">
        <v>4396</v>
      </c>
      <c r="H54" s="2">
        <v>3867</v>
      </c>
      <c r="I54" s="2">
        <v>4187</v>
      </c>
      <c r="J54" s="2">
        <v>3952</v>
      </c>
      <c r="K54" s="2">
        <v>3911</v>
      </c>
      <c r="L54" s="31">
        <v>2793</v>
      </c>
      <c r="N54" s="5" t="s">
        <v>17</v>
      </c>
      <c r="O54" s="2">
        <v>149</v>
      </c>
      <c r="P54" s="2">
        <v>152</v>
      </c>
      <c r="Q54" s="2">
        <v>149</v>
      </c>
      <c r="R54" s="2">
        <v>137</v>
      </c>
      <c r="S54" s="2">
        <v>64</v>
      </c>
      <c r="T54" s="2">
        <v>149</v>
      </c>
      <c r="U54" s="2">
        <v>136</v>
      </c>
      <c r="V54" s="2">
        <v>149</v>
      </c>
      <c r="W54" s="2">
        <v>143</v>
      </c>
      <c r="X54" s="2">
        <v>133</v>
      </c>
      <c r="Y54" s="31">
        <v>105</v>
      </c>
    </row>
    <row r="55" spans="1:25" x14ac:dyDescent="0.35">
      <c r="A55" s="5" t="s">
        <v>18</v>
      </c>
      <c r="B55" s="2">
        <v>4220</v>
      </c>
      <c r="C55" s="2">
        <v>3785</v>
      </c>
      <c r="D55" s="2">
        <v>4230</v>
      </c>
      <c r="E55" s="2">
        <v>4460</v>
      </c>
      <c r="F55" s="2">
        <v>4158</v>
      </c>
      <c r="G55" s="2">
        <v>4089</v>
      </c>
      <c r="H55" s="2">
        <v>3574</v>
      </c>
      <c r="I55" s="2">
        <v>3618</v>
      </c>
      <c r="J55" s="2">
        <v>4260</v>
      </c>
      <c r="K55" s="2">
        <v>4691</v>
      </c>
      <c r="L55" s="31">
        <v>4079</v>
      </c>
      <c r="N55" s="5" t="s">
        <v>18</v>
      </c>
      <c r="O55" s="2">
        <v>151</v>
      </c>
      <c r="P55" s="2">
        <v>145</v>
      </c>
      <c r="Q55" s="2">
        <v>153</v>
      </c>
      <c r="R55" s="2">
        <v>161</v>
      </c>
      <c r="S55" s="2">
        <v>148</v>
      </c>
      <c r="T55" s="2">
        <v>144</v>
      </c>
      <c r="U55" s="2">
        <v>125</v>
      </c>
      <c r="V55" s="2">
        <v>132</v>
      </c>
      <c r="W55" s="2">
        <v>159</v>
      </c>
      <c r="X55" s="2">
        <v>168</v>
      </c>
      <c r="Y55" s="31">
        <v>150</v>
      </c>
    </row>
    <row r="56" spans="1:25" x14ac:dyDescent="0.35">
      <c r="A56" s="5" t="s">
        <v>19</v>
      </c>
      <c r="B56" s="2">
        <v>4238</v>
      </c>
      <c r="C56" s="2">
        <v>4085</v>
      </c>
      <c r="D56" s="2">
        <v>3879</v>
      </c>
      <c r="E56" s="2">
        <v>4091</v>
      </c>
      <c r="F56" s="2">
        <v>4212</v>
      </c>
      <c r="G56" s="2">
        <v>3990</v>
      </c>
      <c r="H56" s="2">
        <v>2639</v>
      </c>
      <c r="I56" s="2">
        <v>4402</v>
      </c>
      <c r="J56" s="2">
        <v>4075</v>
      </c>
      <c r="K56" s="2">
        <v>4053</v>
      </c>
      <c r="L56" s="31">
        <v>3667</v>
      </c>
      <c r="N56" s="5" t="s">
        <v>19</v>
      </c>
      <c r="O56" s="2">
        <v>146</v>
      </c>
      <c r="P56" s="2">
        <v>160</v>
      </c>
      <c r="Q56" s="2">
        <v>144</v>
      </c>
      <c r="R56" s="2">
        <v>145</v>
      </c>
      <c r="S56" s="2">
        <v>148</v>
      </c>
      <c r="T56" s="2">
        <v>139</v>
      </c>
      <c r="U56" s="2">
        <v>94</v>
      </c>
      <c r="V56" s="2">
        <v>165</v>
      </c>
      <c r="W56" s="2">
        <v>147</v>
      </c>
      <c r="X56" s="2">
        <v>150</v>
      </c>
      <c r="Y56" s="31">
        <v>145</v>
      </c>
    </row>
    <row r="57" spans="1:25" x14ac:dyDescent="0.35">
      <c r="A57" s="5" t="s">
        <v>20</v>
      </c>
      <c r="B57" s="2">
        <v>4158</v>
      </c>
      <c r="C57" s="2">
        <v>3993</v>
      </c>
      <c r="D57" s="2">
        <v>3876</v>
      </c>
      <c r="E57" s="2">
        <v>3780</v>
      </c>
      <c r="F57" s="2">
        <v>4252</v>
      </c>
      <c r="G57" s="2">
        <v>4219</v>
      </c>
      <c r="H57" s="2">
        <v>3976</v>
      </c>
      <c r="I57" s="2">
        <v>3960</v>
      </c>
      <c r="J57" s="2">
        <v>4059</v>
      </c>
      <c r="K57" s="2">
        <v>3692</v>
      </c>
      <c r="L57" s="31">
        <v>4184</v>
      </c>
      <c r="N57" s="5" t="s">
        <v>20</v>
      </c>
      <c r="O57" s="2">
        <v>148</v>
      </c>
      <c r="P57" s="2">
        <v>151</v>
      </c>
      <c r="Q57" s="2">
        <v>145</v>
      </c>
      <c r="R57" s="2">
        <v>155</v>
      </c>
      <c r="S57" s="2">
        <v>155</v>
      </c>
      <c r="T57" s="2">
        <v>152</v>
      </c>
      <c r="U57" s="2">
        <v>143</v>
      </c>
      <c r="V57" s="2">
        <v>149</v>
      </c>
      <c r="W57" s="2">
        <v>150</v>
      </c>
      <c r="X57" s="2">
        <v>140</v>
      </c>
      <c r="Y57" s="31">
        <v>160</v>
      </c>
    </row>
    <row r="58" spans="1:25" x14ac:dyDescent="0.35">
      <c r="A58" s="5" t="s">
        <v>21</v>
      </c>
      <c r="B58" s="2">
        <v>4050</v>
      </c>
      <c r="C58" s="2">
        <v>3884</v>
      </c>
      <c r="D58" s="2">
        <v>4242</v>
      </c>
      <c r="E58" s="2">
        <v>4359</v>
      </c>
      <c r="F58" s="2">
        <v>4295</v>
      </c>
      <c r="G58" s="2">
        <v>4053</v>
      </c>
      <c r="H58" s="2">
        <v>3975</v>
      </c>
      <c r="I58" s="2">
        <v>4170</v>
      </c>
      <c r="J58" s="2">
        <v>4237</v>
      </c>
      <c r="K58" s="2">
        <v>4223</v>
      </c>
      <c r="L58" s="31">
        <v>1221</v>
      </c>
      <c r="N58" s="5" t="s">
        <v>21</v>
      </c>
      <c r="O58" s="2">
        <v>150</v>
      </c>
      <c r="P58" s="2">
        <v>145</v>
      </c>
      <c r="Q58" s="2">
        <v>159</v>
      </c>
      <c r="R58" s="2">
        <v>150</v>
      </c>
      <c r="S58" s="2">
        <v>155</v>
      </c>
      <c r="T58" s="2">
        <v>155</v>
      </c>
      <c r="U58" s="2">
        <v>146</v>
      </c>
      <c r="V58" s="2">
        <v>155</v>
      </c>
      <c r="W58" s="2">
        <v>161</v>
      </c>
      <c r="X58" s="2">
        <v>164</v>
      </c>
      <c r="Y58" s="31">
        <v>51</v>
      </c>
    </row>
    <row r="59" spans="1:25" x14ac:dyDescent="0.35">
      <c r="A59" s="5" t="s">
        <v>22</v>
      </c>
      <c r="B59" s="2">
        <v>4477</v>
      </c>
      <c r="C59" s="2">
        <v>4520</v>
      </c>
      <c r="D59" s="2">
        <v>4049</v>
      </c>
      <c r="E59" s="2">
        <v>4014</v>
      </c>
      <c r="F59" s="2">
        <v>3942</v>
      </c>
      <c r="G59" s="2">
        <v>3970</v>
      </c>
      <c r="H59" s="2">
        <v>4532</v>
      </c>
      <c r="I59" s="2">
        <v>4132</v>
      </c>
      <c r="J59" s="2">
        <v>4093</v>
      </c>
      <c r="K59" s="2">
        <v>2744</v>
      </c>
      <c r="L59" s="31">
        <v>4247</v>
      </c>
      <c r="N59" s="5" t="s">
        <v>22</v>
      </c>
      <c r="O59" s="2">
        <v>156</v>
      </c>
      <c r="P59" s="2">
        <v>165</v>
      </c>
      <c r="Q59" s="2">
        <v>153</v>
      </c>
      <c r="R59" s="2">
        <v>143</v>
      </c>
      <c r="S59" s="2">
        <v>139</v>
      </c>
      <c r="T59" s="2">
        <v>146</v>
      </c>
      <c r="U59" s="2">
        <v>160</v>
      </c>
      <c r="V59" s="2">
        <v>150</v>
      </c>
      <c r="W59" s="2">
        <v>155</v>
      </c>
      <c r="X59" s="2">
        <v>101</v>
      </c>
      <c r="Y59" s="31">
        <v>168</v>
      </c>
    </row>
    <row r="60" spans="1:25" x14ac:dyDescent="0.35">
      <c r="A60" s="5" t="s">
        <v>23</v>
      </c>
      <c r="B60" s="2">
        <v>4162</v>
      </c>
      <c r="C60" s="2">
        <v>4054</v>
      </c>
      <c r="D60" s="2">
        <v>3722</v>
      </c>
      <c r="E60" s="2">
        <v>4259</v>
      </c>
      <c r="F60" s="2">
        <v>4335</v>
      </c>
      <c r="G60" s="2">
        <v>3764</v>
      </c>
      <c r="H60" s="2">
        <v>4168</v>
      </c>
      <c r="I60" s="2">
        <v>3931</v>
      </c>
      <c r="J60" s="2">
        <v>3802</v>
      </c>
      <c r="K60" s="2">
        <v>1133</v>
      </c>
      <c r="L60" s="31">
        <v>3889</v>
      </c>
      <c r="N60" s="5" t="s">
        <v>23</v>
      </c>
      <c r="O60" s="2">
        <v>145</v>
      </c>
      <c r="P60" s="2">
        <v>148</v>
      </c>
      <c r="Q60" s="2">
        <v>136</v>
      </c>
      <c r="R60" s="2">
        <v>152</v>
      </c>
      <c r="S60" s="2">
        <v>156</v>
      </c>
      <c r="T60" s="2">
        <v>138</v>
      </c>
      <c r="U60" s="2">
        <v>148</v>
      </c>
      <c r="V60" s="2">
        <v>153</v>
      </c>
      <c r="W60" s="2">
        <v>140</v>
      </c>
      <c r="X60" s="2">
        <v>42</v>
      </c>
      <c r="Y60" s="31">
        <v>150</v>
      </c>
    </row>
    <row r="61" spans="1:25" x14ac:dyDescent="0.35">
      <c r="A61" s="5" t="s">
        <v>24</v>
      </c>
      <c r="B61" s="2">
        <v>4038</v>
      </c>
      <c r="C61" s="2">
        <v>4326</v>
      </c>
      <c r="D61" s="2">
        <v>4434</v>
      </c>
      <c r="E61" s="2">
        <v>4281</v>
      </c>
      <c r="F61" s="2">
        <v>4132</v>
      </c>
      <c r="G61" s="2">
        <v>3821</v>
      </c>
      <c r="H61" s="2">
        <v>4283</v>
      </c>
      <c r="I61" s="2">
        <v>4254</v>
      </c>
      <c r="J61" s="2">
        <v>4928</v>
      </c>
      <c r="K61" s="2">
        <v>3876</v>
      </c>
      <c r="L61" s="31">
        <v>1890</v>
      </c>
      <c r="N61" s="5" t="s">
        <v>24</v>
      </c>
      <c r="O61" s="2">
        <v>144</v>
      </c>
      <c r="P61" s="2">
        <v>155</v>
      </c>
      <c r="Q61" s="2">
        <v>163</v>
      </c>
      <c r="R61" s="2">
        <v>150</v>
      </c>
      <c r="S61" s="2">
        <v>147</v>
      </c>
      <c r="T61" s="2">
        <v>135</v>
      </c>
      <c r="U61" s="2">
        <v>150</v>
      </c>
      <c r="V61" s="2">
        <v>149</v>
      </c>
      <c r="W61" s="2">
        <v>180</v>
      </c>
      <c r="X61" s="2">
        <v>146</v>
      </c>
      <c r="Y61" s="31">
        <v>71</v>
      </c>
    </row>
    <row r="62" spans="1:25" x14ac:dyDescent="0.35">
      <c r="A62" s="5" t="s">
        <v>25</v>
      </c>
      <c r="B62" s="2">
        <v>4365</v>
      </c>
      <c r="C62" s="2">
        <v>4145</v>
      </c>
      <c r="D62" s="2">
        <v>4087</v>
      </c>
      <c r="E62" s="2">
        <v>4062</v>
      </c>
      <c r="F62" s="2">
        <v>3909</v>
      </c>
      <c r="G62" s="2">
        <v>4066</v>
      </c>
      <c r="H62" s="2">
        <v>3787</v>
      </c>
      <c r="I62" s="2">
        <v>4172</v>
      </c>
      <c r="J62" s="2">
        <v>4138</v>
      </c>
      <c r="K62" s="2">
        <v>3339</v>
      </c>
      <c r="L62" s="31">
        <v>3964</v>
      </c>
      <c r="N62" s="5" t="s">
        <v>25</v>
      </c>
      <c r="O62" s="2">
        <v>159</v>
      </c>
      <c r="P62" s="2">
        <v>149</v>
      </c>
      <c r="Q62" s="2">
        <v>149</v>
      </c>
      <c r="R62" s="2">
        <v>137</v>
      </c>
      <c r="S62" s="2">
        <v>135</v>
      </c>
      <c r="T62" s="2">
        <v>143</v>
      </c>
      <c r="U62" s="2">
        <v>131</v>
      </c>
      <c r="V62" s="2">
        <v>144</v>
      </c>
      <c r="W62" s="2">
        <v>144</v>
      </c>
      <c r="X62" s="2">
        <v>145</v>
      </c>
      <c r="Y62" s="31">
        <v>155</v>
      </c>
    </row>
    <row r="63" spans="1:25" ht="15" thickBot="1" x14ac:dyDescent="0.4">
      <c r="A63" s="7" t="s">
        <v>26</v>
      </c>
      <c r="B63" s="6">
        <v>4028</v>
      </c>
      <c r="C63" s="6">
        <v>3621</v>
      </c>
      <c r="D63" s="6">
        <v>4279</v>
      </c>
      <c r="E63" s="6">
        <v>4232</v>
      </c>
      <c r="F63" s="6">
        <v>4297</v>
      </c>
      <c r="G63" s="6">
        <v>3648</v>
      </c>
      <c r="H63" s="6">
        <v>3730</v>
      </c>
      <c r="I63" s="6">
        <v>3608</v>
      </c>
      <c r="J63" s="6">
        <v>4197</v>
      </c>
      <c r="K63" s="6">
        <v>3844</v>
      </c>
      <c r="L63" s="32">
        <v>3357</v>
      </c>
      <c r="N63" s="7" t="s">
        <v>26</v>
      </c>
      <c r="O63" s="2">
        <v>147</v>
      </c>
      <c r="P63" s="2">
        <v>130</v>
      </c>
      <c r="Q63" s="2">
        <v>154</v>
      </c>
      <c r="R63" s="2">
        <v>140</v>
      </c>
      <c r="S63" s="2">
        <v>147</v>
      </c>
      <c r="T63" s="2">
        <v>127</v>
      </c>
      <c r="U63" s="2">
        <v>128</v>
      </c>
      <c r="V63" s="2">
        <v>130</v>
      </c>
      <c r="W63" s="2">
        <v>145</v>
      </c>
      <c r="X63" s="2">
        <v>152</v>
      </c>
      <c r="Y63" s="32">
        <v>132</v>
      </c>
    </row>
    <row r="64" spans="1:25" x14ac:dyDescent="0.35">
      <c r="A64" s="14" t="s">
        <v>37</v>
      </c>
      <c r="B64" s="18">
        <f t="shared" ref="B64" si="54">SUM(B52:B63)</f>
        <v>50319</v>
      </c>
      <c r="C64" s="18">
        <f t="shared" ref="C64" si="55">SUM(C52:C63)</f>
        <v>48638</v>
      </c>
      <c r="D64" s="18">
        <f t="shared" ref="D64" si="56">SUM(D52:D63)</f>
        <v>49007</v>
      </c>
      <c r="E64" s="18">
        <f t="shared" ref="E64" si="57">SUM(E52:E63)</f>
        <v>49332</v>
      </c>
      <c r="F64" s="18">
        <f t="shared" ref="F64" si="58">SUM(F52:F63)</f>
        <v>49981</v>
      </c>
      <c r="G64" s="18">
        <f>SUM(G52:G63)</f>
        <v>48399</v>
      </c>
      <c r="H64" s="18">
        <f t="shared" ref="H64:L64" si="59">SUM(H52:H63)</f>
        <v>45782</v>
      </c>
      <c r="I64" s="18">
        <f t="shared" si="59"/>
        <v>48354</v>
      </c>
      <c r="J64" s="18">
        <f t="shared" si="59"/>
        <v>49996</v>
      </c>
      <c r="K64" s="18">
        <f t="shared" si="59"/>
        <v>43558</v>
      </c>
      <c r="L64" s="18">
        <f t="shared" si="59"/>
        <v>41080</v>
      </c>
      <c r="N64" s="14" t="s">
        <v>37</v>
      </c>
      <c r="O64" s="18">
        <f t="shared" ref="O64:S64" si="60">SUM(O52:O63)</f>
        <v>1784</v>
      </c>
      <c r="P64" s="18">
        <f t="shared" si="60"/>
        <v>1795</v>
      </c>
      <c r="Q64" s="18">
        <f t="shared" si="60"/>
        <v>1801</v>
      </c>
      <c r="R64" s="18">
        <f t="shared" si="60"/>
        <v>1750</v>
      </c>
      <c r="S64" s="18">
        <f t="shared" si="60"/>
        <v>1749</v>
      </c>
      <c r="T64" s="18">
        <f>SUM(T52:T63)</f>
        <v>1712</v>
      </c>
      <c r="U64" s="18">
        <f t="shared" ref="U64:Y64" si="61">SUM(U52:U63)</f>
        <v>1612</v>
      </c>
      <c r="V64" s="18">
        <f t="shared" si="61"/>
        <v>1759</v>
      </c>
      <c r="W64" s="18">
        <f t="shared" si="61"/>
        <v>1819</v>
      </c>
      <c r="X64" s="18">
        <f t="shared" si="61"/>
        <v>1618</v>
      </c>
      <c r="Y64" s="18">
        <f t="shared" si="61"/>
        <v>1575</v>
      </c>
    </row>
  </sheetData>
  <mergeCells count="10">
    <mergeCell ref="AB3:AL3"/>
    <mergeCell ref="AB19:AL19"/>
    <mergeCell ref="AB35:AL35"/>
    <mergeCell ref="B51:L51"/>
    <mergeCell ref="B35:L35"/>
    <mergeCell ref="B19:L19"/>
    <mergeCell ref="B3:L3"/>
    <mergeCell ref="O19:Y19"/>
    <mergeCell ref="O35:Y35"/>
    <mergeCell ref="O51:Y51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7725-E969-4BE2-BE7C-8BD5B598EF30}">
  <dimension ref="A1:X54"/>
  <sheetViews>
    <sheetView topLeftCell="A10" zoomScaleNormal="100" workbookViewId="0">
      <selection activeCell="K51" sqref="K51"/>
    </sheetView>
  </sheetViews>
  <sheetFormatPr baseColWidth="10" defaultColWidth="11.453125" defaultRowHeight="14.5" x14ac:dyDescent="0.35"/>
  <cols>
    <col min="1" max="1" width="14.6328125" bestFit="1" customWidth="1"/>
    <col min="2" max="2" width="9.26953125" customWidth="1"/>
    <col min="3" max="3" width="9.36328125" bestFit="1" customWidth="1"/>
    <col min="4" max="4" width="4.7265625" bestFit="1" customWidth="1"/>
    <col min="5" max="5" width="9.36328125" bestFit="1" customWidth="1"/>
    <col min="6" max="6" width="4.7265625" bestFit="1" customWidth="1"/>
    <col min="7" max="7" width="9.36328125" bestFit="1" customWidth="1"/>
    <col min="8" max="8" width="4.7265625" bestFit="1" customWidth="1"/>
    <col min="9" max="9" width="9.36328125" bestFit="1" customWidth="1"/>
    <col min="10" max="10" width="4.7265625" bestFit="1" customWidth="1"/>
    <col min="11" max="11" width="9.36328125" bestFit="1" customWidth="1"/>
    <col min="12" max="12" width="4.7265625" bestFit="1" customWidth="1"/>
    <col min="13" max="13" width="9.36328125" bestFit="1" customWidth="1"/>
    <col min="14" max="14" width="4.7265625" bestFit="1" customWidth="1"/>
    <col min="15" max="15" width="9.36328125" bestFit="1" customWidth="1"/>
    <col min="16" max="16" width="4.7265625" bestFit="1" customWidth="1"/>
    <col min="17" max="17" width="9.36328125" bestFit="1" customWidth="1"/>
    <col min="18" max="18" width="4.7265625" bestFit="1" customWidth="1"/>
    <col min="19" max="19" width="9.36328125" bestFit="1" customWidth="1"/>
    <col min="20" max="20" width="4.7265625" bestFit="1" customWidth="1"/>
    <col min="21" max="21" width="9.36328125" bestFit="1" customWidth="1"/>
    <col min="22" max="22" width="4.7265625" bestFit="1" customWidth="1"/>
    <col min="23" max="23" width="9.36328125" bestFit="1" customWidth="1"/>
    <col min="24" max="24" width="4.7265625" bestFit="1" customWidth="1"/>
  </cols>
  <sheetData>
    <row r="1" spans="1:24" x14ac:dyDescent="0.35">
      <c r="A1" s="19" t="s">
        <v>11</v>
      </c>
      <c r="B1" s="49"/>
      <c r="C1" s="92" t="s">
        <v>84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4"/>
    </row>
    <row r="2" spans="1:24" x14ac:dyDescent="0.35">
      <c r="A2" s="5" t="s">
        <v>29</v>
      </c>
      <c r="B2" s="5"/>
      <c r="C2" s="16" t="s">
        <v>133</v>
      </c>
      <c r="D2" s="50">
        <v>2010</v>
      </c>
      <c r="E2" s="16" t="s">
        <v>133</v>
      </c>
      <c r="F2" s="50">
        <v>2011</v>
      </c>
      <c r="G2" s="16" t="s">
        <v>133</v>
      </c>
      <c r="H2" s="50">
        <v>2012</v>
      </c>
      <c r="I2" s="16" t="s">
        <v>133</v>
      </c>
      <c r="J2" s="50">
        <v>2013</v>
      </c>
      <c r="K2" s="16" t="s">
        <v>133</v>
      </c>
      <c r="L2" s="50">
        <v>2014</v>
      </c>
      <c r="M2" s="16" t="s">
        <v>133</v>
      </c>
      <c r="N2" s="50">
        <v>2015</v>
      </c>
      <c r="O2" s="16" t="s">
        <v>133</v>
      </c>
      <c r="P2" s="50">
        <v>2016</v>
      </c>
      <c r="Q2" s="16" t="s">
        <v>133</v>
      </c>
      <c r="R2" s="50">
        <v>2017</v>
      </c>
      <c r="S2" s="16" t="s">
        <v>133</v>
      </c>
      <c r="T2" s="5">
        <v>2018</v>
      </c>
      <c r="U2" s="16" t="s">
        <v>133</v>
      </c>
      <c r="V2" s="5">
        <v>2019</v>
      </c>
      <c r="W2" s="16" t="s">
        <v>133</v>
      </c>
      <c r="X2" s="5">
        <v>2020</v>
      </c>
    </row>
    <row r="3" spans="1:24" x14ac:dyDescent="0.35">
      <c r="A3" s="5" t="s">
        <v>15</v>
      </c>
      <c r="B3" s="5" t="s">
        <v>85</v>
      </c>
      <c r="C3" s="5"/>
      <c r="D3" s="51" t="s">
        <v>243</v>
      </c>
      <c r="E3" s="5" t="s">
        <v>264</v>
      </c>
      <c r="F3" s="51">
        <v>2235</v>
      </c>
      <c r="G3" s="5" t="s">
        <v>282</v>
      </c>
      <c r="H3" s="51">
        <v>2147</v>
      </c>
      <c r="I3" s="5" t="s">
        <v>291</v>
      </c>
      <c r="J3" s="51">
        <v>2092</v>
      </c>
      <c r="K3" s="5" t="s">
        <v>292</v>
      </c>
      <c r="L3" s="51">
        <v>2089</v>
      </c>
      <c r="M3" s="5" t="s">
        <v>302</v>
      </c>
      <c r="N3" s="51">
        <v>2286</v>
      </c>
      <c r="O3" s="5" t="s">
        <v>282</v>
      </c>
      <c r="P3" s="51">
        <v>2346</v>
      </c>
      <c r="Q3" s="5" t="s">
        <v>213</v>
      </c>
      <c r="R3" s="51">
        <v>2468</v>
      </c>
      <c r="S3" s="5" t="s">
        <v>184</v>
      </c>
      <c r="T3" s="51">
        <v>2295</v>
      </c>
      <c r="U3" s="5" t="s">
        <v>213</v>
      </c>
      <c r="V3" s="51">
        <v>2308</v>
      </c>
      <c r="W3" s="5" t="s">
        <v>231</v>
      </c>
      <c r="X3" s="51">
        <v>2326</v>
      </c>
    </row>
    <row r="4" spans="1:24" x14ac:dyDescent="0.35">
      <c r="A4" s="5"/>
      <c r="B4" s="5" t="s">
        <v>86</v>
      </c>
      <c r="C4" s="5"/>
      <c r="D4" s="51"/>
      <c r="E4" s="5" t="s">
        <v>212</v>
      </c>
      <c r="F4" s="51">
        <v>2191</v>
      </c>
      <c r="G4" s="5" t="s">
        <v>192</v>
      </c>
      <c r="H4" s="51">
        <v>2275</v>
      </c>
      <c r="I4" s="5" t="s">
        <v>218</v>
      </c>
      <c r="J4" s="51">
        <v>2065</v>
      </c>
      <c r="K4" s="5" t="s">
        <v>188</v>
      </c>
      <c r="L4" s="51">
        <v>2073</v>
      </c>
      <c r="M4" s="5" t="s">
        <v>218</v>
      </c>
      <c r="N4" s="51">
        <v>2335</v>
      </c>
      <c r="O4" s="5" t="s">
        <v>195</v>
      </c>
      <c r="P4" s="51">
        <v>2326</v>
      </c>
      <c r="Q4" s="5" t="s">
        <v>218</v>
      </c>
      <c r="R4" s="51">
        <v>2337</v>
      </c>
      <c r="S4" s="5" t="s">
        <v>185</v>
      </c>
      <c r="T4" s="51">
        <v>2290</v>
      </c>
      <c r="U4" s="5" t="s">
        <v>214</v>
      </c>
      <c r="V4" s="51">
        <v>2269</v>
      </c>
      <c r="W4" s="5" t="s">
        <v>209</v>
      </c>
      <c r="X4" s="51">
        <v>2367</v>
      </c>
    </row>
    <row r="5" spans="1:24" x14ac:dyDescent="0.35">
      <c r="A5" s="5"/>
      <c r="B5" s="5" t="s">
        <v>87</v>
      </c>
      <c r="C5" s="5"/>
      <c r="D5" s="51"/>
      <c r="E5" s="5" t="s">
        <v>194</v>
      </c>
      <c r="F5" s="51">
        <v>2183</v>
      </c>
      <c r="G5" s="5" t="s">
        <v>189</v>
      </c>
      <c r="H5" s="51">
        <v>2280</v>
      </c>
      <c r="I5" s="5" t="s">
        <v>192</v>
      </c>
      <c r="J5" s="51">
        <v>2079</v>
      </c>
      <c r="K5" s="5" t="s">
        <v>202</v>
      </c>
      <c r="L5" s="51">
        <v>2230</v>
      </c>
      <c r="M5" s="5" t="s">
        <v>224</v>
      </c>
      <c r="N5" s="51">
        <v>2259</v>
      </c>
      <c r="O5" s="5" t="s">
        <v>266</v>
      </c>
      <c r="P5" s="51">
        <v>2265</v>
      </c>
      <c r="Q5" s="5" t="s">
        <v>200</v>
      </c>
      <c r="R5" s="51">
        <v>2318</v>
      </c>
      <c r="S5" s="5" t="s">
        <v>186</v>
      </c>
      <c r="T5" s="51">
        <v>2234</v>
      </c>
      <c r="U5" s="5" t="s">
        <v>206</v>
      </c>
      <c r="V5" s="51">
        <v>2227</v>
      </c>
      <c r="W5" s="5" t="s">
        <v>189</v>
      </c>
      <c r="X5" s="51">
        <v>2241</v>
      </c>
    </row>
    <row r="6" spans="1:24" x14ac:dyDescent="0.35">
      <c r="A6" s="5" t="s">
        <v>16</v>
      </c>
      <c r="B6" s="5" t="s">
        <v>85</v>
      </c>
      <c r="C6" s="5"/>
      <c r="D6" s="51" t="s">
        <v>243</v>
      </c>
      <c r="E6" s="5" t="s">
        <v>268</v>
      </c>
      <c r="F6" s="51">
        <v>2136</v>
      </c>
      <c r="G6" s="5" t="s">
        <v>187</v>
      </c>
      <c r="H6" s="51">
        <v>2273</v>
      </c>
      <c r="I6" s="5"/>
      <c r="J6" s="51" t="s">
        <v>243</v>
      </c>
      <c r="K6" s="5"/>
      <c r="L6" s="51" t="s">
        <v>243</v>
      </c>
      <c r="M6" s="5" t="s">
        <v>303</v>
      </c>
      <c r="N6" s="51">
        <v>2271</v>
      </c>
      <c r="O6" s="5" t="s">
        <v>306</v>
      </c>
      <c r="P6" s="51">
        <v>2247</v>
      </c>
      <c r="Q6" s="5" t="s">
        <v>232</v>
      </c>
      <c r="R6" s="51">
        <v>2361</v>
      </c>
      <c r="S6" s="5" t="s">
        <v>187</v>
      </c>
      <c r="T6" s="51">
        <v>2279</v>
      </c>
      <c r="U6" s="5" t="s">
        <v>219</v>
      </c>
      <c r="V6" s="51">
        <v>2493</v>
      </c>
      <c r="W6" s="5" t="s">
        <v>232</v>
      </c>
      <c r="X6" s="51">
        <v>2320</v>
      </c>
    </row>
    <row r="7" spans="1:24" x14ac:dyDescent="0.35">
      <c r="A7" s="5"/>
      <c r="B7" s="5" t="s">
        <v>86</v>
      </c>
      <c r="C7" s="5"/>
      <c r="D7" s="51"/>
      <c r="E7" s="5" t="s">
        <v>259</v>
      </c>
      <c r="F7" s="51">
        <v>2228</v>
      </c>
      <c r="G7" s="5" t="s">
        <v>255</v>
      </c>
      <c r="H7" s="51">
        <v>2251</v>
      </c>
      <c r="I7" s="5"/>
      <c r="J7" s="51"/>
      <c r="K7" s="5"/>
      <c r="L7" s="51"/>
      <c r="M7" s="5" t="s">
        <v>259</v>
      </c>
      <c r="N7" s="51">
        <v>2257</v>
      </c>
      <c r="O7" s="5" t="s">
        <v>224</v>
      </c>
      <c r="P7" s="51">
        <v>2212</v>
      </c>
      <c r="Q7" s="5" t="s">
        <v>259</v>
      </c>
      <c r="R7" s="51">
        <v>2282</v>
      </c>
      <c r="S7" s="5" t="s">
        <v>188</v>
      </c>
      <c r="T7" s="51">
        <v>2258</v>
      </c>
      <c r="U7" s="5" t="s">
        <v>198</v>
      </c>
      <c r="V7" s="51">
        <v>2446</v>
      </c>
      <c r="W7" s="5" t="s">
        <v>191</v>
      </c>
      <c r="X7" s="51">
        <v>2302</v>
      </c>
    </row>
    <row r="8" spans="1:24" x14ac:dyDescent="0.35">
      <c r="A8" s="5"/>
      <c r="B8" s="5" t="s">
        <v>87</v>
      </c>
      <c r="C8" s="5"/>
      <c r="D8" s="51"/>
      <c r="E8" s="5" t="s">
        <v>192</v>
      </c>
      <c r="F8" s="51">
        <v>2149</v>
      </c>
      <c r="G8" s="5" t="s">
        <v>214</v>
      </c>
      <c r="H8" s="51">
        <v>2296</v>
      </c>
      <c r="I8" s="5"/>
      <c r="J8" s="51"/>
      <c r="K8" s="5"/>
      <c r="L8" s="51"/>
      <c r="M8" s="5" t="s">
        <v>198</v>
      </c>
      <c r="N8" s="51">
        <v>2220</v>
      </c>
      <c r="O8" s="5" t="s">
        <v>200</v>
      </c>
      <c r="P8" s="51">
        <v>2270</v>
      </c>
      <c r="Q8" s="5" t="s">
        <v>224</v>
      </c>
      <c r="R8" s="51">
        <v>2286</v>
      </c>
      <c r="S8" s="5" t="s">
        <v>189</v>
      </c>
      <c r="T8" s="51">
        <v>2243</v>
      </c>
      <c r="U8" s="5" t="s">
        <v>215</v>
      </c>
      <c r="V8" s="51">
        <v>2471</v>
      </c>
      <c r="W8" s="52">
        <v>29</v>
      </c>
      <c r="X8" s="51">
        <v>2255</v>
      </c>
    </row>
    <row r="9" spans="1:24" x14ac:dyDescent="0.35">
      <c r="A9" s="5" t="s">
        <v>17</v>
      </c>
      <c r="B9" s="5" t="s">
        <v>85</v>
      </c>
      <c r="C9" s="5" t="s">
        <v>244</v>
      </c>
      <c r="D9" s="51">
        <v>2571</v>
      </c>
      <c r="E9" s="5" t="s">
        <v>271</v>
      </c>
      <c r="F9" s="51">
        <v>2242</v>
      </c>
      <c r="G9" s="5" t="s">
        <v>283</v>
      </c>
      <c r="H9" s="51">
        <v>2301</v>
      </c>
      <c r="I9" s="5"/>
      <c r="J9" s="51" t="s">
        <v>243</v>
      </c>
      <c r="K9" s="5" t="s">
        <v>295</v>
      </c>
      <c r="L9" s="51">
        <v>2132</v>
      </c>
      <c r="M9" s="5"/>
      <c r="N9" s="51" t="s">
        <v>243</v>
      </c>
      <c r="O9" s="5" t="s">
        <v>307</v>
      </c>
      <c r="P9" s="51">
        <v>2271</v>
      </c>
      <c r="Q9" s="5" t="s">
        <v>307</v>
      </c>
      <c r="R9" s="51">
        <v>2306</v>
      </c>
      <c r="S9" s="5" t="s">
        <v>190</v>
      </c>
      <c r="T9" s="51">
        <v>2343</v>
      </c>
      <c r="U9" s="5" t="s">
        <v>216</v>
      </c>
      <c r="V9" s="51">
        <v>2271</v>
      </c>
      <c r="W9" s="5" t="s">
        <v>233</v>
      </c>
      <c r="X9" s="51">
        <v>2413</v>
      </c>
    </row>
    <row r="10" spans="1:24" x14ac:dyDescent="0.35">
      <c r="A10" s="5"/>
      <c r="B10" s="5" t="s">
        <v>86</v>
      </c>
      <c r="C10" s="5" t="s">
        <v>229</v>
      </c>
      <c r="D10" s="51">
        <v>2456</v>
      </c>
      <c r="E10" s="5" t="s">
        <v>224</v>
      </c>
      <c r="F10" s="51">
        <v>2161</v>
      </c>
      <c r="G10" s="5" t="s">
        <v>192</v>
      </c>
      <c r="H10" s="51">
        <v>2411</v>
      </c>
      <c r="I10" s="5"/>
      <c r="J10" s="51"/>
      <c r="K10" s="5" t="s">
        <v>200</v>
      </c>
      <c r="L10" s="51">
        <v>2245</v>
      </c>
      <c r="M10" s="5"/>
      <c r="N10" s="51"/>
      <c r="O10" s="5" t="s">
        <v>194</v>
      </c>
      <c r="P10" s="51">
        <v>2361</v>
      </c>
      <c r="Q10" s="5" t="s">
        <v>224</v>
      </c>
      <c r="R10" s="51">
        <v>2460</v>
      </c>
      <c r="S10" s="5" t="s">
        <v>191</v>
      </c>
      <c r="T10" s="51">
        <v>2294</v>
      </c>
      <c r="U10" s="5" t="s">
        <v>192</v>
      </c>
      <c r="V10" s="51">
        <v>2269</v>
      </c>
      <c r="W10" s="5" t="s">
        <v>224</v>
      </c>
      <c r="X10" s="51">
        <v>2527</v>
      </c>
    </row>
    <row r="11" spans="1:24" x14ac:dyDescent="0.35">
      <c r="A11" s="5"/>
      <c r="B11" s="5" t="s">
        <v>87</v>
      </c>
      <c r="C11" s="5" t="s">
        <v>188</v>
      </c>
      <c r="D11" s="51">
        <v>2398</v>
      </c>
      <c r="E11" s="5" t="s">
        <v>186</v>
      </c>
      <c r="F11" s="51">
        <v>2164</v>
      </c>
      <c r="G11" s="5" t="s">
        <v>186</v>
      </c>
      <c r="H11" s="51">
        <v>2289</v>
      </c>
      <c r="I11" s="5"/>
      <c r="J11" s="51"/>
      <c r="K11" s="5" t="s">
        <v>186</v>
      </c>
      <c r="L11" s="51">
        <v>2120</v>
      </c>
      <c r="M11" s="5"/>
      <c r="N11" s="51"/>
      <c r="O11" s="5" t="s">
        <v>217</v>
      </c>
      <c r="P11" s="51">
        <v>2330</v>
      </c>
      <c r="Q11" s="5" t="s">
        <v>185</v>
      </c>
      <c r="R11" s="51">
        <v>2299</v>
      </c>
      <c r="S11" s="5" t="s">
        <v>192</v>
      </c>
      <c r="T11" s="51">
        <v>2389</v>
      </c>
      <c r="U11" s="5" t="s">
        <v>185</v>
      </c>
      <c r="V11" s="51">
        <v>2375</v>
      </c>
      <c r="W11" s="5" t="s">
        <v>185</v>
      </c>
      <c r="X11" s="51">
        <v>2433</v>
      </c>
    </row>
    <row r="12" spans="1:24" x14ac:dyDescent="0.35">
      <c r="A12" s="5" t="s">
        <v>18</v>
      </c>
      <c r="B12" s="5" t="s">
        <v>85</v>
      </c>
      <c r="C12" s="5" t="s">
        <v>249</v>
      </c>
      <c r="D12" s="51">
        <v>2465</v>
      </c>
      <c r="E12" s="5" t="s">
        <v>272</v>
      </c>
      <c r="F12" s="51">
        <v>2502</v>
      </c>
      <c r="G12" s="5" t="s">
        <v>284</v>
      </c>
      <c r="H12" s="51">
        <v>2253</v>
      </c>
      <c r="I12" s="5" t="s">
        <v>234</v>
      </c>
      <c r="J12" s="51">
        <v>2231</v>
      </c>
      <c r="K12" s="5" t="s">
        <v>296</v>
      </c>
      <c r="L12" s="51">
        <v>2245</v>
      </c>
      <c r="M12" s="5" t="s">
        <v>304</v>
      </c>
      <c r="N12" s="51">
        <v>2474</v>
      </c>
      <c r="O12" s="5" t="s">
        <v>245</v>
      </c>
      <c r="P12" s="51">
        <v>2173</v>
      </c>
      <c r="Q12" s="5" t="s">
        <v>269</v>
      </c>
      <c r="R12" s="51">
        <v>2411</v>
      </c>
      <c r="S12" s="5" t="s">
        <v>193</v>
      </c>
      <c r="T12" s="51">
        <v>2476</v>
      </c>
      <c r="U12" s="5" t="s">
        <v>193</v>
      </c>
      <c r="V12" s="51">
        <v>2355</v>
      </c>
      <c r="W12" s="5" t="s">
        <v>234</v>
      </c>
      <c r="X12" s="51">
        <v>2903</v>
      </c>
    </row>
    <row r="13" spans="1:24" x14ac:dyDescent="0.35">
      <c r="A13" s="5"/>
      <c r="B13" s="5" t="s">
        <v>86</v>
      </c>
      <c r="C13" s="5" t="s">
        <v>217</v>
      </c>
      <c r="D13" s="51">
        <v>2315</v>
      </c>
      <c r="E13" s="5" t="s">
        <v>195</v>
      </c>
      <c r="F13" s="51">
        <v>2472</v>
      </c>
      <c r="G13" s="5" t="s">
        <v>214</v>
      </c>
      <c r="H13" s="51">
        <v>2192</v>
      </c>
      <c r="I13" s="5" t="s">
        <v>192</v>
      </c>
      <c r="J13" s="51">
        <v>2297</v>
      </c>
      <c r="K13" s="5" t="s">
        <v>255</v>
      </c>
      <c r="L13" s="51">
        <v>2241</v>
      </c>
      <c r="M13" s="5" t="s">
        <v>195</v>
      </c>
      <c r="N13" s="51">
        <v>2404</v>
      </c>
      <c r="O13" s="5" t="s">
        <v>192</v>
      </c>
      <c r="P13" s="51">
        <v>2178</v>
      </c>
      <c r="Q13" s="5" t="s">
        <v>238</v>
      </c>
      <c r="R13" s="51">
        <v>2400</v>
      </c>
      <c r="S13" s="5" t="s">
        <v>194</v>
      </c>
      <c r="T13" s="51">
        <v>2607</v>
      </c>
      <c r="U13" s="5" t="s">
        <v>202</v>
      </c>
      <c r="V13" s="51">
        <v>2547</v>
      </c>
      <c r="W13" s="5" t="s">
        <v>192</v>
      </c>
      <c r="X13" s="51">
        <v>2920</v>
      </c>
    </row>
    <row r="14" spans="1:24" x14ac:dyDescent="0.35">
      <c r="A14" s="5"/>
      <c r="B14" s="5" t="s">
        <v>87</v>
      </c>
      <c r="C14" s="5" t="s">
        <v>224</v>
      </c>
      <c r="D14" s="51">
        <v>2381</v>
      </c>
      <c r="E14" s="5" t="s">
        <v>218</v>
      </c>
      <c r="F14" s="51">
        <v>2467</v>
      </c>
      <c r="G14" s="5" t="s">
        <v>224</v>
      </c>
      <c r="H14" s="51">
        <v>2448</v>
      </c>
      <c r="I14" s="5" t="s">
        <v>189</v>
      </c>
      <c r="J14" s="51">
        <v>2288</v>
      </c>
      <c r="K14" s="5" t="s">
        <v>192</v>
      </c>
      <c r="L14" s="51">
        <v>2259</v>
      </c>
      <c r="M14" s="5" t="s">
        <v>192</v>
      </c>
      <c r="N14" s="51">
        <v>2419</v>
      </c>
      <c r="O14" s="5" t="s">
        <v>185</v>
      </c>
      <c r="P14" s="51">
        <v>2303</v>
      </c>
      <c r="Q14" s="5" t="s">
        <v>200</v>
      </c>
      <c r="R14" s="51">
        <v>2387</v>
      </c>
      <c r="S14" s="5" t="s">
        <v>195</v>
      </c>
      <c r="T14" s="51">
        <v>2470</v>
      </c>
      <c r="U14" s="5" t="s">
        <v>195</v>
      </c>
      <c r="V14" s="51">
        <v>2405</v>
      </c>
      <c r="W14" s="5" t="s">
        <v>189</v>
      </c>
      <c r="X14" s="51">
        <v>3080</v>
      </c>
    </row>
    <row r="15" spans="1:24" x14ac:dyDescent="0.35">
      <c r="A15" s="5" t="s">
        <v>19</v>
      </c>
      <c r="B15" s="5" t="s">
        <v>85</v>
      </c>
      <c r="C15" s="5" t="s">
        <v>252</v>
      </c>
      <c r="D15" s="51">
        <v>2149</v>
      </c>
      <c r="E15" s="5" t="s">
        <v>274</v>
      </c>
      <c r="F15" s="51">
        <v>2647</v>
      </c>
      <c r="G15" s="5" t="s">
        <v>252</v>
      </c>
      <c r="H15" s="51">
        <v>2253</v>
      </c>
      <c r="I15" s="5" t="s">
        <v>252</v>
      </c>
      <c r="J15" s="51">
        <v>2125</v>
      </c>
      <c r="K15" s="5" t="s">
        <v>298</v>
      </c>
      <c r="L15" s="51">
        <v>2348</v>
      </c>
      <c r="M15" s="5"/>
      <c r="N15" s="51" t="s">
        <v>243</v>
      </c>
      <c r="O15" s="5" t="s">
        <v>308</v>
      </c>
      <c r="P15" s="51">
        <v>2335</v>
      </c>
      <c r="Q15" s="5" t="s">
        <v>310</v>
      </c>
      <c r="R15" s="51">
        <v>2785</v>
      </c>
      <c r="S15" s="5" t="s">
        <v>196</v>
      </c>
      <c r="T15" s="51">
        <v>2571</v>
      </c>
      <c r="U15" s="5" t="s">
        <v>220</v>
      </c>
      <c r="V15" s="51">
        <v>2325</v>
      </c>
      <c r="W15" s="5" t="s">
        <v>235</v>
      </c>
      <c r="X15" s="51">
        <v>2770</v>
      </c>
    </row>
    <row r="16" spans="1:24" x14ac:dyDescent="0.35">
      <c r="A16" s="5"/>
      <c r="B16" s="5" t="s">
        <v>86</v>
      </c>
      <c r="C16" s="5" t="s">
        <v>253</v>
      </c>
      <c r="D16" s="51">
        <v>2244</v>
      </c>
      <c r="E16" s="5" t="s">
        <v>202</v>
      </c>
      <c r="F16" s="51">
        <v>2601</v>
      </c>
      <c r="G16" s="5" t="s">
        <v>214</v>
      </c>
      <c r="H16" s="51">
        <v>2192</v>
      </c>
      <c r="I16" s="5" t="s">
        <v>197</v>
      </c>
      <c r="J16" s="51">
        <v>2202</v>
      </c>
      <c r="K16" s="5" t="s">
        <v>202</v>
      </c>
      <c r="L16" s="51">
        <v>2347</v>
      </c>
      <c r="M16" s="5"/>
      <c r="N16" s="51"/>
      <c r="O16" s="5" t="s">
        <v>238</v>
      </c>
      <c r="P16" s="51">
        <v>2355</v>
      </c>
      <c r="Q16" s="5" t="s">
        <v>200</v>
      </c>
      <c r="R16" s="51">
        <v>2695</v>
      </c>
      <c r="S16" s="5" t="s">
        <v>197</v>
      </c>
      <c r="T16" s="51">
        <v>2570</v>
      </c>
      <c r="U16" s="5" t="s">
        <v>217</v>
      </c>
      <c r="V16" s="51">
        <v>2362</v>
      </c>
      <c r="W16" s="5" t="s">
        <v>185</v>
      </c>
      <c r="X16" s="51">
        <v>2970</v>
      </c>
    </row>
    <row r="17" spans="1:24" x14ac:dyDescent="0.35">
      <c r="A17" s="5"/>
      <c r="B17" s="5" t="s">
        <v>87</v>
      </c>
      <c r="C17" s="5" t="s">
        <v>238</v>
      </c>
      <c r="D17" s="51">
        <v>2122</v>
      </c>
      <c r="E17" s="5" t="s">
        <v>185</v>
      </c>
      <c r="F17" s="51">
        <v>2786</v>
      </c>
      <c r="G17" s="5" t="s">
        <v>224</v>
      </c>
      <c r="H17" s="51">
        <v>2448</v>
      </c>
      <c r="I17" s="5" t="s">
        <v>188</v>
      </c>
      <c r="J17" s="51">
        <v>2112</v>
      </c>
      <c r="K17" s="5" t="s">
        <v>194</v>
      </c>
      <c r="L17" s="51">
        <v>2434</v>
      </c>
      <c r="M17" s="5"/>
      <c r="N17" s="51"/>
      <c r="O17" s="5" t="s">
        <v>185</v>
      </c>
      <c r="P17" s="51">
        <v>2516</v>
      </c>
      <c r="Q17" s="5" t="s">
        <v>185</v>
      </c>
      <c r="R17" s="51">
        <v>2760</v>
      </c>
      <c r="S17" s="5" t="s">
        <v>198</v>
      </c>
      <c r="T17" s="51">
        <v>2592</v>
      </c>
      <c r="U17" s="5" t="s">
        <v>186</v>
      </c>
      <c r="V17" s="51">
        <v>2520</v>
      </c>
      <c r="W17" s="5" t="s">
        <v>186</v>
      </c>
      <c r="X17" s="51">
        <v>2768</v>
      </c>
    </row>
    <row r="18" spans="1:24" x14ac:dyDescent="0.35">
      <c r="A18" s="5" t="s">
        <v>20</v>
      </c>
      <c r="B18" s="5" t="s">
        <v>85</v>
      </c>
      <c r="C18" s="5" t="s">
        <v>254</v>
      </c>
      <c r="D18" s="51">
        <v>2355</v>
      </c>
      <c r="E18" s="5" t="s">
        <v>276</v>
      </c>
      <c r="F18" s="51">
        <v>2582</v>
      </c>
      <c r="G18" s="5" t="s">
        <v>285</v>
      </c>
      <c r="H18" s="51">
        <v>2302</v>
      </c>
      <c r="I18" s="5" t="s">
        <v>293</v>
      </c>
      <c r="J18" s="51">
        <v>2672</v>
      </c>
      <c r="K18" s="5" t="s">
        <v>299</v>
      </c>
      <c r="L18" s="51">
        <v>2734</v>
      </c>
      <c r="M18" s="5"/>
      <c r="N18" s="51" t="s">
        <v>243</v>
      </c>
      <c r="O18" s="5" t="s">
        <v>309</v>
      </c>
      <c r="P18" s="51">
        <v>2384</v>
      </c>
      <c r="Q18" s="5" t="s">
        <v>311</v>
      </c>
      <c r="R18" s="51">
        <v>2971</v>
      </c>
      <c r="S18" s="5" t="s">
        <v>199</v>
      </c>
      <c r="T18" s="51">
        <v>2679</v>
      </c>
      <c r="U18" s="5" t="s">
        <v>221</v>
      </c>
      <c r="V18" s="51">
        <v>3056</v>
      </c>
      <c r="W18" s="5" t="s">
        <v>236</v>
      </c>
      <c r="X18" s="51">
        <v>2917</v>
      </c>
    </row>
    <row r="19" spans="1:24" x14ac:dyDescent="0.35">
      <c r="A19" s="5"/>
      <c r="B19" s="5" t="s">
        <v>86</v>
      </c>
      <c r="C19" s="5"/>
      <c r="D19" s="51" t="s">
        <v>243</v>
      </c>
      <c r="E19" s="5" t="s">
        <v>266</v>
      </c>
      <c r="F19" s="51">
        <v>2567</v>
      </c>
      <c r="G19" s="5" t="s">
        <v>200</v>
      </c>
      <c r="H19" s="51">
        <v>2302</v>
      </c>
      <c r="I19" s="5" t="s">
        <v>188</v>
      </c>
      <c r="J19" s="51">
        <v>2610</v>
      </c>
      <c r="K19" s="5" t="s">
        <v>189</v>
      </c>
      <c r="L19" s="51">
        <v>2598</v>
      </c>
      <c r="M19" s="5"/>
      <c r="N19" s="51"/>
      <c r="O19" s="5" t="s">
        <v>218</v>
      </c>
      <c r="P19" s="51">
        <v>2407</v>
      </c>
      <c r="Q19" s="5" t="s">
        <v>218</v>
      </c>
      <c r="R19" s="51">
        <v>2876</v>
      </c>
      <c r="S19" s="5" t="s">
        <v>200</v>
      </c>
      <c r="T19" s="51">
        <v>2613</v>
      </c>
      <c r="U19" s="5" t="s">
        <v>200</v>
      </c>
      <c r="V19" s="51">
        <v>3290</v>
      </c>
      <c r="W19" s="5" t="s">
        <v>226</v>
      </c>
      <c r="X19" s="51">
        <v>3139</v>
      </c>
    </row>
    <row r="20" spans="1:24" x14ac:dyDescent="0.35">
      <c r="A20" s="5"/>
      <c r="B20" s="5" t="s">
        <v>87</v>
      </c>
      <c r="C20" s="5"/>
      <c r="D20" s="51"/>
      <c r="E20" s="5" t="s">
        <v>200</v>
      </c>
      <c r="F20" s="51">
        <v>2592</v>
      </c>
      <c r="G20" s="5" t="s">
        <v>185</v>
      </c>
      <c r="H20" s="51">
        <v>2431</v>
      </c>
      <c r="I20" s="5" t="s">
        <v>267</v>
      </c>
      <c r="J20" s="51">
        <v>2714</v>
      </c>
      <c r="K20" s="5" t="s">
        <v>266</v>
      </c>
      <c r="L20" s="51">
        <v>2624</v>
      </c>
      <c r="M20" s="5"/>
      <c r="N20" s="51"/>
      <c r="O20" s="5" t="s">
        <v>192</v>
      </c>
      <c r="P20" s="51">
        <v>2570</v>
      </c>
      <c r="Q20" s="5" t="s">
        <v>192</v>
      </c>
      <c r="R20" s="51">
        <v>2879</v>
      </c>
      <c r="S20" s="5" t="s">
        <v>185</v>
      </c>
      <c r="T20" s="51">
        <v>2876</v>
      </c>
      <c r="U20" s="5" t="s">
        <v>185</v>
      </c>
      <c r="V20" s="51">
        <v>3249</v>
      </c>
      <c r="W20" s="5" t="s">
        <v>204</v>
      </c>
      <c r="X20" s="51">
        <v>3074</v>
      </c>
    </row>
    <row r="21" spans="1:24" x14ac:dyDescent="0.35">
      <c r="A21" s="5" t="s">
        <v>21</v>
      </c>
      <c r="B21" s="5" t="s">
        <v>85</v>
      </c>
      <c r="C21" s="5" t="s">
        <v>237</v>
      </c>
      <c r="D21" s="51">
        <v>2979</v>
      </c>
      <c r="E21" s="5" t="s">
        <v>277</v>
      </c>
      <c r="F21" s="51">
        <v>2571</v>
      </c>
      <c r="G21" s="5" t="s">
        <v>286</v>
      </c>
      <c r="H21" s="51">
        <v>2485</v>
      </c>
      <c r="I21" s="5" t="s">
        <v>294</v>
      </c>
      <c r="J21" s="51">
        <v>2862</v>
      </c>
      <c r="K21" s="5" t="s">
        <v>300</v>
      </c>
      <c r="L21" s="51">
        <v>2434</v>
      </c>
      <c r="M21" s="5"/>
      <c r="N21" s="51" t="s">
        <v>243</v>
      </c>
      <c r="O21" s="5" t="s">
        <v>265</v>
      </c>
      <c r="P21" s="51">
        <v>2799</v>
      </c>
      <c r="Q21" s="5" t="s">
        <v>297</v>
      </c>
      <c r="R21" s="51">
        <v>2704</v>
      </c>
      <c r="S21" s="5" t="s">
        <v>201</v>
      </c>
      <c r="T21" s="51">
        <v>2965</v>
      </c>
      <c r="U21" s="5" t="s">
        <v>222</v>
      </c>
      <c r="V21" s="51">
        <v>3201</v>
      </c>
      <c r="W21" s="5" t="s">
        <v>237</v>
      </c>
      <c r="X21" s="51">
        <v>3068</v>
      </c>
    </row>
    <row r="22" spans="1:24" x14ac:dyDescent="0.35">
      <c r="A22" s="5"/>
      <c r="B22" s="5" t="s">
        <v>86</v>
      </c>
      <c r="C22" s="5" t="s">
        <v>191</v>
      </c>
      <c r="D22" s="51">
        <v>2985</v>
      </c>
      <c r="E22" s="5" t="s">
        <v>259</v>
      </c>
      <c r="F22" s="51">
        <v>2711</v>
      </c>
      <c r="G22" s="5" t="s">
        <v>217</v>
      </c>
      <c r="H22" s="51">
        <v>2473</v>
      </c>
      <c r="I22" s="5" t="s">
        <v>189</v>
      </c>
      <c r="J22" s="51">
        <v>2816</v>
      </c>
      <c r="K22" s="5" t="s">
        <v>188</v>
      </c>
      <c r="L22" s="51">
        <v>2393</v>
      </c>
      <c r="M22" s="5"/>
      <c r="N22" s="51"/>
      <c r="O22" s="5" t="s">
        <v>267</v>
      </c>
      <c r="P22" s="51">
        <v>2950</v>
      </c>
      <c r="Q22" s="5" t="s">
        <v>215</v>
      </c>
      <c r="R22" s="51">
        <v>2728</v>
      </c>
      <c r="S22" s="5" t="s">
        <v>202</v>
      </c>
      <c r="T22" s="51">
        <v>2991</v>
      </c>
      <c r="U22" s="5" t="s">
        <v>189</v>
      </c>
      <c r="V22" s="51">
        <v>3422</v>
      </c>
      <c r="W22" s="5" t="s">
        <v>185</v>
      </c>
      <c r="X22" s="51">
        <v>3269</v>
      </c>
    </row>
    <row r="23" spans="1:24" x14ac:dyDescent="0.35">
      <c r="A23" s="5"/>
      <c r="B23" s="5" t="s">
        <v>87</v>
      </c>
      <c r="C23" s="5" t="s">
        <v>255</v>
      </c>
      <c r="D23" s="51">
        <v>2929</v>
      </c>
      <c r="E23" s="5" t="s">
        <v>197</v>
      </c>
      <c r="F23" s="51">
        <v>2561</v>
      </c>
      <c r="G23" s="5" t="s">
        <v>266</v>
      </c>
      <c r="H23" s="51">
        <v>2500</v>
      </c>
      <c r="I23" s="5" t="s">
        <v>266</v>
      </c>
      <c r="J23" s="51">
        <v>2833</v>
      </c>
      <c r="K23" s="5" t="s">
        <v>267</v>
      </c>
      <c r="L23" s="51">
        <v>2569</v>
      </c>
      <c r="M23" s="5"/>
      <c r="N23" s="51"/>
      <c r="O23" s="5" t="s">
        <v>202</v>
      </c>
      <c r="P23" s="51">
        <v>3046</v>
      </c>
      <c r="Q23" s="5" t="s">
        <v>188</v>
      </c>
      <c r="R23" s="51">
        <v>2711</v>
      </c>
      <c r="S23" s="5" t="s">
        <v>194</v>
      </c>
      <c r="T23" s="51">
        <v>2895</v>
      </c>
      <c r="U23" s="5" t="s">
        <v>217</v>
      </c>
      <c r="V23" s="51">
        <v>3335</v>
      </c>
      <c r="W23" s="5" t="s">
        <v>186</v>
      </c>
      <c r="X23" s="51">
        <v>3392</v>
      </c>
    </row>
    <row r="24" spans="1:24" x14ac:dyDescent="0.35">
      <c r="A24" s="5" t="s">
        <v>22</v>
      </c>
      <c r="B24" s="5" t="s">
        <v>85</v>
      </c>
      <c r="C24" s="5" t="s">
        <v>256</v>
      </c>
      <c r="D24" s="51">
        <v>2142</v>
      </c>
      <c r="E24" s="5" t="s">
        <v>278</v>
      </c>
      <c r="F24" s="51">
        <v>2392</v>
      </c>
      <c r="G24" s="5" t="s">
        <v>287</v>
      </c>
      <c r="H24" s="51">
        <v>2484</v>
      </c>
      <c r="I24" s="5" t="s">
        <v>278</v>
      </c>
      <c r="J24" s="51">
        <v>2471</v>
      </c>
      <c r="K24" s="5" t="s">
        <v>203</v>
      </c>
      <c r="L24" s="51">
        <v>2296</v>
      </c>
      <c r="M24" s="5"/>
      <c r="N24" s="51" t="s">
        <v>243</v>
      </c>
      <c r="O24" s="5" t="s">
        <v>203</v>
      </c>
      <c r="P24" s="51">
        <v>2469</v>
      </c>
      <c r="Q24" s="5" t="s">
        <v>312</v>
      </c>
      <c r="R24" s="51">
        <v>2305</v>
      </c>
      <c r="S24" s="5" t="s">
        <v>203</v>
      </c>
      <c r="T24" s="51">
        <v>2876</v>
      </c>
      <c r="U24" s="5" t="s">
        <v>223</v>
      </c>
      <c r="V24" s="51">
        <v>2581</v>
      </c>
      <c r="W24" s="5" t="s">
        <v>203</v>
      </c>
      <c r="X24" s="51">
        <v>3129</v>
      </c>
    </row>
    <row r="25" spans="1:24" x14ac:dyDescent="0.35">
      <c r="A25" s="5"/>
      <c r="B25" s="5" t="s">
        <v>86</v>
      </c>
      <c r="C25" s="5" t="s">
        <v>215</v>
      </c>
      <c r="D25" s="51">
        <v>2073</v>
      </c>
      <c r="E25" s="5" t="s">
        <v>253</v>
      </c>
      <c r="F25" s="51">
        <v>2450</v>
      </c>
      <c r="G25" s="5" t="s">
        <v>188</v>
      </c>
      <c r="H25" s="51">
        <v>2467</v>
      </c>
      <c r="I25" s="5" t="s">
        <v>204</v>
      </c>
      <c r="J25" s="51">
        <v>2376</v>
      </c>
      <c r="K25" s="5" t="s">
        <v>226</v>
      </c>
      <c r="L25" s="51">
        <v>2293</v>
      </c>
      <c r="M25" s="5"/>
      <c r="N25" s="51"/>
      <c r="O25" s="5" t="s">
        <v>217</v>
      </c>
      <c r="P25" s="51">
        <v>2519</v>
      </c>
      <c r="Q25" s="5" t="s">
        <v>217</v>
      </c>
      <c r="R25" s="51">
        <v>2315</v>
      </c>
      <c r="S25" s="5" t="s">
        <v>204</v>
      </c>
      <c r="T25" s="51">
        <v>2928</v>
      </c>
      <c r="U25" s="5" t="s">
        <v>185</v>
      </c>
      <c r="V25" s="51">
        <v>2561</v>
      </c>
      <c r="W25" s="5" t="s">
        <v>238</v>
      </c>
      <c r="X25" s="51">
        <v>3282</v>
      </c>
    </row>
    <row r="26" spans="1:24" x14ac:dyDescent="0.35">
      <c r="A26" s="5"/>
      <c r="B26" s="5" t="s">
        <v>87</v>
      </c>
      <c r="C26" s="5" t="s">
        <v>194</v>
      </c>
      <c r="D26" s="51">
        <v>2153</v>
      </c>
      <c r="E26" s="5" t="s">
        <v>218</v>
      </c>
      <c r="F26" s="51">
        <v>2454</v>
      </c>
      <c r="G26" s="5" t="s">
        <v>267</v>
      </c>
      <c r="H26" s="51">
        <v>2450</v>
      </c>
      <c r="I26" s="5" t="s">
        <v>259</v>
      </c>
      <c r="J26" s="51">
        <v>2473</v>
      </c>
      <c r="K26" s="5" t="s">
        <v>204</v>
      </c>
      <c r="L26" s="51">
        <v>2135</v>
      </c>
      <c r="M26" s="5"/>
      <c r="N26" s="51"/>
      <c r="O26" s="5" t="s">
        <v>266</v>
      </c>
      <c r="P26" s="51">
        <v>2512</v>
      </c>
      <c r="Q26" s="5" t="s">
        <v>200</v>
      </c>
      <c r="R26" s="51">
        <v>2478</v>
      </c>
      <c r="S26" s="5" t="s">
        <v>197</v>
      </c>
      <c r="T26" s="51">
        <v>3032</v>
      </c>
      <c r="U26" s="5" t="s">
        <v>186</v>
      </c>
      <c r="V26" s="51">
        <v>2660</v>
      </c>
      <c r="W26" s="5" t="s">
        <v>229</v>
      </c>
      <c r="X26" s="51">
        <v>3185</v>
      </c>
    </row>
    <row r="27" spans="1:24" x14ac:dyDescent="0.35">
      <c r="A27" s="5" t="s">
        <v>23</v>
      </c>
      <c r="B27" s="5" t="s">
        <v>85</v>
      </c>
      <c r="C27" s="5" t="s">
        <v>260</v>
      </c>
      <c r="D27" s="51">
        <v>2291</v>
      </c>
      <c r="E27" s="5" t="s">
        <v>279</v>
      </c>
      <c r="F27" s="51">
        <v>2383</v>
      </c>
      <c r="G27" s="5" t="s">
        <v>288</v>
      </c>
      <c r="H27" s="51">
        <v>2493</v>
      </c>
      <c r="I27" s="5" t="s">
        <v>257</v>
      </c>
      <c r="J27" s="51">
        <v>2133</v>
      </c>
      <c r="K27" s="5" t="s">
        <v>250</v>
      </c>
      <c r="L27" s="51">
        <v>2241</v>
      </c>
      <c r="M27" s="5"/>
      <c r="N27" s="51" t="s">
        <v>243</v>
      </c>
      <c r="O27" s="5" t="s">
        <v>205</v>
      </c>
      <c r="P27" s="51">
        <v>2701</v>
      </c>
      <c r="Q27" s="5" t="s">
        <v>273</v>
      </c>
      <c r="R27" s="51">
        <v>2306</v>
      </c>
      <c r="S27" s="5" t="s">
        <v>205</v>
      </c>
      <c r="T27" s="51">
        <v>2547</v>
      </c>
      <c r="U27" s="5" t="s">
        <v>225</v>
      </c>
      <c r="V27" s="51">
        <v>2764</v>
      </c>
      <c r="W27" s="5" t="s">
        <v>239</v>
      </c>
      <c r="X27" s="51">
        <v>3138</v>
      </c>
    </row>
    <row r="28" spans="1:24" x14ac:dyDescent="0.35">
      <c r="A28" s="5"/>
      <c r="B28" s="5" t="s">
        <v>86</v>
      </c>
      <c r="C28" s="5" t="s">
        <v>188</v>
      </c>
      <c r="D28" s="51">
        <v>2232</v>
      </c>
      <c r="E28" s="5" t="s">
        <v>229</v>
      </c>
      <c r="F28" s="51">
        <v>2303</v>
      </c>
      <c r="G28" s="5" t="s">
        <v>289</v>
      </c>
      <c r="H28" s="51">
        <v>2422</v>
      </c>
      <c r="I28" s="5" t="s">
        <v>197</v>
      </c>
      <c r="J28" s="51">
        <v>2314</v>
      </c>
      <c r="K28" s="5" t="s">
        <v>217</v>
      </c>
      <c r="L28" s="51">
        <v>2166</v>
      </c>
      <c r="M28" s="5"/>
      <c r="N28" s="51"/>
      <c r="O28" s="5" t="s">
        <v>209</v>
      </c>
      <c r="P28" s="51">
        <v>2643</v>
      </c>
      <c r="Q28" s="5" t="s">
        <v>189</v>
      </c>
      <c r="R28" s="51">
        <v>2312</v>
      </c>
      <c r="S28" s="5" t="s">
        <v>206</v>
      </c>
      <c r="T28" s="51">
        <v>2538</v>
      </c>
      <c r="U28" s="5" t="s">
        <v>204</v>
      </c>
      <c r="V28" s="51">
        <v>2645</v>
      </c>
      <c r="W28" s="5" t="s">
        <v>194</v>
      </c>
      <c r="X28" s="51">
        <v>2783</v>
      </c>
    </row>
    <row r="29" spans="1:24" x14ac:dyDescent="0.35">
      <c r="A29" s="5"/>
      <c r="B29" s="5" t="s">
        <v>87</v>
      </c>
      <c r="C29" s="5" t="s">
        <v>202</v>
      </c>
      <c r="D29" s="51">
        <v>2369</v>
      </c>
      <c r="E29" s="5" t="s">
        <v>192</v>
      </c>
      <c r="F29" s="51">
        <v>2278</v>
      </c>
      <c r="G29" s="5" t="s">
        <v>229</v>
      </c>
      <c r="H29" s="51">
        <v>2444</v>
      </c>
      <c r="I29" s="5" t="s">
        <v>198</v>
      </c>
      <c r="J29" s="51">
        <v>2083</v>
      </c>
      <c r="K29" s="5" t="s">
        <v>266</v>
      </c>
      <c r="L29" s="51">
        <v>2157</v>
      </c>
      <c r="M29" s="5"/>
      <c r="N29" s="51"/>
      <c r="O29" s="5" t="s">
        <v>214</v>
      </c>
      <c r="P29" s="51">
        <v>2645</v>
      </c>
      <c r="Q29" s="5" t="s">
        <v>217</v>
      </c>
      <c r="R29" s="51">
        <v>2245</v>
      </c>
      <c r="S29" s="5" t="s">
        <v>207</v>
      </c>
      <c r="T29" s="51">
        <v>2617</v>
      </c>
      <c r="U29" s="5" t="s">
        <v>195</v>
      </c>
      <c r="V29" s="51">
        <v>2526</v>
      </c>
      <c r="W29" s="5" t="s">
        <v>218</v>
      </c>
      <c r="X29" s="51">
        <v>2709</v>
      </c>
    </row>
    <row r="30" spans="1:24" x14ac:dyDescent="0.35">
      <c r="A30" s="5" t="s">
        <v>24</v>
      </c>
      <c r="B30" s="5" t="s">
        <v>85</v>
      </c>
      <c r="C30" s="5" t="s">
        <v>246</v>
      </c>
      <c r="D30" s="51">
        <v>2299</v>
      </c>
      <c r="E30" s="5" t="s">
        <v>270</v>
      </c>
      <c r="F30" s="51">
        <v>2302</v>
      </c>
      <c r="G30" s="5" t="s">
        <v>270</v>
      </c>
      <c r="H30" s="51">
        <v>2211</v>
      </c>
      <c r="I30" s="5" t="s">
        <v>227</v>
      </c>
      <c r="J30" s="51">
        <v>2196</v>
      </c>
      <c r="K30" s="5" t="s">
        <v>275</v>
      </c>
      <c r="L30" s="51">
        <v>2189</v>
      </c>
      <c r="M30" s="5" t="s">
        <v>251</v>
      </c>
      <c r="N30" s="51">
        <v>2281</v>
      </c>
      <c r="O30" s="5" t="s">
        <v>258</v>
      </c>
      <c r="P30" s="51">
        <v>2323</v>
      </c>
      <c r="Q30" s="5" t="s">
        <v>313</v>
      </c>
      <c r="R30" s="51">
        <v>2312</v>
      </c>
      <c r="S30" s="5" t="s">
        <v>208</v>
      </c>
      <c r="T30" s="51">
        <v>2438</v>
      </c>
      <c r="U30" s="5" t="s">
        <v>227</v>
      </c>
      <c r="V30" s="51">
        <v>2265</v>
      </c>
      <c r="W30" s="5" t="s">
        <v>240</v>
      </c>
      <c r="X30" s="51">
        <v>2085</v>
      </c>
    </row>
    <row r="31" spans="1:24" x14ac:dyDescent="0.35">
      <c r="A31" s="5"/>
      <c r="B31" s="5" t="s">
        <v>86</v>
      </c>
      <c r="C31" s="5" t="s">
        <v>255</v>
      </c>
      <c r="D31" s="51">
        <v>2289</v>
      </c>
      <c r="E31" s="5" t="s">
        <v>253</v>
      </c>
      <c r="F31" s="51">
        <v>2294</v>
      </c>
      <c r="G31" s="5" t="s">
        <v>209</v>
      </c>
      <c r="H31" s="51">
        <v>2217</v>
      </c>
      <c r="I31" s="5" t="s">
        <v>209</v>
      </c>
      <c r="J31" s="51">
        <v>2173</v>
      </c>
      <c r="K31" s="5" t="s">
        <v>202</v>
      </c>
      <c r="L31" s="51">
        <v>2327</v>
      </c>
      <c r="M31" s="5" t="s">
        <v>189</v>
      </c>
      <c r="N31" s="51">
        <v>2190</v>
      </c>
      <c r="O31" s="5" t="s">
        <v>229</v>
      </c>
      <c r="P31" s="51">
        <v>2367</v>
      </c>
      <c r="Q31" s="5" t="s">
        <v>207</v>
      </c>
      <c r="R31" s="51">
        <v>2247</v>
      </c>
      <c r="S31" s="5" t="s">
        <v>198</v>
      </c>
      <c r="T31" s="51">
        <v>2465</v>
      </c>
      <c r="U31" s="5" t="s">
        <v>202</v>
      </c>
      <c r="V31" s="51">
        <v>2317</v>
      </c>
      <c r="W31" s="5" t="s">
        <v>238</v>
      </c>
      <c r="X31" s="51">
        <v>2128</v>
      </c>
    </row>
    <row r="32" spans="1:24" x14ac:dyDescent="0.35">
      <c r="A32" s="5"/>
      <c r="B32" s="5" t="s">
        <v>87</v>
      </c>
      <c r="C32" s="5" t="s">
        <v>189</v>
      </c>
      <c r="D32" s="51">
        <v>2287</v>
      </c>
      <c r="E32" s="5" t="s">
        <v>192</v>
      </c>
      <c r="F32" s="51">
        <v>2283</v>
      </c>
      <c r="G32" s="5" t="s">
        <v>267</v>
      </c>
      <c r="H32" s="51">
        <v>2181</v>
      </c>
      <c r="I32" s="5" t="s">
        <v>214</v>
      </c>
      <c r="J32" s="51">
        <v>2267</v>
      </c>
      <c r="K32" s="5" t="s">
        <v>194</v>
      </c>
      <c r="L32" s="51">
        <v>2251</v>
      </c>
      <c r="M32" s="5" t="s">
        <v>186</v>
      </c>
      <c r="N32" s="51">
        <v>2173</v>
      </c>
      <c r="O32" s="5" t="s">
        <v>206</v>
      </c>
      <c r="P32" s="51">
        <v>2323</v>
      </c>
      <c r="Q32" s="5" t="s">
        <v>188</v>
      </c>
      <c r="R32" s="51">
        <v>2290</v>
      </c>
      <c r="S32" s="5" t="s">
        <v>209</v>
      </c>
      <c r="T32" s="51">
        <v>2502</v>
      </c>
      <c r="U32" s="5" t="s">
        <v>189</v>
      </c>
      <c r="V32" s="51">
        <v>2363</v>
      </c>
      <c r="W32" s="5" t="s">
        <v>189</v>
      </c>
      <c r="X32" s="51">
        <v>2093</v>
      </c>
    </row>
    <row r="33" spans="1:24" x14ac:dyDescent="0.35">
      <c r="A33" s="5" t="s">
        <v>25</v>
      </c>
      <c r="B33" s="5" t="s">
        <v>85</v>
      </c>
      <c r="C33" s="5" t="s">
        <v>247</v>
      </c>
      <c r="D33" s="51">
        <v>2155</v>
      </c>
      <c r="E33" s="5" t="s">
        <v>280</v>
      </c>
      <c r="F33" s="51">
        <v>2202</v>
      </c>
      <c r="G33" s="5" t="s">
        <v>290</v>
      </c>
      <c r="H33" s="51">
        <v>2166</v>
      </c>
      <c r="I33" s="5" t="s">
        <v>241</v>
      </c>
      <c r="J33" s="51">
        <v>2186</v>
      </c>
      <c r="K33" s="5" t="s">
        <v>261</v>
      </c>
      <c r="L33" s="51">
        <v>2193</v>
      </c>
      <c r="M33" s="5" t="s">
        <v>247</v>
      </c>
      <c r="N33" s="51">
        <v>2357</v>
      </c>
      <c r="O33" s="5" t="s">
        <v>210</v>
      </c>
      <c r="P33" s="51">
        <v>2314</v>
      </c>
      <c r="Q33" s="5" t="s">
        <v>210</v>
      </c>
      <c r="R33" s="51">
        <v>2358</v>
      </c>
      <c r="S33" s="5" t="s">
        <v>210</v>
      </c>
      <c r="T33" s="51">
        <v>2260</v>
      </c>
      <c r="U33" s="5" t="s">
        <v>228</v>
      </c>
      <c r="V33" s="51">
        <v>2299</v>
      </c>
      <c r="W33" s="5" t="s">
        <v>241</v>
      </c>
      <c r="X33" s="51">
        <v>2438</v>
      </c>
    </row>
    <row r="34" spans="1:24" x14ac:dyDescent="0.35">
      <c r="A34" s="5"/>
      <c r="B34" s="5" t="s">
        <v>86</v>
      </c>
      <c r="C34" s="5" t="s">
        <v>218</v>
      </c>
      <c r="D34" s="51">
        <v>2173</v>
      </c>
      <c r="E34" s="5" t="s">
        <v>189</v>
      </c>
      <c r="F34" s="51">
        <v>2227</v>
      </c>
      <c r="G34" s="5" t="s">
        <v>188</v>
      </c>
      <c r="H34" s="51">
        <v>2207</v>
      </c>
      <c r="I34" s="5" t="s">
        <v>217</v>
      </c>
      <c r="J34" s="51">
        <v>2195</v>
      </c>
      <c r="K34" s="5" t="s">
        <v>192</v>
      </c>
      <c r="L34" s="51">
        <v>2161</v>
      </c>
      <c r="M34" s="5" t="s">
        <v>189</v>
      </c>
      <c r="N34" s="51">
        <v>2389</v>
      </c>
      <c r="O34" s="5" t="s">
        <v>191</v>
      </c>
      <c r="P34" s="51">
        <v>2252</v>
      </c>
      <c r="Q34" s="5" t="s">
        <v>267</v>
      </c>
      <c r="R34" s="51">
        <v>2247</v>
      </c>
      <c r="S34" s="5" t="s">
        <v>198</v>
      </c>
      <c r="T34" s="51">
        <v>2259</v>
      </c>
      <c r="U34" s="5" t="s">
        <v>229</v>
      </c>
      <c r="V34" s="51">
        <v>2315</v>
      </c>
      <c r="W34" s="5" t="s">
        <v>207</v>
      </c>
      <c r="X34" s="51">
        <v>2449</v>
      </c>
    </row>
    <row r="35" spans="1:24" x14ac:dyDescent="0.35">
      <c r="A35" s="5"/>
      <c r="B35" s="5" t="s">
        <v>87</v>
      </c>
      <c r="C35" s="5" t="s">
        <v>200</v>
      </c>
      <c r="D35" s="51">
        <v>2194</v>
      </c>
      <c r="E35" s="5" t="s">
        <v>266</v>
      </c>
      <c r="F35" s="51">
        <v>2193</v>
      </c>
      <c r="G35" s="52">
        <v>24</v>
      </c>
      <c r="H35" s="51">
        <v>2114</v>
      </c>
      <c r="I35" s="5" t="s">
        <v>185</v>
      </c>
      <c r="J35" s="51">
        <v>2190</v>
      </c>
      <c r="K35" s="5" t="s">
        <v>200</v>
      </c>
      <c r="L35" s="51">
        <v>2157</v>
      </c>
      <c r="M35" s="5" t="s">
        <v>200</v>
      </c>
      <c r="N35" s="51">
        <v>2308</v>
      </c>
      <c r="O35" s="5" t="s">
        <v>209</v>
      </c>
      <c r="P35" s="51">
        <v>2341</v>
      </c>
      <c r="Q35" s="5" t="s">
        <v>217</v>
      </c>
      <c r="R35" s="51">
        <v>2237</v>
      </c>
      <c r="S35" s="5" t="s">
        <v>189</v>
      </c>
      <c r="T35" s="51">
        <v>2361</v>
      </c>
      <c r="U35" s="5" t="s">
        <v>218</v>
      </c>
      <c r="V35" s="51">
        <v>2292</v>
      </c>
      <c r="W35" s="5" t="s">
        <v>218</v>
      </c>
      <c r="X35" s="51">
        <v>2642</v>
      </c>
    </row>
    <row r="36" spans="1:24" x14ac:dyDescent="0.35">
      <c r="A36" s="5" t="s">
        <v>26</v>
      </c>
      <c r="B36" s="5" t="s">
        <v>85</v>
      </c>
      <c r="C36" s="5" t="s">
        <v>263</v>
      </c>
      <c r="D36" s="51">
        <v>2313</v>
      </c>
      <c r="E36" s="5" t="s">
        <v>281</v>
      </c>
      <c r="F36" s="51">
        <v>2256</v>
      </c>
      <c r="G36" s="5" t="s">
        <v>262</v>
      </c>
      <c r="H36" s="51">
        <v>2151</v>
      </c>
      <c r="I36" s="5" t="s">
        <v>248</v>
      </c>
      <c r="J36" s="51">
        <v>2351</v>
      </c>
      <c r="K36" s="5" t="s">
        <v>301</v>
      </c>
      <c r="L36" s="51">
        <v>2331</v>
      </c>
      <c r="M36" s="5" t="s">
        <v>305</v>
      </c>
      <c r="N36" s="51">
        <v>2347</v>
      </c>
      <c r="O36" s="5" t="s">
        <v>263</v>
      </c>
      <c r="P36" s="51">
        <v>2391</v>
      </c>
      <c r="Q36" s="5" t="s">
        <v>242</v>
      </c>
      <c r="R36" s="51">
        <v>2282</v>
      </c>
      <c r="S36" s="5" t="s">
        <v>211</v>
      </c>
      <c r="T36" s="51">
        <v>2540</v>
      </c>
      <c r="U36" s="5" t="s">
        <v>230</v>
      </c>
      <c r="V36" s="51">
        <v>2260</v>
      </c>
      <c r="W36" s="5" t="s">
        <v>242</v>
      </c>
      <c r="X36" s="51">
        <v>2414</v>
      </c>
    </row>
    <row r="37" spans="1:24" x14ac:dyDescent="0.35">
      <c r="A37" s="5"/>
      <c r="B37" s="5" t="s">
        <v>86</v>
      </c>
      <c r="C37" s="5" t="s">
        <v>207</v>
      </c>
      <c r="D37" s="51">
        <v>2164</v>
      </c>
      <c r="E37" s="5" t="s">
        <v>218</v>
      </c>
      <c r="F37" s="51">
        <v>2294</v>
      </c>
      <c r="G37" s="5" t="s">
        <v>229</v>
      </c>
      <c r="H37" s="51">
        <v>2455</v>
      </c>
      <c r="I37" s="5" t="s">
        <v>194</v>
      </c>
      <c r="J37" s="51">
        <v>2270</v>
      </c>
      <c r="K37" s="5" t="s">
        <v>206</v>
      </c>
      <c r="L37" s="51">
        <v>2234</v>
      </c>
      <c r="M37" s="5" t="s">
        <v>194</v>
      </c>
      <c r="N37" s="51">
        <v>2327</v>
      </c>
      <c r="O37" s="5" t="s">
        <v>188</v>
      </c>
      <c r="P37" s="51">
        <v>2299</v>
      </c>
      <c r="Q37" s="5" t="s">
        <v>202</v>
      </c>
      <c r="R37" s="51">
        <v>2379</v>
      </c>
      <c r="S37" s="5" t="s">
        <v>207</v>
      </c>
      <c r="T37" s="51">
        <v>2538</v>
      </c>
      <c r="U37" s="5" t="s">
        <v>215</v>
      </c>
      <c r="V37" s="51">
        <v>2235</v>
      </c>
      <c r="W37" s="5" t="s">
        <v>202</v>
      </c>
      <c r="X37" s="51">
        <v>2417</v>
      </c>
    </row>
    <row r="38" spans="1:24" x14ac:dyDescent="0.35">
      <c r="A38" s="5"/>
      <c r="B38" s="5" t="s">
        <v>87</v>
      </c>
      <c r="C38" s="5" t="s">
        <v>202</v>
      </c>
      <c r="D38" s="51">
        <v>2299</v>
      </c>
      <c r="E38" s="5" t="s">
        <v>192</v>
      </c>
      <c r="F38" s="51">
        <v>2349</v>
      </c>
      <c r="G38" s="5" t="s">
        <v>188</v>
      </c>
      <c r="H38" s="51">
        <v>2141</v>
      </c>
      <c r="I38" s="5" t="s">
        <v>266</v>
      </c>
      <c r="J38" s="51">
        <v>2228</v>
      </c>
      <c r="K38" s="5" t="s">
        <v>194</v>
      </c>
      <c r="L38" s="51">
        <v>2244</v>
      </c>
      <c r="M38" s="5" t="s">
        <v>192</v>
      </c>
      <c r="N38" s="51">
        <v>2327</v>
      </c>
      <c r="O38" s="5" t="s">
        <v>192</v>
      </c>
      <c r="P38" s="51">
        <v>2343</v>
      </c>
      <c r="Q38" s="5" t="s">
        <v>192</v>
      </c>
      <c r="R38" s="51">
        <v>2275</v>
      </c>
      <c r="S38" s="5" t="s">
        <v>212</v>
      </c>
      <c r="T38" s="51">
        <v>2397</v>
      </c>
      <c r="U38" s="5" t="s">
        <v>207</v>
      </c>
      <c r="V38" s="51">
        <v>2473</v>
      </c>
      <c r="W38" s="5" t="s">
        <v>192</v>
      </c>
      <c r="X38" s="51">
        <v>2397</v>
      </c>
    </row>
    <row r="39" spans="1:24" x14ac:dyDescent="0.35">
      <c r="A39" s="14" t="s">
        <v>88</v>
      </c>
      <c r="B39" s="14"/>
      <c r="C39" s="110">
        <v>40370</v>
      </c>
      <c r="D39" s="14">
        <f>MAX(D3:D38)</f>
        <v>2985</v>
      </c>
      <c r="E39" s="110">
        <v>40693</v>
      </c>
      <c r="F39" s="14">
        <f>MAX(F3:F38)</f>
        <v>2786</v>
      </c>
      <c r="G39" s="110">
        <v>41117</v>
      </c>
      <c r="H39" s="14">
        <f>MAX(H3:H38)</f>
        <v>2500</v>
      </c>
      <c r="I39" s="110">
        <v>41477</v>
      </c>
      <c r="J39" s="14">
        <f>MAX(J3:J38)</f>
        <v>2862</v>
      </c>
      <c r="K39" s="110">
        <v>41813</v>
      </c>
      <c r="L39" s="14">
        <f>MAX(L3:L38)</f>
        <v>2734</v>
      </c>
      <c r="M39" s="110">
        <v>42109</v>
      </c>
      <c r="N39" s="14">
        <f>MAX(N3:N38)</f>
        <v>2474</v>
      </c>
      <c r="O39" s="110">
        <v>42571</v>
      </c>
      <c r="P39" s="14">
        <f>MAX(P3:P38)</f>
        <v>3046</v>
      </c>
      <c r="Q39" s="110">
        <v>42905</v>
      </c>
      <c r="R39" s="14">
        <f>MAX(R3:R38)</f>
        <v>2971</v>
      </c>
      <c r="S39" s="110">
        <v>43318</v>
      </c>
      <c r="T39" s="14">
        <f>MAX(T3:T38)</f>
        <v>3032</v>
      </c>
      <c r="U39" s="110">
        <v>43671</v>
      </c>
      <c r="V39" s="14">
        <f>MAX(V3:V38)</f>
        <v>3422</v>
      </c>
      <c r="W39" s="110">
        <v>44043</v>
      </c>
      <c r="X39" s="14">
        <f>MAX(X3:X38)</f>
        <v>3392</v>
      </c>
    </row>
    <row r="42" spans="1:24" x14ac:dyDescent="0.35">
      <c r="A42" s="111" t="s">
        <v>321</v>
      </c>
    </row>
    <row r="43" spans="1:24" ht="34.5" x14ac:dyDescent="0.35">
      <c r="A43" s="15" t="s">
        <v>322</v>
      </c>
      <c r="B43" s="15" t="s">
        <v>323</v>
      </c>
      <c r="C43" s="112" t="s">
        <v>324</v>
      </c>
    </row>
    <row r="44" spans="1:24" x14ac:dyDescent="0.35">
      <c r="A44" s="113">
        <v>2010</v>
      </c>
      <c r="B44" s="114">
        <v>40370</v>
      </c>
      <c r="C44" s="115">
        <v>2985</v>
      </c>
    </row>
    <row r="45" spans="1:24" x14ac:dyDescent="0.35">
      <c r="A45" s="113">
        <v>2011</v>
      </c>
      <c r="B45" s="114">
        <v>40693</v>
      </c>
      <c r="C45" s="115">
        <v>2786</v>
      </c>
    </row>
    <row r="46" spans="1:24" x14ac:dyDescent="0.35">
      <c r="A46" s="113">
        <v>2012</v>
      </c>
      <c r="B46" s="114">
        <v>41117</v>
      </c>
      <c r="C46" s="115">
        <v>2500</v>
      </c>
    </row>
    <row r="47" spans="1:24" x14ac:dyDescent="0.35">
      <c r="A47" s="113">
        <v>2013</v>
      </c>
      <c r="B47" s="114">
        <v>41477</v>
      </c>
      <c r="C47" s="115">
        <v>2862</v>
      </c>
    </row>
    <row r="48" spans="1:24" x14ac:dyDescent="0.35">
      <c r="A48" s="113">
        <v>2014</v>
      </c>
      <c r="B48" s="114">
        <v>41813</v>
      </c>
      <c r="C48" s="115">
        <v>2734</v>
      </c>
    </row>
    <row r="49" spans="1:3" x14ac:dyDescent="0.35">
      <c r="A49" s="113">
        <v>2015</v>
      </c>
      <c r="B49" s="114">
        <v>42109</v>
      </c>
      <c r="C49" s="115">
        <v>2474</v>
      </c>
    </row>
    <row r="50" spans="1:3" x14ac:dyDescent="0.35">
      <c r="A50" s="113">
        <v>2016</v>
      </c>
      <c r="B50" s="114">
        <v>42571</v>
      </c>
      <c r="C50" s="115">
        <v>3046</v>
      </c>
    </row>
    <row r="51" spans="1:3" x14ac:dyDescent="0.35">
      <c r="A51" s="113">
        <v>2017</v>
      </c>
      <c r="B51" s="114">
        <v>42905</v>
      </c>
      <c r="C51" s="115">
        <v>2971</v>
      </c>
    </row>
    <row r="52" spans="1:3" x14ac:dyDescent="0.35">
      <c r="A52" s="113">
        <v>2018</v>
      </c>
      <c r="B52" s="114">
        <v>43318</v>
      </c>
      <c r="C52" s="115">
        <v>3032</v>
      </c>
    </row>
    <row r="53" spans="1:3" x14ac:dyDescent="0.35">
      <c r="A53" s="113">
        <v>2019</v>
      </c>
      <c r="B53" s="114">
        <v>43671</v>
      </c>
      <c r="C53" s="115">
        <v>3422</v>
      </c>
    </row>
    <row r="54" spans="1:3" x14ac:dyDescent="0.35">
      <c r="A54" s="113">
        <v>2020</v>
      </c>
      <c r="B54" s="114">
        <v>44043</v>
      </c>
      <c r="C54" s="115">
        <v>3392</v>
      </c>
    </row>
  </sheetData>
  <mergeCells count="1">
    <mergeCell ref="C1:X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CC44-4AC9-44CB-81A2-4D76EDCFC5A2}">
  <dimension ref="A1:N10"/>
  <sheetViews>
    <sheetView tabSelected="1" workbookViewId="0">
      <selection activeCell="A10" sqref="A10:N10"/>
    </sheetView>
  </sheetViews>
  <sheetFormatPr baseColWidth="10" defaultRowHeight="14.5" x14ac:dyDescent="0.35"/>
  <cols>
    <col min="1" max="1" width="18.1796875" customWidth="1"/>
  </cols>
  <sheetData>
    <row r="1" spans="1:14" ht="15" customHeight="1" x14ac:dyDescent="0.35">
      <c r="A1" s="95" t="s">
        <v>39</v>
      </c>
      <c r="B1" s="88" t="s">
        <v>0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97" t="s">
        <v>163</v>
      </c>
      <c r="N1" s="100" t="s">
        <v>1</v>
      </c>
    </row>
    <row r="2" spans="1:14" x14ac:dyDescent="0.35">
      <c r="A2" s="96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98"/>
      <c r="N2" s="100"/>
    </row>
    <row r="3" spans="1:14" x14ac:dyDescent="0.35">
      <c r="A3" s="96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99"/>
      <c r="N3" s="100"/>
    </row>
    <row r="4" spans="1:14" ht="15" thickBot="1" x14ac:dyDescent="0.4">
      <c r="A4" s="96"/>
      <c r="B4" s="87" t="s">
        <v>2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</row>
    <row r="5" spans="1:14" x14ac:dyDescent="0.35">
      <c r="A5" s="21" t="s">
        <v>80</v>
      </c>
      <c r="B5" s="41">
        <v>6446</v>
      </c>
      <c r="C5" s="41">
        <v>6473</v>
      </c>
      <c r="D5" s="41">
        <v>6473</v>
      </c>
      <c r="E5" s="42">
        <v>6512</v>
      </c>
      <c r="F5" s="42">
        <v>6395</v>
      </c>
      <c r="G5" s="41">
        <v>6405</v>
      </c>
      <c r="H5" s="42">
        <v>6253</v>
      </c>
      <c r="I5" s="41">
        <v>6503</v>
      </c>
      <c r="J5" s="41">
        <v>6509</v>
      </c>
      <c r="K5" s="41">
        <v>6548</v>
      </c>
      <c r="L5" s="30">
        <v>6438</v>
      </c>
      <c r="M5" s="1">
        <f>AVERAGE(B5:L5)</f>
        <v>6450.454545454545</v>
      </c>
      <c r="N5" s="10">
        <f>IFERROR(((L5-B5)/B5)*100,0)</f>
        <v>-0.12410797393732546</v>
      </c>
    </row>
    <row r="6" spans="1:14" x14ac:dyDescent="0.35">
      <c r="A6" s="22" t="s">
        <v>81</v>
      </c>
      <c r="B6" s="43">
        <v>2413</v>
      </c>
      <c r="C6" s="43">
        <v>2605</v>
      </c>
      <c r="D6" s="43">
        <v>2605</v>
      </c>
      <c r="E6" s="44">
        <v>2427</v>
      </c>
      <c r="F6" s="44">
        <v>2474</v>
      </c>
      <c r="G6" s="43">
        <v>2387</v>
      </c>
      <c r="H6" s="44">
        <v>2387</v>
      </c>
      <c r="I6" s="43">
        <v>2379</v>
      </c>
      <c r="J6" s="43">
        <v>2360</v>
      </c>
      <c r="K6" s="43">
        <v>2383</v>
      </c>
      <c r="L6" s="30">
        <v>2337</v>
      </c>
      <c r="M6" s="1">
        <f t="shared" ref="M6:M8" si="0">AVERAGE(B6:L6)</f>
        <v>2432.4545454545455</v>
      </c>
      <c r="N6" s="10">
        <f t="shared" ref="N6:N10" si="1">IFERROR(((L6-B6)/B6)*100,0)</f>
        <v>-3.1496062992125982</v>
      </c>
    </row>
    <row r="7" spans="1:14" x14ac:dyDescent="0.35">
      <c r="A7" s="22" t="s">
        <v>82</v>
      </c>
      <c r="B7" s="43">
        <v>3932</v>
      </c>
      <c r="C7" s="43">
        <v>3938</v>
      </c>
      <c r="D7" s="43">
        <v>3938</v>
      </c>
      <c r="E7" s="44">
        <v>3941</v>
      </c>
      <c r="F7" s="44">
        <v>3946</v>
      </c>
      <c r="G7" s="43">
        <v>3911</v>
      </c>
      <c r="H7" s="44">
        <v>3911</v>
      </c>
      <c r="I7" s="43">
        <v>3949</v>
      </c>
      <c r="J7" s="43">
        <v>3971</v>
      </c>
      <c r="K7" s="43">
        <v>4008</v>
      </c>
      <c r="L7" s="30">
        <v>4095</v>
      </c>
      <c r="M7" s="1">
        <f t="shared" si="0"/>
        <v>3958.181818181818</v>
      </c>
      <c r="N7" s="10">
        <f t="shared" si="1"/>
        <v>4.145473041709054</v>
      </c>
    </row>
    <row r="8" spans="1:14" x14ac:dyDescent="0.35">
      <c r="A8" s="22" t="s">
        <v>64</v>
      </c>
      <c r="B8" s="43">
        <v>1346</v>
      </c>
      <c r="C8" s="43">
        <v>1325</v>
      </c>
      <c r="D8" s="43">
        <v>1325</v>
      </c>
      <c r="E8" s="44">
        <v>1316</v>
      </c>
      <c r="F8" s="44">
        <v>1293</v>
      </c>
      <c r="G8" s="43">
        <v>1283</v>
      </c>
      <c r="H8" s="44">
        <v>1283</v>
      </c>
      <c r="I8" s="43">
        <v>1284</v>
      </c>
      <c r="J8" s="43">
        <v>1284</v>
      </c>
      <c r="K8" s="43">
        <v>1284</v>
      </c>
      <c r="L8" s="30">
        <v>1235</v>
      </c>
      <c r="M8" s="1">
        <f t="shared" si="0"/>
        <v>1296.1818181818182</v>
      </c>
      <c r="N8" s="10">
        <f t="shared" si="1"/>
        <v>-8.2466567607726589</v>
      </c>
    </row>
    <row r="9" spans="1:14" ht="15" thickBot="1" x14ac:dyDescent="0.4">
      <c r="A9" s="23" t="s">
        <v>83</v>
      </c>
      <c r="B9" s="45">
        <v>3077</v>
      </c>
      <c r="C9" s="45">
        <v>3095</v>
      </c>
      <c r="D9" s="45">
        <v>3095</v>
      </c>
      <c r="E9" s="46">
        <v>3068</v>
      </c>
      <c r="F9" s="46">
        <v>3020</v>
      </c>
      <c r="G9" s="45">
        <v>3091</v>
      </c>
      <c r="H9" s="46">
        <v>3091</v>
      </c>
      <c r="I9" s="45">
        <v>3123</v>
      </c>
      <c r="J9" s="45">
        <v>3151</v>
      </c>
      <c r="K9" s="45">
        <v>3127</v>
      </c>
      <c r="L9" s="30">
        <v>3131</v>
      </c>
      <c r="M9" s="1">
        <f>AVERAGE(B9:L9)</f>
        <v>3097.181818181818</v>
      </c>
      <c r="N9" s="10">
        <f t="shared" si="1"/>
        <v>1.7549561260968474</v>
      </c>
    </row>
    <row r="10" spans="1:14" ht="15" thickBot="1" x14ac:dyDescent="0.4">
      <c r="A10" s="116" t="s">
        <v>11</v>
      </c>
      <c r="B10" s="117">
        <f>SUM(B5:B9)</f>
        <v>17214</v>
      </c>
      <c r="C10" s="117">
        <f t="shared" ref="C10:J10" si="2">SUM(C5:C9)</f>
        <v>17436</v>
      </c>
      <c r="D10" s="117">
        <f t="shared" si="2"/>
        <v>17436</v>
      </c>
      <c r="E10" s="117">
        <f t="shared" si="2"/>
        <v>17264</v>
      </c>
      <c r="F10" s="117">
        <f t="shared" si="2"/>
        <v>17128</v>
      </c>
      <c r="G10" s="117">
        <f t="shared" si="2"/>
        <v>17077</v>
      </c>
      <c r="H10" s="117">
        <f t="shared" si="2"/>
        <v>16925</v>
      </c>
      <c r="I10" s="117">
        <f t="shared" si="2"/>
        <v>17238</v>
      </c>
      <c r="J10" s="117">
        <f t="shared" si="2"/>
        <v>17275</v>
      </c>
      <c r="K10" s="117">
        <f>SUM(K5:K9)</f>
        <v>17350</v>
      </c>
      <c r="L10" s="117">
        <f>SUM(L5:L9)</f>
        <v>17236</v>
      </c>
      <c r="M10" s="117">
        <f>AVERAGE(B10:L10)</f>
        <v>17234.454545454544</v>
      </c>
      <c r="N10" s="117">
        <f t="shared" si="1"/>
        <v>0.12780295108632508</v>
      </c>
    </row>
  </sheetData>
  <mergeCells count="5">
    <mergeCell ref="A1:A4"/>
    <mergeCell ref="B1:L2"/>
    <mergeCell ref="M1:M3"/>
    <mergeCell ref="N1:N3"/>
    <mergeCell ref="B4:N4"/>
  </mergeCells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3D31-72DF-4E55-991B-A083AC870CA0}">
  <dimension ref="A1:B1"/>
  <sheetViews>
    <sheetView workbookViewId="0">
      <selection activeCell="B1" sqref="B1"/>
    </sheetView>
  </sheetViews>
  <sheetFormatPr baseColWidth="10" defaultRowHeight="14.5" x14ac:dyDescent="0.35"/>
  <cols>
    <col min="1" max="1" width="15" customWidth="1"/>
  </cols>
  <sheetData>
    <row r="1" spans="1:2" ht="40.5" customHeight="1" thickBot="1" x14ac:dyDescent="0.4">
      <c r="A1" s="9" t="s">
        <v>13</v>
      </c>
      <c r="B1" s="11">
        <v>106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E914-1F54-4521-A607-488B0AC28795}">
  <dimension ref="A1:AM56"/>
  <sheetViews>
    <sheetView zoomScale="70" zoomScaleNormal="70" workbookViewId="0">
      <selection activeCell="AJ15" sqref="AJ15"/>
    </sheetView>
  </sheetViews>
  <sheetFormatPr baseColWidth="10" defaultRowHeight="14.5" x14ac:dyDescent="0.35"/>
  <cols>
    <col min="1" max="1" width="18.26953125" bestFit="1" customWidth="1"/>
    <col min="2" max="2" width="6.7265625" bestFit="1" customWidth="1"/>
    <col min="3" max="4" width="7.81640625" bestFit="1" customWidth="1"/>
    <col min="5" max="5" width="6.7265625" bestFit="1" customWidth="1"/>
    <col min="6" max="7" width="7.81640625" bestFit="1" customWidth="1"/>
    <col min="8" max="8" width="6.7265625" bestFit="1" customWidth="1"/>
    <col min="9" max="10" width="7.81640625" bestFit="1" customWidth="1"/>
    <col min="11" max="11" width="6.7265625" bestFit="1" customWidth="1"/>
    <col min="12" max="13" width="7.81640625" bestFit="1" customWidth="1"/>
    <col min="14" max="14" width="6.7265625" bestFit="1" customWidth="1"/>
    <col min="15" max="16" width="7.81640625" bestFit="1" customWidth="1"/>
    <col min="17" max="17" width="6.7265625" bestFit="1" customWidth="1"/>
    <col min="18" max="19" width="7.81640625" bestFit="1" customWidth="1"/>
    <col min="20" max="20" width="6.7265625" bestFit="1" customWidth="1"/>
    <col min="21" max="22" width="7.81640625" bestFit="1" customWidth="1"/>
    <col min="23" max="23" width="6.7265625" bestFit="1" customWidth="1"/>
    <col min="24" max="25" width="7.81640625" bestFit="1" customWidth="1"/>
    <col min="26" max="26" width="6.7265625" bestFit="1" customWidth="1"/>
    <col min="27" max="28" width="7.81640625" bestFit="1" customWidth="1"/>
    <col min="29" max="29" width="6.7265625" bestFit="1" customWidth="1"/>
    <col min="30" max="31" width="7.81640625" bestFit="1" customWidth="1"/>
    <col min="32" max="32" width="6.7265625" bestFit="1" customWidth="1"/>
    <col min="33" max="34" width="7.81640625" bestFit="1" customWidth="1"/>
    <col min="35" max="35" width="7.7265625" customWidth="1"/>
    <col min="36" max="36" width="59.1796875" bestFit="1" customWidth="1"/>
    <col min="37" max="38" width="7.7265625" customWidth="1"/>
  </cols>
  <sheetData>
    <row r="1" spans="1:36" x14ac:dyDescent="0.35">
      <c r="A1" s="57" t="s">
        <v>159</v>
      </c>
      <c r="B1" s="15">
        <v>2010</v>
      </c>
      <c r="C1" s="15">
        <v>2010</v>
      </c>
      <c r="D1" s="15">
        <v>2010</v>
      </c>
      <c r="E1" s="15">
        <v>2011</v>
      </c>
      <c r="F1" s="15">
        <v>2011</v>
      </c>
      <c r="G1" s="15">
        <v>2011</v>
      </c>
      <c r="H1" s="15">
        <v>2012</v>
      </c>
      <c r="I1" s="15">
        <v>2012</v>
      </c>
      <c r="J1" s="15">
        <v>2012</v>
      </c>
      <c r="K1" s="15">
        <v>2013</v>
      </c>
      <c r="L1" s="15">
        <v>2013</v>
      </c>
      <c r="M1" s="15">
        <v>2013</v>
      </c>
      <c r="N1" s="15">
        <v>2014</v>
      </c>
      <c r="O1" s="15">
        <v>2014</v>
      </c>
      <c r="P1" s="15">
        <v>2014</v>
      </c>
      <c r="Q1" s="15">
        <v>2015</v>
      </c>
      <c r="R1" s="15">
        <v>2015</v>
      </c>
      <c r="S1" s="15">
        <v>2015</v>
      </c>
      <c r="T1" s="15">
        <v>2016</v>
      </c>
      <c r="U1" s="15">
        <v>2016</v>
      </c>
      <c r="V1" s="15">
        <v>2016</v>
      </c>
      <c r="W1" s="15">
        <v>2017</v>
      </c>
      <c r="X1" s="15">
        <v>2017</v>
      </c>
      <c r="Y1" s="15">
        <v>2017</v>
      </c>
      <c r="Z1" s="15">
        <v>2018</v>
      </c>
      <c r="AA1" s="15">
        <v>2018</v>
      </c>
      <c r="AB1" s="15">
        <v>2018</v>
      </c>
      <c r="AC1" s="15">
        <v>2019</v>
      </c>
      <c r="AD1" s="15">
        <v>2019</v>
      </c>
      <c r="AE1" s="15">
        <v>2019</v>
      </c>
      <c r="AF1" s="15">
        <v>2020</v>
      </c>
      <c r="AG1" s="15">
        <v>2020</v>
      </c>
      <c r="AH1" s="15">
        <v>2020</v>
      </c>
    </row>
    <row r="2" spans="1:36" ht="15" customHeight="1" x14ac:dyDescent="0.35">
      <c r="A2" s="57"/>
      <c r="B2" s="4" t="s">
        <v>91</v>
      </c>
      <c r="C2" s="4" t="s">
        <v>92</v>
      </c>
      <c r="D2" s="4" t="s">
        <v>93</v>
      </c>
      <c r="E2" s="4" t="s">
        <v>91</v>
      </c>
      <c r="F2" s="4" t="s">
        <v>92</v>
      </c>
      <c r="G2" s="4" t="s">
        <v>93</v>
      </c>
      <c r="H2" s="4" t="s">
        <v>91</v>
      </c>
      <c r="I2" s="4" t="s">
        <v>92</v>
      </c>
      <c r="J2" s="4" t="s">
        <v>93</v>
      </c>
      <c r="K2" s="4" t="s">
        <v>91</v>
      </c>
      <c r="L2" s="4" t="s">
        <v>92</v>
      </c>
      <c r="M2" s="4" t="s">
        <v>93</v>
      </c>
      <c r="N2" s="4" t="s">
        <v>91</v>
      </c>
      <c r="O2" s="4" t="s">
        <v>92</v>
      </c>
      <c r="P2" s="4" t="s">
        <v>93</v>
      </c>
      <c r="Q2" s="4" t="s">
        <v>91</v>
      </c>
      <c r="R2" s="4" t="s">
        <v>92</v>
      </c>
      <c r="S2" s="4" t="s">
        <v>93</v>
      </c>
      <c r="T2" s="4" t="s">
        <v>91</v>
      </c>
      <c r="U2" s="4" t="s">
        <v>92</v>
      </c>
      <c r="V2" s="4" t="s">
        <v>93</v>
      </c>
      <c r="W2" s="4" t="s">
        <v>91</v>
      </c>
      <c r="X2" s="4" t="s">
        <v>92</v>
      </c>
      <c r="Y2" s="4" t="s">
        <v>93</v>
      </c>
      <c r="Z2" s="4" t="s">
        <v>91</v>
      </c>
      <c r="AA2" s="4" t="s">
        <v>92</v>
      </c>
      <c r="AB2" s="4" t="s">
        <v>93</v>
      </c>
      <c r="AC2" s="4" t="s">
        <v>91</v>
      </c>
      <c r="AD2" s="4" t="s">
        <v>92</v>
      </c>
      <c r="AE2" s="4" t="s">
        <v>93</v>
      </c>
      <c r="AF2" s="4" t="s">
        <v>91</v>
      </c>
      <c r="AG2" s="4" t="s">
        <v>92</v>
      </c>
      <c r="AH2" s="4" t="s">
        <v>93</v>
      </c>
      <c r="AJ2" s="59" t="s">
        <v>162</v>
      </c>
    </row>
    <row r="3" spans="1:36" ht="15" thickBot="1" x14ac:dyDescent="0.4">
      <c r="A3" s="58" t="s">
        <v>14</v>
      </c>
      <c r="B3" s="58" t="s">
        <v>94</v>
      </c>
      <c r="C3" s="58" t="s">
        <v>95</v>
      </c>
      <c r="D3" s="58" t="s">
        <v>95</v>
      </c>
      <c r="E3" s="58" t="s">
        <v>94</v>
      </c>
      <c r="F3" s="58" t="s">
        <v>95</v>
      </c>
      <c r="G3" s="58" t="s">
        <v>95</v>
      </c>
      <c r="H3" s="58" t="s">
        <v>94</v>
      </c>
      <c r="I3" s="58" t="s">
        <v>95</v>
      </c>
      <c r="J3" s="58" t="s">
        <v>95</v>
      </c>
      <c r="K3" s="58" t="s">
        <v>94</v>
      </c>
      <c r="L3" s="58" t="s">
        <v>95</v>
      </c>
      <c r="M3" s="58" t="s">
        <v>95</v>
      </c>
      <c r="N3" s="58" t="s">
        <v>94</v>
      </c>
      <c r="O3" s="58" t="s">
        <v>95</v>
      </c>
      <c r="P3" s="58" t="s">
        <v>95</v>
      </c>
      <c r="Q3" s="58" t="s">
        <v>94</v>
      </c>
      <c r="R3" s="58" t="s">
        <v>95</v>
      </c>
      <c r="S3" s="58" t="s">
        <v>95</v>
      </c>
      <c r="T3" s="58" t="s">
        <v>94</v>
      </c>
      <c r="U3" s="58" t="s">
        <v>95</v>
      </c>
      <c r="V3" s="58" t="s">
        <v>95</v>
      </c>
      <c r="W3" s="58" t="s">
        <v>94</v>
      </c>
      <c r="X3" s="58" t="s">
        <v>95</v>
      </c>
      <c r="Y3" s="58" t="s">
        <v>95</v>
      </c>
      <c r="Z3" s="58" t="s">
        <v>94</v>
      </c>
      <c r="AA3" s="58" t="s">
        <v>95</v>
      </c>
      <c r="AB3" s="58" t="s">
        <v>95</v>
      </c>
      <c r="AC3" s="58" t="s">
        <v>94</v>
      </c>
      <c r="AD3" s="58" t="s">
        <v>95</v>
      </c>
      <c r="AE3" s="58" t="s">
        <v>95</v>
      </c>
      <c r="AF3" s="58" t="s">
        <v>94</v>
      </c>
      <c r="AG3" s="58" t="s">
        <v>95</v>
      </c>
      <c r="AH3" s="58" t="s">
        <v>95</v>
      </c>
      <c r="AJ3" s="85" t="s">
        <v>158</v>
      </c>
    </row>
    <row r="4" spans="1:36" x14ac:dyDescent="0.35">
      <c r="A4" s="5" t="s">
        <v>15</v>
      </c>
      <c r="B4" s="51"/>
      <c r="C4" s="82" t="s">
        <v>157</v>
      </c>
      <c r="D4" s="82" t="s">
        <v>157</v>
      </c>
      <c r="E4" s="51"/>
      <c r="F4" s="82" t="s">
        <v>157</v>
      </c>
      <c r="G4" s="82" t="s">
        <v>157</v>
      </c>
      <c r="H4" s="51"/>
      <c r="I4" s="82" t="s">
        <v>157</v>
      </c>
      <c r="J4" s="82" t="s">
        <v>157</v>
      </c>
      <c r="K4" s="51"/>
      <c r="L4" s="82" t="s">
        <v>157</v>
      </c>
      <c r="M4" s="82" t="s">
        <v>157</v>
      </c>
      <c r="N4" s="51"/>
      <c r="O4" s="82" t="s">
        <v>157</v>
      </c>
      <c r="P4" s="82" t="s">
        <v>157</v>
      </c>
      <c r="Q4" s="51"/>
      <c r="R4" s="82" t="s">
        <v>157</v>
      </c>
      <c r="S4" s="82" t="s">
        <v>157</v>
      </c>
      <c r="T4" s="51"/>
      <c r="U4" s="82" t="s">
        <v>157</v>
      </c>
      <c r="V4" s="82" t="s">
        <v>157</v>
      </c>
      <c r="W4" s="51"/>
      <c r="X4" s="82" t="s">
        <v>157</v>
      </c>
      <c r="Y4" s="82" t="s">
        <v>157</v>
      </c>
      <c r="Z4" s="51"/>
      <c r="AA4" s="82" t="s">
        <v>157</v>
      </c>
      <c r="AB4" s="82" t="s">
        <v>157</v>
      </c>
      <c r="AC4" s="51"/>
      <c r="AD4" s="82" t="s">
        <v>157</v>
      </c>
      <c r="AE4" s="82" t="s">
        <v>157</v>
      </c>
      <c r="AF4" s="51"/>
      <c r="AG4" s="51"/>
      <c r="AH4" s="51"/>
      <c r="AJ4" s="59" t="s">
        <v>96</v>
      </c>
    </row>
    <row r="5" spans="1:36" x14ac:dyDescent="0.35">
      <c r="A5" s="5" t="s">
        <v>16</v>
      </c>
      <c r="B5" s="51"/>
      <c r="C5" s="82" t="s">
        <v>157</v>
      </c>
      <c r="D5" s="82" t="s">
        <v>157</v>
      </c>
      <c r="E5" s="51"/>
      <c r="F5" s="82" t="s">
        <v>157</v>
      </c>
      <c r="G5" s="82" t="s">
        <v>157</v>
      </c>
      <c r="H5" s="51"/>
      <c r="I5" s="82" t="s">
        <v>157</v>
      </c>
      <c r="J5" s="82" t="s">
        <v>157</v>
      </c>
      <c r="K5" s="51"/>
      <c r="L5" s="82" t="s">
        <v>157</v>
      </c>
      <c r="M5" s="82" t="s">
        <v>157</v>
      </c>
      <c r="N5" s="51"/>
      <c r="O5" s="82" t="s">
        <v>157</v>
      </c>
      <c r="P5" s="82" t="s">
        <v>157</v>
      </c>
      <c r="Q5" s="51"/>
      <c r="R5" s="82" t="s">
        <v>157</v>
      </c>
      <c r="S5" s="82" t="s">
        <v>157</v>
      </c>
      <c r="T5" s="51"/>
      <c r="U5" s="82" t="s">
        <v>157</v>
      </c>
      <c r="V5" s="82" t="s">
        <v>157</v>
      </c>
      <c r="W5" s="51"/>
      <c r="X5" s="82" t="s">
        <v>157</v>
      </c>
      <c r="Y5" s="82" t="s">
        <v>157</v>
      </c>
      <c r="Z5" s="51"/>
      <c r="AA5" s="82" t="s">
        <v>157</v>
      </c>
      <c r="AB5" s="82" t="s">
        <v>157</v>
      </c>
      <c r="AC5" s="51"/>
      <c r="AD5" s="82" t="s">
        <v>157</v>
      </c>
      <c r="AE5" s="82" t="s">
        <v>157</v>
      </c>
      <c r="AF5" s="51"/>
      <c r="AG5" s="51"/>
      <c r="AH5" s="51"/>
      <c r="AJ5" s="59" t="s">
        <v>97</v>
      </c>
    </row>
    <row r="6" spans="1:36" x14ac:dyDescent="0.35">
      <c r="A6" s="5" t="s">
        <v>17</v>
      </c>
      <c r="B6" s="51"/>
      <c r="C6" s="82" t="s">
        <v>157</v>
      </c>
      <c r="D6" s="82" t="s">
        <v>157</v>
      </c>
      <c r="E6" s="51"/>
      <c r="F6" s="82" t="s">
        <v>157</v>
      </c>
      <c r="G6" s="82" t="s">
        <v>157</v>
      </c>
      <c r="H6" s="51"/>
      <c r="I6" s="82" t="s">
        <v>157</v>
      </c>
      <c r="J6" s="82" t="s">
        <v>157</v>
      </c>
      <c r="K6" s="51"/>
      <c r="L6" s="82" t="s">
        <v>157</v>
      </c>
      <c r="M6" s="82" t="s">
        <v>157</v>
      </c>
      <c r="N6" s="51"/>
      <c r="O6" s="82" t="s">
        <v>157</v>
      </c>
      <c r="P6" s="82" t="s">
        <v>157</v>
      </c>
      <c r="Q6" s="51"/>
      <c r="R6" s="82" t="s">
        <v>157</v>
      </c>
      <c r="S6" s="82" t="s">
        <v>157</v>
      </c>
      <c r="T6" s="51"/>
      <c r="U6" s="82" t="s">
        <v>157</v>
      </c>
      <c r="V6" s="82" t="s">
        <v>157</v>
      </c>
      <c r="W6" s="51"/>
      <c r="X6" s="82" t="s">
        <v>157</v>
      </c>
      <c r="Y6" s="82" t="s">
        <v>157</v>
      </c>
      <c r="Z6" s="51"/>
      <c r="AA6" s="82" t="s">
        <v>157</v>
      </c>
      <c r="AB6" s="82" t="s">
        <v>157</v>
      </c>
      <c r="AC6" s="51"/>
      <c r="AD6" s="82" t="s">
        <v>157</v>
      </c>
      <c r="AE6" s="82" t="s">
        <v>157</v>
      </c>
      <c r="AF6" s="51"/>
      <c r="AG6" s="51"/>
      <c r="AH6" s="51"/>
      <c r="AJ6" s="59" t="s">
        <v>98</v>
      </c>
    </row>
    <row r="7" spans="1:36" x14ac:dyDescent="0.35">
      <c r="A7" s="5" t="s">
        <v>18</v>
      </c>
      <c r="B7" s="51"/>
      <c r="C7" s="82" t="s">
        <v>157</v>
      </c>
      <c r="D7" s="82" t="s">
        <v>157</v>
      </c>
      <c r="E7" s="51"/>
      <c r="F7" s="82" t="s">
        <v>157</v>
      </c>
      <c r="G7" s="82" t="s">
        <v>157</v>
      </c>
      <c r="H7" s="51"/>
      <c r="I7" s="82" t="s">
        <v>157</v>
      </c>
      <c r="J7" s="82" t="s">
        <v>157</v>
      </c>
      <c r="K7" s="51"/>
      <c r="L7" s="82" t="s">
        <v>157</v>
      </c>
      <c r="M7" s="82" t="s">
        <v>157</v>
      </c>
      <c r="N7" s="51"/>
      <c r="O7" s="82" t="s">
        <v>157</v>
      </c>
      <c r="P7" s="82" t="s">
        <v>157</v>
      </c>
      <c r="Q7" s="51"/>
      <c r="R7" s="82" t="s">
        <v>157</v>
      </c>
      <c r="S7" s="82" t="s">
        <v>157</v>
      </c>
      <c r="T7" s="51"/>
      <c r="U7" s="82" t="s">
        <v>157</v>
      </c>
      <c r="V7" s="82" t="s">
        <v>157</v>
      </c>
      <c r="W7" s="51"/>
      <c r="X7" s="82" t="s">
        <v>157</v>
      </c>
      <c r="Y7" s="82" t="s">
        <v>157</v>
      </c>
      <c r="Z7" s="51"/>
      <c r="AA7" s="82" t="s">
        <v>157</v>
      </c>
      <c r="AB7" s="82" t="s">
        <v>157</v>
      </c>
      <c r="AC7" s="51"/>
      <c r="AD7" s="82" t="s">
        <v>157</v>
      </c>
      <c r="AE7" s="82" t="s">
        <v>157</v>
      </c>
      <c r="AF7" s="51"/>
      <c r="AG7" s="51"/>
      <c r="AH7" s="51"/>
    </row>
    <row r="8" spans="1:36" x14ac:dyDescent="0.35">
      <c r="A8" s="5" t="s">
        <v>19</v>
      </c>
      <c r="B8" s="51"/>
      <c r="C8" s="82" t="s">
        <v>157</v>
      </c>
      <c r="D8" s="82" t="s">
        <v>157</v>
      </c>
      <c r="E8" s="51"/>
      <c r="F8" s="82" t="s">
        <v>157</v>
      </c>
      <c r="G8" s="82" t="s">
        <v>157</v>
      </c>
      <c r="H8" s="51"/>
      <c r="I8" s="82" t="s">
        <v>157</v>
      </c>
      <c r="J8" s="82" t="s">
        <v>157</v>
      </c>
      <c r="K8" s="51"/>
      <c r="L8" s="82" t="s">
        <v>157</v>
      </c>
      <c r="M8" s="82" t="s">
        <v>157</v>
      </c>
      <c r="N8" s="51"/>
      <c r="O8" s="82" t="s">
        <v>157</v>
      </c>
      <c r="P8" s="82" t="s">
        <v>157</v>
      </c>
      <c r="Q8" s="51"/>
      <c r="R8" s="82" t="s">
        <v>157</v>
      </c>
      <c r="S8" s="82" t="s">
        <v>157</v>
      </c>
      <c r="T8" s="51"/>
      <c r="U8" s="82" t="s">
        <v>157</v>
      </c>
      <c r="V8" s="82" t="s">
        <v>157</v>
      </c>
      <c r="W8" s="51"/>
      <c r="X8" s="82" t="s">
        <v>157</v>
      </c>
      <c r="Y8" s="82" t="s">
        <v>157</v>
      </c>
      <c r="Z8" s="51"/>
      <c r="AA8" s="82" t="s">
        <v>157</v>
      </c>
      <c r="AB8" s="82" t="s">
        <v>157</v>
      </c>
      <c r="AC8" s="51"/>
      <c r="AD8" s="82" t="s">
        <v>157</v>
      </c>
      <c r="AE8" s="82" t="s">
        <v>157</v>
      </c>
      <c r="AF8" s="51"/>
      <c r="AG8" s="51"/>
      <c r="AH8" s="51"/>
    </row>
    <row r="9" spans="1:36" x14ac:dyDescent="0.35">
      <c r="A9" s="5" t="s">
        <v>20</v>
      </c>
      <c r="B9" s="51"/>
      <c r="C9" s="82" t="s">
        <v>157</v>
      </c>
      <c r="D9" s="82" t="s">
        <v>157</v>
      </c>
      <c r="E9" s="51"/>
      <c r="F9" s="82" t="s">
        <v>157</v>
      </c>
      <c r="G9" s="82" t="s">
        <v>157</v>
      </c>
      <c r="H9" s="51"/>
      <c r="I9" s="82" t="s">
        <v>157</v>
      </c>
      <c r="J9" s="82" t="s">
        <v>157</v>
      </c>
      <c r="K9" s="51"/>
      <c r="L9" s="82" t="s">
        <v>157</v>
      </c>
      <c r="M9" s="82" t="s">
        <v>157</v>
      </c>
      <c r="N9" s="51"/>
      <c r="O9" s="82" t="s">
        <v>157</v>
      </c>
      <c r="P9" s="82" t="s">
        <v>157</v>
      </c>
      <c r="Q9" s="51"/>
      <c r="R9" s="82" t="s">
        <v>157</v>
      </c>
      <c r="S9" s="82" t="s">
        <v>157</v>
      </c>
      <c r="T9" s="51"/>
      <c r="U9" s="82" t="s">
        <v>157</v>
      </c>
      <c r="V9" s="82" t="s">
        <v>157</v>
      </c>
      <c r="W9" s="51"/>
      <c r="X9" s="82" t="s">
        <v>157</v>
      </c>
      <c r="Y9" s="82" t="s">
        <v>157</v>
      </c>
      <c r="Z9" s="51"/>
      <c r="AA9" s="82" t="s">
        <v>157</v>
      </c>
      <c r="AB9" s="82" t="s">
        <v>157</v>
      </c>
      <c r="AC9" s="51"/>
      <c r="AD9" s="82" t="s">
        <v>157</v>
      </c>
      <c r="AE9" s="82" t="s">
        <v>157</v>
      </c>
      <c r="AF9" s="51"/>
      <c r="AG9" s="51"/>
      <c r="AH9" s="51"/>
    </row>
    <row r="10" spans="1:36" x14ac:dyDescent="0.35">
      <c r="A10" s="5" t="s">
        <v>21</v>
      </c>
      <c r="B10" s="51"/>
      <c r="C10" s="82" t="s">
        <v>157</v>
      </c>
      <c r="D10" s="82" t="s">
        <v>157</v>
      </c>
      <c r="E10" s="51"/>
      <c r="F10" s="82" t="s">
        <v>157</v>
      </c>
      <c r="G10" s="82" t="s">
        <v>157</v>
      </c>
      <c r="H10" s="51"/>
      <c r="I10" s="82" t="s">
        <v>157</v>
      </c>
      <c r="J10" s="82" t="s">
        <v>157</v>
      </c>
      <c r="K10" s="51"/>
      <c r="L10" s="82" t="s">
        <v>157</v>
      </c>
      <c r="M10" s="82" t="s">
        <v>157</v>
      </c>
      <c r="N10" s="51"/>
      <c r="O10" s="82" t="s">
        <v>157</v>
      </c>
      <c r="P10" s="82" t="s">
        <v>157</v>
      </c>
      <c r="Q10" s="51"/>
      <c r="R10" s="82" t="s">
        <v>157</v>
      </c>
      <c r="S10" s="82" t="s">
        <v>157</v>
      </c>
      <c r="T10" s="51"/>
      <c r="U10" s="82" t="s">
        <v>157</v>
      </c>
      <c r="V10" s="82" t="s">
        <v>157</v>
      </c>
      <c r="W10" s="51"/>
      <c r="X10" s="82" t="s">
        <v>157</v>
      </c>
      <c r="Y10" s="82" t="s">
        <v>157</v>
      </c>
      <c r="Z10" s="51"/>
      <c r="AA10" s="82" t="s">
        <v>157</v>
      </c>
      <c r="AB10" s="82" t="s">
        <v>157</v>
      </c>
      <c r="AC10" s="51"/>
      <c r="AD10" s="82" t="s">
        <v>157</v>
      </c>
      <c r="AE10" s="82" t="s">
        <v>157</v>
      </c>
      <c r="AF10" s="51"/>
      <c r="AG10" s="51"/>
      <c r="AH10" s="51"/>
      <c r="AJ10" t="s">
        <v>180</v>
      </c>
    </row>
    <row r="11" spans="1:36" x14ac:dyDescent="0.35">
      <c r="A11" s="5" t="s">
        <v>22</v>
      </c>
      <c r="B11" s="51"/>
      <c r="C11" s="82" t="s">
        <v>157</v>
      </c>
      <c r="D11" s="82" t="s">
        <v>157</v>
      </c>
      <c r="E11" s="51"/>
      <c r="F11" s="82" t="s">
        <v>157</v>
      </c>
      <c r="G11" s="82" t="s">
        <v>157</v>
      </c>
      <c r="H11" s="51"/>
      <c r="I11" s="82" t="s">
        <v>157</v>
      </c>
      <c r="J11" s="82" t="s">
        <v>157</v>
      </c>
      <c r="K11" s="51"/>
      <c r="L11" s="82" t="s">
        <v>157</v>
      </c>
      <c r="M11" s="82" t="s">
        <v>157</v>
      </c>
      <c r="N11" s="51"/>
      <c r="O11" s="82" t="s">
        <v>157</v>
      </c>
      <c r="P11" s="82" t="s">
        <v>157</v>
      </c>
      <c r="Q11" s="51"/>
      <c r="R11" s="82" t="s">
        <v>157</v>
      </c>
      <c r="S11" s="82" t="s">
        <v>157</v>
      </c>
      <c r="T11" s="51"/>
      <c r="U11" s="82" t="s">
        <v>157</v>
      </c>
      <c r="V11" s="82" t="s">
        <v>157</v>
      </c>
      <c r="W11" s="51"/>
      <c r="X11" s="82" t="s">
        <v>157</v>
      </c>
      <c r="Y11" s="82" t="s">
        <v>157</v>
      </c>
      <c r="Z11" s="51"/>
      <c r="AA11" s="82" t="s">
        <v>157</v>
      </c>
      <c r="AB11" s="82" t="s">
        <v>157</v>
      </c>
      <c r="AC11" s="51"/>
      <c r="AD11" s="82" t="s">
        <v>157</v>
      </c>
      <c r="AE11" s="82" t="s">
        <v>157</v>
      </c>
      <c r="AF11" s="51"/>
      <c r="AG11" s="51"/>
      <c r="AH11" s="51"/>
      <c r="AJ11" t="s">
        <v>181</v>
      </c>
    </row>
    <row r="12" spans="1:36" x14ac:dyDescent="0.35">
      <c r="A12" s="5" t="s">
        <v>23</v>
      </c>
      <c r="B12" s="51"/>
      <c r="C12" s="82" t="s">
        <v>157</v>
      </c>
      <c r="D12" s="82" t="s">
        <v>157</v>
      </c>
      <c r="E12" s="51"/>
      <c r="F12" s="82" t="s">
        <v>157</v>
      </c>
      <c r="G12" s="82" t="s">
        <v>157</v>
      </c>
      <c r="H12" s="51"/>
      <c r="I12" s="82" t="s">
        <v>157</v>
      </c>
      <c r="J12" s="82" t="s">
        <v>157</v>
      </c>
      <c r="K12" s="51"/>
      <c r="L12" s="82" t="s">
        <v>157</v>
      </c>
      <c r="M12" s="82" t="s">
        <v>157</v>
      </c>
      <c r="N12" s="51"/>
      <c r="O12" s="82" t="s">
        <v>157</v>
      </c>
      <c r="P12" s="82" t="s">
        <v>157</v>
      </c>
      <c r="Q12" s="51"/>
      <c r="R12" s="82" t="s">
        <v>157</v>
      </c>
      <c r="S12" s="82" t="s">
        <v>157</v>
      </c>
      <c r="T12" s="51"/>
      <c r="U12" s="82" t="s">
        <v>157</v>
      </c>
      <c r="V12" s="82" t="s">
        <v>157</v>
      </c>
      <c r="W12" s="51"/>
      <c r="X12" s="82" t="s">
        <v>157</v>
      </c>
      <c r="Y12" s="82" t="s">
        <v>157</v>
      </c>
      <c r="Z12" s="51"/>
      <c r="AA12" s="82" t="s">
        <v>157</v>
      </c>
      <c r="AB12" s="82" t="s">
        <v>157</v>
      </c>
      <c r="AC12" s="51"/>
      <c r="AD12" s="82" t="s">
        <v>157</v>
      </c>
      <c r="AE12" s="82" t="s">
        <v>157</v>
      </c>
      <c r="AF12" s="51"/>
      <c r="AG12" s="51"/>
      <c r="AH12" s="51"/>
      <c r="AJ12" t="s">
        <v>182</v>
      </c>
    </row>
    <row r="13" spans="1:36" x14ac:dyDescent="0.35">
      <c r="A13" s="5" t="s">
        <v>24</v>
      </c>
      <c r="B13" s="51"/>
      <c r="C13" s="82" t="s">
        <v>157</v>
      </c>
      <c r="D13" s="82" t="s">
        <v>157</v>
      </c>
      <c r="E13" s="51"/>
      <c r="F13" s="82" t="s">
        <v>157</v>
      </c>
      <c r="G13" s="82" t="s">
        <v>157</v>
      </c>
      <c r="H13" s="51"/>
      <c r="I13" s="82" t="s">
        <v>157</v>
      </c>
      <c r="J13" s="82" t="s">
        <v>157</v>
      </c>
      <c r="K13" s="51"/>
      <c r="L13" s="82" t="s">
        <v>157</v>
      </c>
      <c r="M13" s="82" t="s">
        <v>157</v>
      </c>
      <c r="N13" s="51"/>
      <c r="O13" s="82" t="s">
        <v>157</v>
      </c>
      <c r="P13" s="82" t="s">
        <v>157</v>
      </c>
      <c r="Q13" s="51"/>
      <c r="R13" s="82" t="s">
        <v>157</v>
      </c>
      <c r="S13" s="82" t="s">
        <v>157</v>
      </c>
      <c r="T13" s="51"/>
      <c r="U13" s="82" t="s">
        <v>157</v>
      </c>
      <c r="V13" s="82" t="s">
        <v>157</v>
      </c>
      <c r="W13" s="51"/>
      <c r="X13" s="82" t="s">
        <v>157</v>
      </c>
      <c r="Y13" s="82" t="s">
        <v>157</v>
      </c>
      <c r="Z13" s="51"/>
      <c r="AA13" s="82" t="s">
        <v>157</v>
      </c>
      <c r="AB13" s="82" t="s">
        <v>157</v>
      </c>
      <c r="AC13" s="51"/>
      <c r="AD13" s="82" t="s">
        <v>157</v>
      </c>
      <c r="AE13" s="82" t="s">
        <v>157</v>
      </c>
      <c r="AF13" s="51"/>
      <c r="AG13" s="51"/>
      <c r="AH13" s="51"/>
      <c r="AJ13" t="s">
        <v>183</v>
      </c>
    </row>
    <row r="14" spans="1:36" x14ac:dyDescent="0.35">
      <c r="A14" s="5" t="s">
        <v>25</v>
      </c>
      <c r="B14" s="51"/>
      <c r="C14" s="82" t="s">
        <v>157</v>
      </c>
      <c r="D14" s="82" t="s">
        <v>157</v>
      </c>
      <c r="E14" s="51"/>
      <c r="F14" s="82" t="s">
        <v>157</v>
      </c>
      <c r="G14" s="82" t="s">
        <v>157</v>
      </c>
      <c r="H14" s="51"/>
      <c r="I14" s="82" t="s">
        <v>157</v>
      </c>
      <c r="J14" s="82" t="s">
        <v>157</v>
      </c>
      <c r="K14" s="51"/>
      <c r="L14" s="82" t="s">
        <v>157</v>
      </c>
      <c r="M14" s="82" t="s">
        <v>157</v>
      </c>
      <c r="N14" s="51"/>
      <c r="O14" s="82" t="s">
        <v>157</v>
      </c>
      <c r="P14" s="82" t="s">
        <v>157</v>
      </c>
      <c r="Q14" s="51"/>
      <c r="R14" s="82" t="s">
        <v>157</v>
      </c>
      <c r="S14" s="82" t="s">
        <v>157</v>
      </c>
      <c r="T14" s="51"/>
      <c r="U14" s="82" t="s">
        <v>157</v>
      </c>
      <c r="V14" s="82" t="s">
        <v>157</v>
      </c>
      <c r="W14" s="51"/>
      <c r="X14" s="82" t="s">
        <v>157</v>
      </c>
      <c r="Y14" s="82" t="s">
        <v>157</v>
      </c>
      <c r="Z14" s="51"/>
      <c r="AA14" s="82" t="s">
        <v>157</v>
      </c>
      <c r="AB14" s="82" t="s">
        <v>157</v>
      </c>
      <c r="AC14" s="51"/>
      <c r="AD14" s="82" t="s">
        <v>157</v>
      </c>
      <c r="AE14" s="82" t="s">
        <v>157</v>
      </c>
      <c r="AF14" s="51"/>
      <c r="AG14" s="51"/>
      <c r="AH14" s="51"/>
    </row>
    <row r="15" spans="1:36" ht="15" thickBot="1" x14ac:dyDescent="0.4">
      <c r="A15" s="60" t="s">
        <v>26</v>
      </c>
      <c r="B15" s="83"/>
      <c r="C15" s="83" t="s">
        <v>157</v>
      </c>
      <c r="D15" s="83" t="s">
        <v>157</v>
      </c>
      <c r="E15" s="83"/>
      <c r="F15" s="83" t="s">
        <v>157</v>
      </c>
      <c r="G15" s="83" t="s">
        <v>157</v>
      </c>
      <c r="H15" s="83"/>
      <c r="I15" s="83" t="s">
        <v>157</v>
      </c>
      <c r="J15" s="83" t="s">
        <v>157</v>
      </c>
      <c r="K15" s="83"/>
      <c r="L15" s="83" t="s">
        <v>157</v>
      </c>
      <c r="M15" s="83" t="s">
        <v>157</v>
      </c>
      <c r="N15" s="83"/>
      <c r="O15" s="83" t="s">
        <v>157</v>
      </c>
      <c r="P15" s="83" t="s">
        <v>157</v>
      </c>
      <c r="Q15" s="83"/>
      <c r="R15" s="83" t="s">
        <v>157</v>
      </c>
      <c r="S15" s="83" t="s">
        <v>157</v>
      </c>
      <c r="T15" s="83"/>
      <c r="U15" s="83" t="s">
        <v>157</v>
      </c>
      <c r="V15" s="83" t="s">
        <v>157</v>
      </c>
      <c r="W15" s="83"/>
      <c r="X15" s="83" t="s">
        <v>157</v>
      </c>
      <c r="Y15" s="83" t="s">
        <v>157</v>
      </c>
      <c r="Z15" s="83"/>
      <c r="AA15" s="83" t="s">
        <v>157</v>
      </c>
      <c r="AB15" s="83" t="s">
        <v>157</v>
      </c>
      <c r="AC15" s="83"/>
      <c r="AD15" s="83" t="s">
        <v>157</v>
      </c>
      <c r="AE15" s="83" t="s">
        <v>157</v>
      </c>
      <c r="AF15" s="83"/>
      <c r="AG15" s="83"/>
      <c r="AH15" s="83"/>
    </row>
    <row r="16" spans="1:36" x14ac:dyDescent="0.35">
      <c r="A16" s="62" t="s">
        <v>89</v>
      </c>
      <c r="B16" s="63"/>
      <c r="C16" s="63"/>
      <c r="D16" s="53">
        <v>19.399999999999999</v>
      </c>
      <c r="E16" s="63"/>
      <c r="F16" s="63"/>
      <c r="G16" s="53">
        <v>18.8</v>
      </c>
      <c r="H16" s="63"/>
      <c r="I16" s="63"/>
      <c r="J16" s="53">
        <v>19.8</v>
      </c>
      <c r="K16" s="63"/>
      <c r="L16" s="63"/>
      <c r="M16" s="53">
        <v>19.600000000000001</v>
      </c>
      <c r="N16" s="63"/>
      <c r="O16" s="63"/>
      <c r="P16" s="53">
        <v>19.600000000000001</v>
      </c>
      <c r="Q16" s="63"/>
      <c r="R16" s="63"/>
      <c r="S16" s="53">
        <v>19.5</v>
      </c>
      <c r="T16" s="63"/>
      <c r="U16" s="63"/>
      <c r="V16" s="54">
        <v>19.5</v>
      </c>
      <c r="W16" s="63"/>
      <c r="X16" s="63"/>
      <c r="Y16" s="54">
        <v>19.8</v>
      </c>
      <c r="Z16" s="63"/>
      <c r="AA16" s="63"/>
      <c r="AB16" s="54">
        <v>19.100000000000001</v>
      </c>
      <c r="AC16" s="63"/>
      <c r="AD16" s="63"/>
      <c r="AE16" s="54">
        <v>20.2</v>
      </c>
      <c r="AF16" s="63"/>
      <c r="AG16" s="63"/>
      <c r="AH16" s="63"/>
    </row>
    <row r="17" spans="1:34" x14ac:dyDescent="0.35">
      <c r="A17" s="25" t="s">
        <v>90</v>
      </c>
      <c r="B17" s="51"/>
      <c r="C17" s="51"/>
      <c r="D17" s="53">
        <v>20.6</v>
      </c>
      <c r="E17" s="51"/>
      <c r="F17" s="51"/>
      <c r="G17" s="53">
        <v>20.7</v>
      </c>
      <c r="H17" s="51"/>
      <c r="I17" s="51"/>
      <c r="J17" s="53">
        <v>21.5</v>
      </c>
      <c r="K17" s="51"/>
      <c r="L17" s="51"/>
      <c r="M17" s="53">
        <v>20.8</v>
      </c>
      <c r="N17" s="51"/>
      <c r="O17" s="51"/>
      <c r="P17" s="53">
        <v>20.8</v>
      </c>
      <c r="Q17" s="51"/>
      <c r="R17" s="51"/>
      <c r="S17" s="53">
        <v>21.6</v>
      </c>
      <c r="T17" s="51"/>
      <c r="U17" s="51"/>
      <c r="V17" s="54">
        <v>20.9</v>
      </c>
      <c r="W17" s="51"/>
      <c r="X17" s="51"/>
      <c r="Y17" s="54">
        <v>21.2</v>
      </c>
      <c r="Z17" s="51"/>
      <c r="AA17" s="51"/>
      <c r="AB17" s="54">
        <v>20.6</v>
      </c>
      <c r="AC17" s="51"/>
      <c r="AD17" s="51"/>
      <c r="AE17" s="54">
        <v>21.6</v>
      </c>
      <c r="AF17" s="51"/>
      <c r="AG17" s="51"/>
      <c r="AH17" s="51"/>
    </row>
    <row r="18" spans="1:34" x14ac:dyDescent="0.35">
      <c r="A18" s="52" t="s">
        <v>12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</row>
    <row r="19" spans="1:34" x14ac:dyDescent="0.35">
      <c r="K19" s="34"/>
    </row>
    <row r="20" spans="1:34" x14ac:dyDescent="0.35">
      <c r="A20" s="57" t="s">
        <v>160</v>
      </c>
      <c r="B20" s="15">
        <v>2010</v>
      </c>
      <c r="C20" s="15">
        <v>2010</v>
      </c>
      <c r="D20" s="15">
        <v>2010</v>
      </c>
      <c r="E20" s="15">
        <v>2011</v>
      </c>
      <c r="F20" s="15">
        <v>2011</v>
      </c>
      <c r="G20" s="15">
        <v>2011</v>
      </c>
      <c r="H20" s="15">
        <v>2012</v>
      </c>
      <c r="I20" s="15">
        <v>2012</v>
      </c>
      <c r="J20" s="15">
        <v>2012</v>
      </c>
      <c r="K20" s="15">
        <v>2013</v>
      </c>
      <c r="L20" s="15">
        <v>2013</v>
      </c>
      <c r="M20" s="15">
        <v>2013</v>
      </c>
      <c r="N20" s="15">
        <v>2014</v>
      </c>
      <c r="O20" s="15">
        <v>2014</v>
      </c>
      <c r="P20" s="15">
        <v>2014</v>
      </c>
      <c r="Q20" s="15">
        <v>2015</v>
      </c>
      <c r="R20" s="15">
        <v>2015</v>
      </c>
      <c r="S20" s="15">
        <v>2015</v>
      </c>
      <c r="T20" s="15">
        <v>2016</v>
      </c>
      <c r="U20" s="15">
        <v>2016</v>
      </c>
      <c r="V20" s="15">
        <v>2016</v>
      </c>
      <c r="W20" s="15">
        <v>2017</v>
      </c>
      <c r="X20" s="15">
        <v>2017</v>
      </c>
      <c r="Y20" s="15">
        <v>2017</v>
      </c>
      <c r="Z20" s="15">
        <v>2018</v>
      </c>
      <c r="AA20" s="15">
        <v>2018</v>
      </c>
      <c r="AB20" s="15">
        <v>2018</v>
      </c>
      <c r="AC20" s="15">
        <v>2019</v>
      </c>
      <c r="AD20" s="15">
        <v>2019</v>
      </c>
      <c r="AE20" s="15">
        <v>2019</v>
      </c>
      <c r="AF20" s="15">
        <v>2020</v>
      </c>
      <c r="AG20" s="15">
        <v>2020</v>
      </c>
      <c r="AH20" s="15">
        <v>2020</v>
      </c>
    </row>
    <row r="21" spans="1:34" x14ac:dyDescent="0.35">
      <c r="A21" s="57"/>
      <c r="B21" s="4" t="s">
        <v>91</v>
      </c>
      <c r="C21" s="4" t="s">
        <v>92</v>
      </c>
      <c r="D21" s="4" t="s">
        <v>93</v>
      </c>
      <c r="E21" s="4" t="s">
        <v>91</v>
      </c>
      <c r="F21" s="4" t="s">
        <v>92</v>
      </c>
      <c r="G21" s="4" t="s">
        <v>93</v>
      </c>
      <c r="H21" s="4" t="s">
        <v>91</v>
      </c>
      <c r="I21" s="4" t="s">
        <v>92</v>
      </c>
      <c r="J21" s="4" t="s">
        <v>93</v>
      </c>
      <c r="K21" s="4" t="s">
        <v>91</v>
      </c>
      <c r="L21" s="4" t="s">
        <v>92</v>
      </c>
      <c r="M21" s="4" t="s">
        <v>93</v>
      </c>
      <c r="N21" s="4" t="s">
        <v>91</v>
      </c>
      <c r="O21" s="4" t="s">
        <v>92</v>
      </c>
      <c r="P21" s="4" t="s">
        <v>93</v>
      </c>
      <c r="Q21" s="4" t="s">
        <v>91</v>
      </c>
      <c r="R21" s="4" t="s">
        <v>92</v>
      </c>
      <c r="S21" s="4" t="s">
        <v>93</v>
      </c>
      <c r="T21" s="4" t="s">
        <v>91</v>
      </c>
      <c r="U21" s="4" t="s">
        <v>92</v>
      </c>
      <c r="V21" s="4" t="s">
        <v>93</v>
      </c>
      <c r="W21" s="4" t="s">
        <v>91</v>
      </c>
      <c r="X21" s="4" t="s">
        <v>92</v>
      </c>
      <c r="Y21" s="4" t="s">
        <v>93</v>
      </c>
      <c r="Z21" s="4" t="s">
        <v>91</v>
      </c>
      <c r="AA21" s="4" t="s">
        <v>92</v>
      </c>
      <c r="AB21" s="4" t="s">
        <v>93</v>
      </c>
      <c r="AC21" s="4" t="s">
        <v>91</v>
      </c>
      <c r="AD21" s="4" t="s">
        <v>92</v>
      </c>
      <c r="AE21" s="4" t="s">
        <v>93</v>
      </c>
      <c r="AF21" s="4" t="s">
        <v>91</v>
      </c>
      <c r="AG21" s="4" t="s">
        <v>92</v>
      </c>
      <c r="AH21" s="4" t="s">
        <v>93</v>
      </c>
    </row>
    <row r="22" spans="1:34" ht="15" thickBot="1" x14ac:dyDescent="0.4">
      <c r="A22" s="58" t="s">
        <v>14</v>
      </c>
      <c r="B22" s="58" t="s">
        <v>94</v>
      </c>
      <c r="C22" s="58" t="s">
        <v>95</v>
      </c>
      <c r="D22" s="58" t="s">
        <v>95</v>
      </c>
      <c r="E22" s="58" t="s">
        <v>94</v>
      </c>
      <c r="F22" s="58" t="s">
        <v>95</v>
      </c>
      <c r="G22" s="58" t="s">
        <v>95</v>
      </c>
      <c r="H22" s="58" t="s">
        <v>94</v>
      </c>
      <c r="I22" s="58" t="s">
        <v>95</v>
      </c>
      <c r="J22" s="58" t="s">
        <v>95</v>
      </c>
      <c r="K22" s="58" t="s">
        <v>94</v>
      </c>
      <c r="L22" s="58" t="s">
        <v>95</v>
      </c>
      <c r="M22" s="58" t="s">
        <v>95</v>
      </c>
      <c r="N22" s="58" t="s">
        <v>94</v>
      </c>
      <c r="O22" s="58" t="s">
        <v>95</v>
      </c>
      <c r="P22" s="58" t="s">
        <v>95</v>
      </c>
      <c r="Q22" s="58" t="s">
        <v>94</v>
      </c>
      <c r="R22" s="58" t="s">
        <v>95</v>
      </c>
      <c r="S22" s="58" t="s">
        <v>95</v>
      </c>
      <c r="T22" s="58" t="s">
        <v>94</v>
      </c>
      <c r="U22" s="58" t="s">
        <v>95</v>
      </c>
      <c r="V22" s="58" t="s">
        <v>95</v>
      </c>
      <c r="W22" s="58" t="s">
        <v>94</v>
      </c>
      <c r="X22" s="58" t="s">
        <v>95</v>
      </c>
      <c r="Y22" s="58" t="s">
        <v>95</v>
      </c>
      <c r="Z22" s="58" t="s">
        <v>94</v>
      </c>
      <c r="AA22" s="58" t="s">
        <v>95</v>
      </c>
      <c r="AB22" s="58" t="s">
        <v>95</v>
      </c>
      <c r="AC22" s="58" t="s">
        <v>94</v>
      </c>
      <c r="AD22" s="58" t="s">
        <v>95</v>
      </c>
      <c r="AE22" s="58" t="s">
        <v>95</v>
      </c>
      <c r="AF22" s="58" t="s">
        <v>94</v>
      </c>
      <c r="AG22" s="58" t="s">
        <v>95</v>
      </c>
      <c r="AH22" s="58" t="s">
        <v>95</v>
      </c>
    </row>
    <row r="23" spans="1:34" x14ac:dyDescent="0.35">
      <c r="A23" s="64" t="s">
        <v>15</v>
      </c>
      <c r="B23" s="63"/>
      <c r="C23" s="82" t="s">
        <v>157</v>
      </c>
      <c r="D23" s="82" t="s">
        <v>157</v>
      </c>
      <c r="E23" s="51"/>
      <c r="F23" s="82" t="s">
        <v>157</v>
      </c>
      <c r="G23" s="82" t="s">
        <v>157</v>
      </c>
      <c r="H23" s="51"/>
      <c r="I23" s="82" t="s">
        <v>157</v>
      </c>
      <c r="J23" s="82" t="s">
        <v>157</v>
      </c>
      <c r="K23" s="51"/>
      <c r="L23" s="82" t="s">
        <v>157</v>
      </c>
      <c r="M23" s="82" t="s">
        <v>157</v>
      </c>
      <c r="N23" s="51"/>
      <c r="O23" s="82" t="s">
        <v>157</v>
      </c>
      <c r="P23" s="82" t="s">
        <v>157</v>
      </c>
      <c r="Q23" s="51"/>
      <c r="R23" s="82" t="s">
        <v>157</v>
      </c>
      <c r="S23" s="82" t="s">
        <v>157</v>
      </c>
      <c r="T23" s="51"/>
      <c r="U23" s="82" t="s">
        <v>157</v>
      </c>
      <c r="V23" s="82" t="s">
        <v>157</v>
      </c>
      <c r="W23" s="51"/>
      <c r="X23" s="82" t="s">
        <v>157</v>
      </c>
      <c r="Y23" s="82" t="s">
        <v>157</v>
      </c>
      <c r="Z23" s="51"/>
      <c r="AA23" s="82" t="s">
        <v>157</v>
      </c>
      <c r="AB23" s="82" t="s">
        <v>157</v>
      </c>
      <c r="AC23" s="51"/>
      <c r="AD23" s="82" t="s">
        <v>157</v>
      </c>
      <c r="AE23" s="82" t="s">
        <v>157</v>
      </c>
      <c r="AF23" s="51"/>
      <c r="AG23" s="63"/>
      <c r="AH23" s="63"/>
    </row>
    <row r="24" spans="1:34" x14ac:dyDescent="0.35">
      <c r="A24" s="5" t="s">
        <v>16</v>
      </c>
      <c r="B24" s="51"/>
      <c r="C24" s="82" t="s">
        <v>157</v>
      </c>
      <c r="D24" s="82" t="s">
        <v>157</v>
      </c>
      <c r="E24" s="51"/>
      <c r="F24" s="82" t="s">
        <v>157</v>
      </c>
      <c r="G24" s="82" t="s">
        <v>157</v>
      </c>
      <c r="H24" s="51"/>
      <c r="I24" s="82" t="s">
        <v>157</v>
      </c>
      <c r="J24" s="82" t="s">
        <v>157</v>
      </c>
      <c r="K24" s="51"/>
      <c r="L24" s="82" t="s">
        <v>157</v>
      </c>
      <c r="M24" s="82" t="s">
        <v>157</v>
      </c>
      <c r="N24" s="51"/>
      <c r="O24" s="82" t="s">
        <v>157</v>
      </c>
      <c r="P24" s="82" t="s">
        <v>157</v>
      </c>
      <c r="Q24" s="51"/>
      <c r="R24" s="82" t="s">
        <v>157</v>
      </c>
      <c r="S24" s="82" t="s">
        <v>157</v>
      </c>
      <c r="T24" s="51"/>
      <c r="U24" s="82" t="s">
        <v>157</v>
      </c>
      <c r="V24" s="82" t="s">
        <v>157</v>
      </c>
      <c r="W24" s="51"/>
      <c r="X24" s="82" t="s">
        <v>157</v>
      </c>
      <c r="Y24" s="82" t="s">
        <v>157</v>
      </c>
      <c r="Z24" s="51"/>
      <c r="AA24" s="82" t="s">
        <v>157</v>
      </c>
      <c r="AB24" s="82" t="s">
        <v>157</v>
      </c>
      <c r="AC24" s="51"/>
      <c r="AD24" s="82" t="s">
        <v>157</v>
      </c>
      <c r="AE24" s="82" t="s">
        <v>157</v>
      </c>
      <c r="AF24" s="51"/>
      <c r="AG24" s="51"/>
      <c r="AH24" s="51"/>
    </row>
    <row r="25" spans="1:34" x14ac:dyDescent="0.35">
      <c r="A25" s="5" t="s">
        <v>17</v>
      </c>
      <c r="B25" s="51"/>
      <c r="C25" s="82" t="s">
        <v>157</v>
      </c>
      <c r="D25" s="82" t="s">
        <v>157</v>
      </c>
      <c r="E25" s="51"/>
      <c r="F25" s="82" t="s">
        <v>157</v>
      </c>
      <c r="G25" s="82" t="s">
        <v>157</v>
      </c>
      <c r="H25" s="51"/>
      <c r="I25" s="82" t="s">
        <v>157</v>
      </c>
      <c r="J25" s="82" t="s">
        <v>157</v>
      </c>
      <c r="K25" s="51"/>
      <c r="L25" s="82" t="s">
        <v>157</v>
      </c>
      <c r="M25" s="82" t="s">
        <v>157</v>
      </c>
      <c r="N25" s="51"/>
      <c r="O25" s="82" t="s">
        <v>157</v>
      </c>
      <c r="P25" s="82" t="s">
        <v>157</v>
      </c>
      <c r="Q25" s="51"/>
      <c r="R25" s="82" t="s">
        <v>157</v>
      </c>
      <c r="S25" s="82" t="s">
        <v>157</v>
      </c>
      <c r="T25" s="51"/>
      <c r="U25" s="82" t="s">
        <v>157</v>
      </c>
      <c r="V25" s="82" t="s">
        <v>157</v>
      </c>
      <c r="W25" s="51"/>
      <c r="X25" s="82" t="s">
        <v>157</v>
      </c>
      <c r="Y25" s="82" t="s">
        <v>157</v>
      </c>
      <c r="Z25" s="51"/>
      <c r="AA25" s="82" t="s">
        <v>157</v>
      </c>
      <c r="AB25" s="82" t="s">
        <v>157</v>
      </c>
      <c r="AC25" s="51"/>
      <c r="AD25" s="82" t="s">
        <v>157</v>
      </c>
      <c r="AE25" s="82" t="s">
        <v>157</v>
      </c>
      <c r="AF25" s="51"/>
      <c r="AG25" s="51"/>
      <c r="AH25" s="51"/>
    </row>
    <row r="26" spans="1:34" x14ac:dyDescent="0.35">
      <c r="A26" s="5" t="s">
        <v>18</v>
      </c>
      <c r="B26" s="51"/>
      <c r="C26" s="82" t="s">
        <v>157</v>
      </c>
      <c r="D26" s="82" t="s">
        <v>157</v>
      </c>
      <c r="E26" s="51"/>
      <c r="F26" s="82" t="s">
        <v>157</v>
      </c>
      <c r="G26" s="82" t="s">
        <v>157</v>
      </c>
      <c r="H26" s="51"/>
      <c r="I26" s="82" t="s">
        <v>157</v>
      </c>
      <c r="J26" s="82" t="s">
        <v>157</v>
      </c>
      <c r="K26" s="51"/>
      <c r="L26" s="82" t="s">
        <v>157</v>
      </c>
      <c r="M26" s="82" t="s">
        <v>157</v>
      </c>
      <c r="N26" s="51"/>
      <c r="O26" s="82" t="s">
        <v>157</v>
      </c>
      <c r="P26" s="82" t="s">
        <v>157</v>
      </c>
      <c r="Q26" s="51"/>
      <c r="R26" s="82" t="s">
        <v>157</v>
      </c>
      <c r="S26" s="82" t="s">
        <v>157</v>
      </c>
      <c r="T26" s="51"/>
      <c r="U26" s="82" t="s">
        <v>157</v>
      </c>
      <c r="V26" s="82" t="s">
        <v>157</v>
      </c>
      <c r="W26" s="51"/>
      <c r="X26" s="82" t="s">
        <v>157</v>
      </c>
      <c r="Y26" s="82" t="s">
        <v>157</v>
      </c>
      <c r="Z26" s="51"/>
      <c r="AA26" s="82" t="s">
        <v>157</v>
      </c>
      <c r="AB26" s="82" t="s">
        <v>157</v>
      </c>
      <c r="AC26" s="51"/>
      <c r="AD26" s="82" t="s">
        <v>157</v>
      </c>
      <c r="AE26" s="82" t="s">
        <v>157</v>
      </c>
      <c r="AF26" s="51"/>
      <c r="AG26" s="51"/>
      <c r="AH26" s="51"/>
    </row>
    <row r="27" spans="1:34" x14ac:dyDescent="0.35">
      <c r="A27" s="5" t="s">
        <v>19</v>
      </c>
      <c r="B27" s="51"/>
      <c r="C27" s="82" t="s">
        <v>157</v>
      </c>
      <c r="D27" s="82" t="s">
        <v>157</v>
      </c>
      <c r="E27" s="51"/>
      <c r="F27" s="82" t="s">
        <v>157</v>
      </c>
      <c r="G27" s="82" t="s">
        <v>157</v>
      </c>
      <c r="H27" s="51"/>
      <c r="I27" s="82" t="s">
        <v>157</v>
      </c>
      <c r="J27" s="82" t="s">
        <v>157</v>
      </c>
      <c r="K27" s="51"/>
      <c r="L27" s="82" t="s">
        <v>157</v>
      </c>
      <c r="M27" s="82" t="s">
        <v>157</v>
      </c>
      <c r="N27" s="51"/>
      <c r="O27" s="82" t="s">
        <v>157</v>
      </c>
      <c r="P27" s="82" t="s">
        <v>157</v>
      </c>
      <c r="Q27" s="51"/>
      <c r="R27" s="82" t="s">
        <v>157</v>
      </c>
      <c r="S27" s="82" t="s">
        <v>157</v>
      </c>
      <c r="T27" s="51"/>
      <c r="U27" s="82" t="s">
        <v>157</v>
      </c>
      <c r="V27" s="82" t="s">
        <v>157</v>
      </c>
      <c r="W27" s="51"/>
      <c r="X27" s="82" t="s">
        <v>157</v>
      </c>
      <c r="Y27" s="82" t="s">
        <v>157</v>
      </c>
      <c r="Z27" s="51"/>
      <c r="AA27" s="82" t="s">
        <v>157</v>
      </c>
      <c r="AB27" s="82" t="s">
        <v>157</v>
      </c>
      <c r="AC27" s="51"/>
      <c r="AD27" s="82" t="s">
        <v>157</v>
      </c>
      <c r="AE27" s="82" t="s">
        <v>157</v>
      </c>
      <c r="AF27" s="51"/>
      <c r="AG27" s="51"/>
      <c r="AH27" s="51"/>
    </row>
    <row r="28" spans="1:34" x14ac:dyDescent="0.35">
      <c r="A28" s="5" t="s">
        <v>20</v>
      </c>
      <c r="B28" s="51"/>
      <c r="C28" s="82" t="s">
        <v>157</v>
      </c>
      <c r="D28" s="82" t="s">
        <v>157</v>
      </c>
      <c r="E28" s="51"/>
      <c r="F28" s="82" t="s">
        <v>157</v>
      </c>
      <c r="G28" s="82" t="s">
        <v>157</v>
      </c>
      <c r="H28" s="51"/>
      <c r="I28" s="82" t="s">
        <v>157</v>
      </c>
      <c r="J28" s="82" t="s">
        <v>157</v>
      </c>
      <c r="K28" s="51"/>
      <c r="L28" s="82" t="s">
        <v>157</v>
      </c>
      <c r="M28" s="82" t="s">
        <v>157</v>
      </c>
      <c r="N28" s="51"/>
      <c r="O28" s="82" t="s">
        <v>157</v>
      </c>
      <c r="P28" s="82" t="s">
        <v>157</v>
      </c>
      <c r="Q28" s="51"/>
      <c r="R28" s="82" t="s">
        <v>157</v>
      </c>
      <c r="S28" s="82" t="s">
        <v>157</v>
      </c>
      <c r="T28" s="51"/>
      <c r="U28" s="82" t="s">
        <v>157</v>
      </c>
      <c r="V28" s="82" t="s">
        <v>157</v>
      </c>
      <c r="W28" s="51"/>
      <c r="X28" s="82" t="s">
        <v>157</v>
      </c>
      <c r="Y28" s="82" t="s">
        <v>157</v>
      </c>
      <c r="Z28" s="51"/>
      <c r="AA28" s="82" t="s">
        <v>157</v>
      </c>
      <c r="AB28" s="82" t="s">
        <v>157</v>
      </c>
      <c r="AC28" s="51"/>
      <c r="AD28" s="82" t="s">
        <v>157</v>
      </c>
      <c r="AE28" s="82" t="s">
        <v>157</v>
      </c>
      <c r="AF28" s="51"/>
      <c r="AG28" s="51"/>
      <c r="AH28" s="51"/>
    </row>
    <row r="29" spans="1:34" x14ac:dyDescent="0.35">
      <c r="A29" s="5" t="s">
        <v>21</v>
      </c>
      <c r="B29" s="51"/>
      <c r="C29" s="82" t="s">
        <v>157</v>
      </c>
      <c r="D29" s="82" t="s">
        <v>157</v>
      </c>
      <c r="E29" s="51"/>
      <c r="F29" s="82" t="s">
        <v>157</v>
      </c>
      <c r="G29" s="82" t="s">
        <v>157</v>
      </c>
      <c r="H29" s="51"/>
      <c r="I29" s="82" t="s">
        <v>157</v>
      </c>
      <c r="J29" s="82" t="s">
        <v>157</v>
      </c>
      <c r="K29" s="51"/>
      <c r="L29" s="82" t="s">
        <v>157</v>
      </c>
      <c r="M29" s="82" t="s">
        <v>157</v>
      </c>
      <c r="N29" s="51"/>
      <c r="O29" s="82" t="s">
        <v>157</v>
      </c>
      <c r="P29" s="82" t="s">
        <v>157</v>
      </c>
      <c r="Q29" s="51"/>
      <c r="R29" s="82" t="s">
        <v>157</v>
      </c>
      <c r="S29" s="82" t="s">
        <v>157</v>
      </c>
      <c r="T29" s="51"/>
      <c r="U29" s="82" t="s">
        <v>157</v>
      </c>
      <c r="V29" s="82" t="s">
        <v>157</v>
      </c>
      <c r="W29" s="51"/>
      <c r="X29" s="82" t="s">
        <v>157</v>
      </c>
      <c r="Y29" s="82" t="s">
        <v>157</v>
      </c>
      <c r="Z29" s="51"/>
      <c r="AA29" s="82" t="s">
        <v>157</v>
      </c>
      <c r="AB29" s="82" t="s">
        <v>157</v>
      </c>
      <c r="AC29" s="51"/>
      <c r="AD29" s="82" t="s">
        <v>157</v>
      </c>
      <c r="AE29" s="82" t="s">
        <v>157</v>
      </c>
      <c r="AF29" s="51"/>
      <c r="AG29" s="51"/>
      <c r="AH29" s="51"/>
    </row>
    <row r="30" spans="1:34" x14ac:dyDescent="0.35">
      <c r="A30" s="5" t="s">
        <v>22</v>
      </c>
      <c r="B30" s="51"/>
      <c r="C30" s="82" t="s">
        <v>157</v>
      </c>
      <c r="D30" s="82" t="s">
        <v>157</v>
      </c>
      <c r="E30" s="51"/>
      <c r="F30" s="82" t="s">
        <v>157</v>
      </c>
      <c r="G30" s="82" t="s">
        <v>157</v>
      </c>
      <c r="H30" s="51"/>
      <c r="I30" s="82" t="s">
        <v>157</v>
      </c>
      <c r="J30" s="82" t="s">
        <v>157</v>
      </c>
      <c r="K30" s="51"/>
      <c r="L30" s="82" t="s">
        <v>157</v>
      </c>
      <c r="M30" s="82" t="s">
        <v>157</v>
      </c>
      <c r="N30" s="51"/>
      <c r="O30" s="82" t="s">
        <v>157</v>
      </c>
      <c r="P30" s="82" t="s">
        <v>157</v>
      </c>
      <c r="Q30" s="51"/>
      <c r="R30" s="82" t="s">
        <v>157</v>
      </c>
      <c r="S30" s="82" t="s">
        <v>157</v>
      </c>
      <c r="T30" s="51"/>
      <c r="U30" s="82" t="s">
        <v>157</v>
      </c>
      <c r="V30" s="82" t="s">
        <v>157</v>
      </c>
      <c r="W30" s="51"/>
      <c r="X30" s="82" t="s">
        <v>157</v>
      </c>
      <c r="Y30" s="82" t="s">
        <v>157</v>
      </c>
      <c r="Z30" s="51"/>
      <c r="AA30" s="82" t="s">
        <v>157</v>
      </c>
      <c r="AB30" s="82" t="s">
        <v>157</v>
      </c>
      <c r="AC30" s="51"/>
      <c r="AD30" s="82" t="s">
        <v>157</v>
      </c>
      <c r="AE30" s="82" t="s">
        <v>157</v>
      </c>
      <c r="AF30" s="51"/>
      <c r="AG30" s="51"/>
      <c r="AH30" s="51"/>
    </row>
    <row r="31" spans="1:34" x14ac:dyDescent="0.35">
      <c r="A31" s="5" t="s">
        <v>23</v>
      </c>
      <c r="B31" s="51"/>
      <c r="C31" s="82" t="s">
        <v>157</v>
      </c>
      <c r="D31" s="82" t="s">
        <v>157</v>
      </c>
      <c r="E31" s="51"/>
      <c r="F31" s="82" t="s">
        <v>157</v>
      </c>
      <c r="G31" s="82" t="s">
        <v>157</v>
      </c>
      <c r="H31" s="51"/>
      <c r="I31" s="82" t="s">
        <v>157</v>
      </c>
      <c r="J31" s="82" t="s">
        <v>157</v>
      </c>
      <c r="K31" s="51"/>
      <c r="L31" s="82" t="s">
        <v>157</v>
      </c>
      <c r="M31" s="82" t="s">
        <v>157</v>
      </c>
      <c r="N31" s="51"/>
      <c r="O31" s="82" t="s">
        <v>157</v>
      </c>
      <c r="P31" s="82" t="s">
        <v>157</v>
      </c>
      <c r="Q31" s="51"/>
      <c r="R31" s="82" t="s">
        <v>157</v>
      </c>
      <c r="S31" s="82" t="s">
        <v>157</v>
      </c>
      <c r="T31" s="51"/>
      <c r="U31" s="82" t="s">
        <v>157</v>
      </c>
      <c r="V31" s="82" t="s">
        <v>157</v>
      </c>
      <c r="W31" s="51"/>
      <c r="X31" s="82" t="s">
        <v>157</v>
      </c>
      <c r="Y31" s="82" t="s">
        <v>157</v>
      </c>
      <c r="Z31" s="51"/>
      <c r="AA31" s="82" t="s">
        <v>157</v>
      </c>
      <c r="AB31" s="82" t="s">
        <v>157</v>
      </c>
      <c r="AC31" s="51"/>
      <c r="AD31" s="82" t="s">
        <v>157</v>
      </c>
      <c r="AE31" s="82" t="s">
        <v>157</v>
      </c>
      <c r="AF31" s="51"/>
      <c r="AG31" s="51"/>
      <c r="AH31" s="51"/>
    </row>
    <row r="32" spans="1:34" x14ac:dyDescent="0.35">
      <c r="A32" s="5" t="s">
        <v>24</v>
      </c>
      <c r="B32" s="51"/>
      <c r="C32" s="82" t="s">
        <v>157</v>
      </c>
      <c r="D32" s="82" t="s">
        <v>157</v>
      </c>
      <c r="E32" s="51"/>
      <c r="F32" s="82" t="s">
        <v>157</v>
      </c>
      <c r="G32" s="82" t="s">
        <v>157</v>
      </c>
      <c r="H32" s="51"/>
      <c r="I32" s="82" t="s">
        <v>157</v>
      </c>
      <c r="J32" s="82" t="s">
        <v>157</v>
      </c>
      <c r="K32" s="51"/>
      <c r="L32" s="82" t="s">
        <v>157</v>
      </c>
      <c r="M32" s="82" t="s">
        <v>157</v>
      </c>
      <c r="N32" s="51"/>
      <c r="O32" s="82" t="s">
        <v>157</v>
      </c>
      <c r="P32" s="82" t="s">
        <v>157</v>
      </c>
      <c r="Q32" s="51"/>
      <c r="R32" s="82" t="s">
        <v>157</v>
      </c>
      <c r="S32" s="82" t="s">
        <v>157</v>
      </c>
      <c r="T32" s="51"/>
      <c r="U32" s="82" t="s">
        <v>157</v>
      </c>
      <c r="V32" s="82" t="s">
        <v>157</v>
      </c>
      <c r="W32" s="51"/>
      <c r="X32" s="82" t="s">
        <v>157</v>
      </c>
      <c r="Y32" s="82" t="s">
        <v>157</v>
      </c>
      <c r="Z32" s="51"/>
      <c r="AA32" s="82" t="s">
        <v>157</v>
      </c>
      <c r="AB32" s="82" t="s">
        <v>157</v>
      </c>
      <c r="AC32" s="51"/>
      <c r="AD32" s="82" t="s">
        <v>157</v>
      </c>
      <c r="AE32" s="82" t="s">
        <v>157</v>
      </c>
      <c r="AF32" s="51"/>
      <c r="AG32" s="51"/>
      <c r="AH32" s="51"/>
    </row>
    <row r="33" spans="1:34" x14ac:dyDescent="0.35">
      <c r="A33" s="5" t="s">
        <v>25</v>
      </c>
      <c r="B33" s="51"/>
      <c r="C33" s="82" t="s">
        <v>157</v>
      </c>
      <c r="D33" s="82" t="s">
        <v>157</v>
      </c>
      <c r="E33" s="51"/>
      <c r="F33" s="82" t="s">
        <v>157</v>
      </c>
      <c r="G33" s="82" t="s">
        <v>157</v>
      </c>
      <c r="H33" s="51"/>
      <c r="I33" s="82" t="s">
        <v>157</v>
      </c>
      <c r="J33" s="82" t="s">
        <v>157</v>
      </c>
      <c r="K33" s="51"/>
      <c r="L33" s="82" t="s">
        <v>157</v>
      </c>
      <c r="M33" s="82" t="s">
        <v>157</v>
      </c>
      <c r="N33" s="51"/>
      <c r="O33" s="82" t="s">
        <v>157</v>
      </c>
      <c r="P33" s="82" t="s">
        <v>157</v>
      </c>
      <c r="Q33" s="51"/>
      <c r="R33" s="82" t="s">
        <v>157</v>
      </c>
      <c r="S33" s="82" t="s">
        <v>157</v>
      </c>
      <c r="T33" s="51"/>
      <c r="U33" s="82" t="s">
        <v>157</v>
      </c>
      <c r="V33" s="82" t="s">
        <v>157</v>
      </c>
      <c r="W33" s="51"/>
      <c r="X33" s="82" t="s">
        <v>157</v>
      </c>
      <c r="Y33" s="82" t="s">
        <v>157</v>
      </c>
      <c r="Z33" s="51"/>
      <c r="AA33" s="82" t="s">
        <v>157</v>
      </c>
      <c r="AB33" s="82" t="s">
        <v>157</v>
      </c>
      <c r="AC33" s="51"/>
      <c r="AD33" s="82" t="s">
        <v>157</v>
      </c>
      <c r="AE33" s="82" t="s">
        <v>157</v>
      </c>
      <c r="AF33" s="51"/>
      <c r="AG33" s="51"/>
      <c r="AH33" s="51"/>
    </row>
    <row r="34" spans="1:34" ht="15" thickBot="1" x14ac:dyDescent="0.4">
      <c r="A34" s="60" t="s">
        <v>26</v>
      </c>
      <c r="B34" s="61"/>
      <c r="C34" s="83" t="s">
        <v>157</v>
      </c>
      <c r="D34" s="83" t="s">
        <v>157</v>
      </c>
      <c r="E34" s="83"/>
      <c r="F34" s="83" t="s">
        <v>157</v>
      </c>
      <c r="G34" s="83" t="s">
        <v>157</v>
      </c>
      <c r="H34" s="83"/>
      <c r="I34" s="83" t="s">
        <v>157</v>
      </c>
      <c r="J34" s="83" t="s">
        <v>157</v>
      </c>
      <c r="K34" s="83"/>
      <c r="L34" s="83" t="s">
        <v>157</v>
      </c>
      <c r="M34" s="83" t="s">
        <v>157</v>
      </c>
      <c r="N34" s="83"/>
      <c r="O34" s="83" t="s">
        <v>157</v>
      </c>
      <c r="P34" s="83" t="s">
        <v>157</v>
      </c>
      <c r="Q34" s="83"/>
      <c r="R34" s="83" t="s">
        <v>157</v>
      </c>
      <c r="S34" s="83" t="s">
        <v>157</v>
      </c>
      <c r="T34" s="83"/>
      <c r="U34" s="83" t="s">
        <v>157</v>
      </c>
      <c r="V34" s="83" t="s">
        <v>157</v>
      </c>
      <c r="W34" s="83"/>
      <c r="X34" s="83" t="s">
        <v>157</v>
      </c>
      <c r="Y34" s="83" t="s">
        <v>157</v>
      </c>
      <c r="Z34" s="83"/>
      <c r="AA34" s="83" t="s">
        <v>157</v>
      </c>
      <c r="AB34" s="83" t="s">
        <v>157</v>
      </c>
      <c r="AC34" s="83"/>
      <c r="AD34" s="83" t="s">
        <v>157</v>
      </c>
      <c r="AE34" s="83" t="s">
        <v>157</v>
      </c>
      <c r="AF34" s="61"/>
      <c r="AG34" s="61"/>
      <c r="AH34" s="61"/>
    </row>
    <row r="35" spans="1:34" x14ac:dyDescent="0.35">
      <c r="A35" s="62" t="s">
        <v>89</v>
      </c>
      <c r="B35" s="63"/>
      <c r="C35" s="63"/>
      <c r="D35" s="53">
        <v>33.200000000000003</v>
      </c>
      <c r="E35" s="63"/>
      <c r="F35" s="63"/>
      <c r="G35" s="53">
        <v>32.5</v>
      </c>
      <c r="H35" s="63"/>
      <c r="I35" s="63"/>
      <c r="J35" s="53">
        <v>33.5</v>
      </c>
      <c r="K35" s="63"/>
      <c r="L35" s="63"/>
      <c r="M35" s="53">
        <v>33.1</v>
      </c>
      <c r="N35" s="63"/>
      <c r="O35" s="63"/>
      <c r="P35" s="53">
        <v>33</v>
      </c>
      <c r="Q35" s="63"/>
      <c r="R35" s="63"/>
      <c r="S35" s="53">
        <v>33.1</v>
      </c>
      <c r="T35" s="63"/>
      <c r="U35" s="63"/>
      <c r="V35" s="54">
        <v>33.1</v>
      </c>
      <c r="W35" s="63"/>
      <c r="X35" s="63"/>
      <c r="Y35" s="54">
        <v>33.5</v>
      </c>
      <c r="Z35" s="63"/>
      <c r="AA35" s="63"/>
      <c r="AB35" s="54">
        <v>32.6</v>
      </c>
      <c r="AC35" s="63"/>
      <c r="AD35" s="63"/>
      <c r="AE35" s="54">
        <v>33.700000000000003</v>
      </c>
      <c r="AF35" s="63"/>
      <c r="AG35" s="63"/>
      <c r="AH35" s="63"/>
    </row>
    <row r="36" spans="1:34" x14ac:dyDescent="0.35">
      <c r="A36" s="25" t="s">
        <v>90</v>
      </c>
      <c r="B36" s="51"/>
      <c r="C36" s="51"/>
      <c r="D36" s="53">
        <v>34.200000000000003</v>
      </c>
      <c r="E36" s="51"/>
      <c r="F36" s="51"/>
      <c r="G36" s="53">
        <v>33.799999999999997</v>
      </c>
      <c r="H36" s="51"/>
      <c r="I36" s="51"/>
      <c r="J36" s="53">
        <v>34.5</v>
      </c>
      <c r="K36" s="51"/>
      <c r="L36" s="51"/>
      <c r="M36" s="53">
        <v>34</v>
      </c>
      <c r="N36" s="51"/>
      <c r="O36" s="51"/>
      <c r="P36" s="53">
        <v>34</v>
      </c>
      <c r="Q36" s="51"/>
      <c r="R36" s="51"/>
      <c r="S36" s="53">
        <v>34.4</v>
      </c>
      <c r="T36" s="51"/>
      <c r="U36" s="51"/>
      <c r="V36" s="54">
        <v>34.299999999999997</v>
      </c>
      <c r="W36" s="51"/>
      <c r="X36" s="51"/>
      <c r="Y36" s="54">
        <v>34.299999999999997</v>
      </c>
      <c r="Z36" s="51"/>
      <c r="AA36" s="51"/>
      <c r="AB36" s="54">
        <v>34.200000000000003</v>
      </c>
      <c r="AC36" s="51"/>
      <c r="AD36" s="51"/>
      <c r="AE36" s="54">
        <v>36</v>
      </c>
      <c r="AF36" s="51"/>
      <c r="AG36" s="51"/>
      <c r="AH36" s="51"/>
    </row>
    <row r="37" spans="1:34" x14ac:dyDescent="0.35">
      <c r="A37" s="52" t="s">
        <v>12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</row>
    <row r="39" spans="1:34" x14ac:dyDescent="0.35">
      <c r="A39" s="57" t="s">
        <v>161</v>
      </c>
      <c r="B39" s="15">
        <v>2010</v>
      </c>
      <c r="C39" s="15">
        <v>2010</v>
      </c>
      <c r="D39" s="15">
        <v>2010</v>
      </c>
      <c r="E39" s="15">
        <v>2011</v>
      </c>
      <c r="F39" s="15">
        <v>2011</v>
      </c>
      <c r="G39" s="15">
        <v>2011</v>
      </c>
      <c r="H39" s="15">
        <v>2012</v>
      </c>
      <c r="I39" s="15">
        <v>2012</v>
      </c>
      <c r="J39" s="15">
        <v>2012</v>
      </c>
      <c r="K39" s="15">
        <v>2013</v>
      </c>
      <c r="L39" s="15">
        <v>2013</v>
      </c>
      <c r="M39" s="15">
        <v>2013</v>
      </c>
      <c r="N39" s="15">
        <v>2014</v>
      </c>
      <c r="O39" s="15">
        <v>2014</v>
      </c>
      <c r="P39" s="15">
        <v>2014</v>
      </c>
      <c r="Q39" s="15">
        <v>2015</v>
      </c>
      <c r="R39" s="15">
        <v>2015</v>
      </c>
      <c r="S39" s="15">
        <v>2015</v>
      </c>
      <c r="T39" s="15">
        <v>2016</v>
      </c>
      <c r="U39" s="15">
        <v>2016</v>
      </c>
      <c r="V39" s="15">
        <v>2016</v>
      </c>
      <c r="W39" s="15">
        <v>2017</v>
      </c>
      <c r="X39" s="15">
        <v>2017</v>
      </c>
      <c r="Y39" s="15">
        <v>2017</v>
      </c>
      <c r="Z39" s="15">
        <v>2018</v>
      </c>
      <c r="AA39" s="15">
        <v>2018</v>
      </c>
      <c r="AB39" s="15">
        <v>2018</v>
      </c>
      <c r="AC39" s="15">
        <v>2019</v>
      </c>
      <c r="AD39" s="15">
        <v>2019</v>
      </c>
      <c r="AE39" s="15">
        <v>2019</v>
      </c>
      <c r="AF39" s="15">
        <v>2020</v>
      </c>
      <c r="AG39" s="15">
        <v>2020</v>
      </c>
      <c r="AH39" s="15">
        <v>2020</v>
      </c>
    </row>
    <row r="40" spans="1:34" x14ac:dyDescent="0.35">
      <c r="A40" s="57"/>
      <c r="B40" s="4" t="s">
        <v>91</v>
      </c>
      <c r="C40" s="4" t="s">
        <v>92</v>
      </c>
      <c r="D40" s="4" t="s">
        <v>93</v>
      </c>
      <c r="E40" s="4" t="s">
        <v>91</v>
      </c>
      <c r="F40" s="4" t="s">
        <v>92</v>
      </c>
      <c r="G40" s="4" t="s">
        <v>93</v>
      </c>
      <c r="H40" s="4" t="s">
        <v>91</v>
      </c>
      <c r="I40" s="4" t="s">
        <v>92</v>
      </c>
      <c r="J40" s="4" t="s">
        <v>93</v>
      </c>
      <c r="K40" s="4" t="s">
        <v>91</v>
      </c>
      <c r="L40" s="4" t="s">
        <v>92</v>
      </c>
      <c r="M40" s="4" t="s">
        <v>93</v>
      </c>
      <c r="N40" s="4" t="s">
        <v>91</v>
      </c>
      <c r="O40" s="4" t="s">
        <v>92</v>
      </c>
      <c r="P40" s="4" t="s">
        <v>93</v>
      </c>
      <c r="Q40" s="4" t="s">
        <v>91</v>
      </c>
      <c r="R40" s="4" t="s">
        <v>92</v>
      </c>
      <c r="S40" s="4" t="s">
        <v>93</v>
      </c>
      <c r="T40" s="4" t="s">
        <v>91</v>
      </c>
      <c r="U40" s="4" t="s">
        <v>92</v>
      </c>
      <c r="V40" s="4" t="s">
        <v>93</v>
      </c>
      <c r="W40" s="4" t="s">
        <v>91</v>
      </c>
      <c r="X40" s="4" t="s">
        <v>92</v>
      </c>
      <c r="Y40" s="4" t="s">
        <v>93</v>
      </c>
      <c r="Z40" s="4" t="s">
        <v>91</v>
      </c>
      <c r="AA40" s="4" t="s">
        <v>92</v>
      </c>
      <c r="AB40" s="4" t="s">
        <v>93</v>
      </c>
      <c r="AC40" s="4" t="s">
        <v>91</v>
      </c>
      <c r="AD40" s="4" t="s">
        <v>92</v>
      </c>
      <c r="AE40" s="4" t="s">
        <v>93</v>
      </c>
      <c r="AF40" s="4" t="s">
        <v>91</v>
      </c>
      <c r="AG40" s="4" t="s">
        <v>92</v>
      </c>
      <c r="AH40" s="4" t="s">
        <v>93</v>
      </c>
    </row>
    <row r="41" spans="1:34" ht="15" thickBot="1" x14ac:dyDescent="0.4">
      <c r="A41" s="58" t="s">
        <v>14</v>
      </c>
      <c r="B41" s="58" t="s">
        <v>94</v>
      </c>
      <c r="C41" s="58" t="s">
        <v>95</v>
      </c>
      <c r="D41" s="58" t="s">
        <v>95</v>
      </c>
      <c r="E41" s="58" t="s">
        <v>94</v>
      </c>
      <c r="F41" s="58" t="s">
        <v>95</v>
      </c>
      <c r="G41" s="58" t="s">
        <v>95</v>
      </c>
      <c r="H41" s="58" t="s">
        <v>94</v>
      </c>
      <c r="I41" s="58" t="s">
        <v>95</v>
      </c>
      <c r="J41" s="58" t="s">
        <v>95</v>
      </c>
      <c r="K41" s="58" t="s">
        <v>94</v>
      </c>
      <c r="L41" s="58" t="s">
        <v>95</v>
      </c>
      <c r="M41" s="58" t="s">
        <v>95</v>
      </c>
      <c r="N41" s="58" t="s">
        <v>94</v>
      </c>
      <c r="O41" s="58" t="s">
        <v>95</v>
      </c>
      <c r="P41" s="58" t="s">
        <v>95</v>
      </c>
      <c r="Q41" s="58" t="s">
        <v>94</v>
      </c>
      <c r="R41" s="58" t="s">
        <v>95</v>
      </c>
      <c r="S41" s="58" t="s">
        <v>95</v>
      </c>
      <c r="T41" s="58" t="s">
        <v>94</v>
      </c>
      <c r="U41" s="58" t="s">
        <v>95</v>
      </c>
      <c r="V41" s="58" t="s">
        <v>95</v>
      </c>
      <c r="W41" s="58" t="s">
        <v>94</v>
      </c>
      <c r="X41" s="58" t="s">
        <v>95</v>
      </c>
      <c r="Y41" s="58" t="s">
        <v>95</v>
      </c>
      <c r="Z41" s="58" t="s">
        <v>94</v>
      </c>
      <c r="AA41" s="58" t="s">
        <v>95</v>
      </c>
      <c r="AB41" s="58" t="s">
        <v>95</v>
      </c>
      <c r="AC41" s="58" t="s">
        <v>94</v>
      </c>
      <c r="AD41" s="58" t="s">
        <v>95</v>
      </c>
      <c r="AE41" s="58" t="s">
        <v>95</v>
      </c>
      <c r="AF41" s="58" t="s">
        <v>94</v>
      </c>
      <c r="AG41" s="58" t="s">
        <v>95</v>
      </c>
      <c r="AH41" s="58" t="s">
        <v>95</v>
      </c>
    </row>
    <row r="42" spans="1:34" x14ac:dyDescent="0.35">
      <c r="A42" s="5" t="s">
        <v>15</v>
      </c>
      <c r="B42" s="51"/>
      <c r="C42" s="82" t="s">
        <v>157</v>
      </c>
      <c r="D42" s="82" t="s">
        <v>157</v>
      </c>
      <c r="E42" s="51"/>
      <c r="F42" s="82" t="s">
        <v>157</v>
      </c>
      <c r="G42" s="82" t="s">
        <v>157</v>
      </c>
      <c r="H42" s="51"/>
      <c r="I42" s="82" t="s">
        <v>157</v>
      </c>
      <c r="J42" s="82" t="s">
        <v>157</v>
      </c>
      <c r="K42" s="51"/>
      <c r="L42" s="82" t="s">
        <v>157</v>
      </c>
      <c r="M42" s="82" t="s">
        <v>157</v>
      </c>
      <c r="N42" s="51"/>
      <c r="O42" s="82" t="s">
        <v>157</v>
      </c>
      <c r="P42" s="82" t="s">
        <v>157</v>
      </c>
      <c r="Q42" s="51"/>
      <c r="R42" s="82" t="s">
        <v>157</v>
      </c>
      <c r="S42" s="82" t="s">
        <v>157</v>
      </c>
      <c r="T42" s="51"/>
      <c r="U42" s="82" t="s">
        <v>157</v>
      </c>
      <c r="V42" s="82" t="s">
        <v>157</v>
      </c>
      <c r="W42" s="51"/>
      <c r="X42" s="82" t="s">
        <v>157</v>
      </c>
      <c r="Y42" s="82" t="s">
        <v>157</v>
      </c>
      <c r="Z42" s="51"/>
      <c r="AA42" s="82" t="s">
        <v>157</v>
      </c>
      <c r="AB42" s="82" t="s">
        <v>157</v>
      </c>
      <c r="AC42" s="51"/>
      <c r="AD42" s="82" t="s">
        <v>157</v>
      </c>
      <c r="AE42" s="82" t="s">
        <v>157</v>
      </c>
      <c r="AF42" s="51"/>
      <c r="AG42" s="51"/>
      <c r="AH42" s="51"/>
    </row>
    <row r="43" spans="1:34" x14ac:dyDescent="0.35">
      <c r="A43" s="5" t="s">
        <v>16</v>
      </c>
      <c r="B43" s="51"/>
      <c r="C43" s="82" t="s">
        <v>157</v>
      </c>
      <c r="D43" s="82" t="s">
        <v>157</v>
      </c>
      <c r="E43" s="51"/>
      <c r="F43" s="82" t="s">
        <v>157</v>
      </c>
      <c r="G43" s="82" t="s">
        <v>157</v>
      </c>
      <c r="H43" s="51"/>
      <c r="I43" s="82" t="s">
        <v>157</v>
      </c>
      <c r="J43" s="82" t="s">
        <v>157</v>
      </c>
      <c r="K43" s="51"/>
      <c r="L43" s="82" t="s">
        <v>157</v>
      </c>
      <c r="M43" s="82" t="s">
        <v>157</v>
      </c>
      <c r="N43" s="51"/>
      <c r="O43" s="82" t="s">
        <v>157</v>
      </c>
      <c r="P43" s="82" t="s">
        <v>157</v>
      </c>
      <c r="Q43" s="51"/>
      <c r="R43" s="82" t="s">
        <v>157</v>
      </c>
      <c r="S43" s="82" t="s">
        <v>157</v>
      </c>
      <c r="T43" s="51"/>
      <c r="U43" s="82" t="s">
        <v>157</v>
      </c>
      <c r="V43" s="82" t="s">
        <v>157</v>
      </c>
      <c r="W43" s="51"/>
      <c r="X43" s="82" t="s">
        <v>157</v>
      </c>
      <c r="Y43" s="82" t="s">
        <v>157</v>
      </c>
      <c r="Z43" s="51"/>
      <c r="AA43" s="82" t="s">
        <v>157</v>
      </c>
      <c r="AB43" s="82" t="s">
        <v>157</v>
      </c>
      <c r="AC43" s="51"/>
      <c r="AD43" s="82" t="s">
        <v>157</v>
      </c>
      <c r="AE43" s="82" t="s">
        <v>157</v>
      </c>
      <c r="AF43" s="51"/>
      <c r="AG43" s="51"/>
      <c r="AH43" s="51"/>
    </row>
    <row r="44" spans="1:34" x14ac:dyDescent="0.35">
      <c r="A44" s="5" t="s">
        <v>17</v>
      </c>
      <c r="B44" s="51"/>
      <c r="C44" s="82" t="s">
        <v>157</v>
      </c>
      <c r="D44" s="82" t="s">
        <v>157</v>
      </c>
      <c r="E44" s="51"/>
      <c r="F44" s="82" t="s">
        <v>157</v>
      </c>
      <c r="G44" s="82" t="s">
        <v>157</v>
      </c>
      <c r="H44" s="51"/>
      <c r="I44" s="82" t="s">
        <v>157</v>
      </c>
      <c r="J44" s="82" t="s">
        <v>157</v>
      </c>
      <c r="K44" s="51"/>
      <c r="L44" s="82" t="s">
        <v>157</v>
      </c>
      <c r="M44" s="82" t="s">
        <v>157</v>
      </c>
      <c r="N44" s="51"/>
      <c r="O44" s="82" t="s">
        <v>157</v>
      </c>
      <c r="P44" s="82" t="s">
        <v>157</v>
      </c>
      <c r="Q44" s="51"/>
      <c r="R44" s="82" t="s">
        <v>157</v>
      </c>
      <c r="S44" s="82" t="s">
        <v>157</v>
      </c>
      <c r="T44" s="51"/>
      <c r="U44" s="82" t="s">
        <v>157</v>
      </c>
      <c r="V44" s="82" t="s">
        <v>157</v>
      </c>
      <c r="W44" s="51"/>
      <c r="X44" s="82" t="s">
        <v>157</v>
      </c>
      <c r="Y44" s="82" t="s">
        <v>157</v>
      </c>
      <c r="Z44" s="51"/>
      <c r="AA44" s="82" t="s">
        <v>157</v>
      </c>
      <c r="AB44" s="82" t="s">
        <v>157</v>
      </c>
      <c r="AC44" s="51"/>
      <c r="AD44" s="82" t="s">
        <v>157</v>
      </c>
      <c r="AE44" s="82" t="s">
        <v>157</v>
      </c>
      <c r="AF44" s="51"/>
      <c r="AG44" s="51"/>
      <c r="AH44" s="51"/>
    </row>
    <row r="45" spans="1:34" x14ac:dyDescent="0.35">
      <c r="A45" s="5" t="s">
        <v>18</v>
      </c>
      <c r="B45" s="51"/>
      <c r="C45" s="82" t="s">
        <v>157</v>
      </c>
      <c r="D45" s="82" t="s">
        <v>157</v>
      </c>
      <c r="E45" s="51"/>
      <c r="F45" s="82" t="s">
        <v>157</v>
      </c>
      <c r="G45" s="82" t="s">
        <v>157</v>
      </c>
      <c r="H45" s="51"/>
      <c r="I45" s="82" t="s">
        <v>157</v>
      </c>
      <c r="J45" s="82" t="s">
        <v>157</v>
      </c>
      <c r="K45" s="51"/>
      <c r="L45" s="82" t="s">
        <v>157</v>
      </c>
      <c r="M45" s="82" t="s">
        <v>157</v>
      </c>
      <c r="N45" s="51"/>
      <c r="O45" s="82" t="s">
        <v>157</v>
      </c>
      <c r="P45" s="82" t="s">
        <v>157</v>
      </c>
      <c r="Q45" s="51"/>
      <c r="R45" s="82" t="s">
        <v>157</v>
      </c>
      <c r="S45" s="82" t="s">
        <v>157</v>
      </c>
      <c r="T45" s="51"/>
      <c r="U45" s="82" t="s">
        <v>157</v>
      </c>
      <c r="V45" s="82" t="s">
        <v>157</v>
      </c>
      <c r="W45" s="51"/>
      <c r="X45" s="82" t="s">
        <v>157</v>
      </c>
      <c r="Y45" s="82" t="s">
        <v>157</v>
      </c>
      <c r="Z45" s="51"/>
      <c r="AA45" s="82" t="s">
        <v>157</v>
      </c>
      <c r="AB45" s="82" t="s">
        <v>157</v>
      </c>
      <c r="AC45" s="51"/>
      <c r="AD45" s="82" t="s">
        <v>157</v>
      </c>
      <c r="AE45" s="82" t="s">
        <v>157</v>
      </c>
      <c r="AF45" s="51"/>
      <c r="AG45" s="51"/>
      <c r="AH45" s="51"/>
    </row>
    <row r="46" spans="1:34" x14ac:dyDescent="0.35">
      <c r="A46" s="5" t="s">
        <v>19</v>
      </c>
      <c r="B46" s="51"/>
      <c r="C46" s="82" t="s">
        <v>157</v>
      </c>
      <c r="D46" s="82" t="s">
        <v>157</v>
      </c>
      <c r="E46" s="51"/>
      <c r="F46" s="82" t="s">
        <v>157</v>
      </c>
      <c r="G46" s="82" t="s">
        <v>157</v>
      </c>
      <c r="H46" s="51"/>
      <c r="I46" s="82" t="s">
        <v>157</v>
      </c>
      <c r="J46" s="82" t="s">
        <v>157</v>
      </c>
      <c r="K46" s="51"/>
      <c r="L46" s="82" t="s">
        <v>157</v>
      </c>
      <c r="M46" s="82" t="s">
        <v>157</v>
      </c>
      <c r="N46" s="51"/>
      <c r="O46" s="82" t="s">
        <v>157</v>
      </c>
      <c r="P46" s="82" t="s">
        <v>157</v>
      </c>
      <c r="Q46" s="51"/>
      <c r="R46" s="82" t="s">
        <v>157</v>
      </c>
      <c r="S46" s="82" t="s">
        <v>157</v>
      </c>
      <c r="T46" s="51"/>
      <c r="U46" s="82" t="s">
        <v>157</v>
      </c>
      <c r="V46" s="82" t="s">
        <v>157</v>
      </c>
      <c r="W46" s="51"/>
      <c r="X46" s="82" t="s">
        <v>157</v>
      </c>
      <c r="Y46" s="82" t="s">
        <v>157</v>
      </c>
      <c r="Z46" s="51"/>
      <c r="AA46" s="82" t="s">
        <v>157</v>
      </c>
      <c r="AB46" s="82" t="s">
        <v>157</v>
      </c>
      <c r="AC46" s="51"/>
      <c r="AD46" s="82" t="s">
        <v>157</v>
      </c>
      <c r="AE46" s="82" t="s">
        <v>157</v>
      </c>
      <c r="AF46" s="51"/>
      <c r="AG46" s="51"/>
      <c r="AH46" s="51"/>
    </row>
    <row r="47" spans="1:34" x14ac:dyDescent="0.35">
      <c r="A47" s="5" t="s">
        <v>20</v>
      </c>
      <c r="B47" s="51"/>
      <c r="C47" s="82" t="s">
        <v>157</v>
      </c>
      <c r="D47" s="82" t="s">
        <v>157</v>
      </c>
      <c r="E47" s="51"/>
      <c r="F47" s="82" t="s">
        <v>157</v>
      </c>
      <c r="G47" s="82" t="s">
        <v>157</v>
      </c>
      <c r="H47" s="51"/>
      <c r="I47" s="82" t="s">
        <v>157</v>
      </c>
      <c r="J47" s="82" t="s">
        <v>157</v>
      </c>
      <c r="K47" s="51"/>
      <c r="L47" s="82" t="s">
        <v>157</v>
      </c>
      <c r="M47" s="82" t="s">
        <v>157</v>
      </c>
      <c r="N47" s="51"/>
      <c r="O47" s="82" t="s">
        <v>157</v>
      </c>
      <c r="P47" s="82" t="s">
        <v>157</v>
      </c>
      <c r="Q47" s="51"/>
      <c r="R47" s="82" t="s">
        <v>157</v>
      </c>
      <c r="S47" s="82" t="s">
        <v>157</v>
      </c>
      <c r="T47" s="51"/>
      <c r="U47" s="82" t="s">
        <v>157</v>
      </c>
      <c r="V47" s="82" t="s">
        <v>157</v>
      </c>
      <c r="W47" s="51"/>
      <c r="X47" s="82" t="s">
        <v>157</v>
      </c>
      <c r="Y47" s="82" t="s">
        <v>157</v>
      </c>
      <c r="Z47" s="51"/>
      <c r="AA47" s="82" t="s">
        <v>157</v>
      </c>
      <c r="AB47" s="82" t="s">
        <v>157</v>
      </c>
      <c r="AC47" s="51"/>
      <c r="AD47" s="82" t="s">
        <v>157</v>
      </c>
      <c r="AE47" s="82" t="s">
        <v>157</v>
      </c>
      <c r="AF47" s="51"/>
      <c r="AG47" s="51"/>
      <c r="AH47" s="51"/>
    </row>
    <row r="48" spans="1:34" x14ac:dyDescent="0.35">
      <c r="A48" s="5" t="s">
        <v>21</v>
      </c>
      <c r="B48" s="51"/>
      <c r="C48" s="82" t="s">
        <v>157</v>
      </c>
      <c r="D48" s="82" t="s">
        <v>157</v>
      </c>
      <c r="E48" s="51"/>
      <c r="F48" s="82" t="s">
        <v>157</v>
      </c>
      <c r="G48" s="82" t="s">
        <v>157</v>
      </c>
      <c r="H48" s="51"/>
      <c r="I48" s="82" t="s">
        <v>157</v>
      </c>
      <c r="J48" s="82" t="s">
        <v>157</v>
      </c>
      <c r="K48" s="51"/>
      <c r="L48" s="82" t="s">
        <v>157</v>
      </c>
      <c r="M48" s="82" t="s">
        <v>157</v>
      </c>
      <c r="N48" s="51"/>
      <c r="O48" s="82" t="s">
        <v>157</v>
      </c>
      <c r="P48" s="82" t="s">
        <v>157</v>
      </c>
      <c r="Q48" s="51"/>
      <c r="R48" s="82" t="s">
        <v>157</v>
      </c>
      <c r="S48" s="82" t="s">
        <v>157</v>
      </c>
      <c r="T48" s="51"/>
      <c r="U48" s="82" t="s">
        <v>157</v>
      </c>
      <c r="V48" s="82" t="s">
        <v>157</v>
      </c>
      <c r="W48" s="51"/>
      <c r="X48" s="82" t="s">
        <v>157</v>
      </c>
      <c r="Y48" s="82" t="s">
        <v>157</v>
      </c>
      <c r="Z48" s="51"/>
      <c r="AA48" s="82" t="s">
        <v>157</v>
      </c>
      <c r="AB48" s="82" t="s">
        <v>157</v>
      </c>
      <c r="AC48" s="51"/>
      <c r="AD48" s="82" t="s">
        <v>157</v>
      </c>
      <c r="AE48" s="82" t="s">
        <v>157</v>
      </c>
      <c r="AF48" s="51"/>
      <c r="AG48" s="51"/>
      <c r="AH48" s="51"/>
    </row>
    <row r="49" spans="1:39" x14ac:dyDescent="0.35">
      <c r="A49" s="5" t="s">
        <v>22</v>
      </c>
      <c r="B49" s="51"/>
      <c r="C49" s="82" t="s">
        <v>157</v>
      </c>
      <c r="D49" s="82" t="s">
        <v>157</v>
      </c>
      <c r="E49" s="51"/>
      <c r="F49" s="82" t="s">
        <v>157</v>
      </c>
      <c r="G49" s="82" t="s">
        <v>157</v>
      </c>
      <c r="H49" s="51"/>
      <c r="I49" s="82" t="s">
        <v>157</v>
      </c>
      <c r="J49" s="82" t="s">
        <v>157</v>
      </c>
      <c r="K49" s="51"/>
      <c r="L49" s="82" t="s">
        <v>157</v>
      </c>
      <c r="M49" s="82" t="s">
        <v>157</v>
      </c>
      <c r="N49" s="51"/>
      <c r="O49" s="82" t="s">
        <v>157</v>
      </c>
      <c r="P49" s="82" t="s">
        <v>157</v>
      </c>
      <c r="Q49" s="51"/>
      <c r="R49" s="82" t="s">
        <v>157</v>
      </c>
      <c r="S49" s="82" t="s">
        <v>157</v>
      </c>
      <c r="T49" s="51"/>
      <c r="U49" s="82" t="s">
        <v>157</v>
      </c>
      <c r="V49" s="82" t="s">
        <v>157</v>
      </c>
      <c r="W49" s="51"/>
      <c r="X49" s="82" t="s">
        <v>157</v>
      </c>
      <c r="Y49" s="82" t="s">
        <v>157</v>
      </c>
      <c r="Z49" s="51"/>
      <c r="AA49" s="82" t="s">
        <v>157</v>
      </c>
      <c r="AB49" s="82" t="s">
        <v>157</v>
      </c>
      <c r="AC49" s="51"/>
      <c r="AD49" s="82" t="s">
        <v>157</v>
      </c>
      <c r="AE49" s="82" t="s">
        <v>157</v>
      </c>
      <c r="AF49" s="51"/>
      <c r="AG49" s="51"/>
      <c r="AH49" s="51"/>
      <c r="AJ49" s="84"/>
      <c r="AL49" s="84"/>
      <c r="AM49" s="84"/>
    </row>
    <row r="50" spans="1:39" x14ac:dyDescent="0.35">
      <c r="A50" s="5" t="s">
        <v>23</v>
      </c>
      <c r="B50" s="51"/>
      <c r="C50" s="82" t="s">
        <v>157</v>
      </c>
      <c r="D50" s="82" t="s">
        <v>157</v>
      </c>
      <c r="E50" s="51"/>
      <c r="F50" s="82" t="s">
        <v>157</v>
      </c>
      <c r="G50" s="82" t="s">
        <v>157</v>
      </c>
      <c r="H50" s="51"/>
      <c r="I50" s="82" t="s">
        <v>157</v>
      </c>
      <c r="J50" s="82" t="s">
        <v>157</v>
      </c>
      <c r="K50" s="51"/>
      <c r="L50" s="82" t="s">
        <v>157</v>
      </c>
      <c r="M50" s="82" t="s">
        <v>157</v>
      </c>
      <c r="N50" s="51"/>
      <c r="O50" s="82" t="s">
        <v>157</v>
      </c>
      <c r="P50" s="82" t="s">
        <v>157</v>
      </c>
      <c r="Q50" s="51"/>
      <c r="R50" s="82" t="s">
        <v>157</v>
      </c>
      <c r="S50" s="82" t="s">
        <v>157</v>
      </c>
      <c r="T50" s="51"/>
      <c r="U50" s="82" t="s">
        <v>157</v>
      </c>
      <c r="V50" s="82" t="s">
        <v>157</v>
      </c>
      <c r="W50" s="51"/>
      <c r="X50" s="82" t="s">
        <v>157</v>
      </c>
      <c r="Y50" s="82" t="s">
        <v>157</v>
      </c>
      <c r="Z50" s="51"/>
      <c r="AA50" s="82" t="s">
        <v>157</v>
      </c>
      <c r="AB50" s="82" t="s">
        <v>157</v>
      </c>
      <c r="AC50" s="51"/>
      <c r="AD50" s="82" t="s">
        <v>157</v>
      </c>
      <c r="AE50" s="82" t="s">
        <v>157</v>
      </c>
      <c r="AF50" s="51"/>
      <c r="AG50" s="51"/>
      <c r="AH50" s="51"/>
      <c r="AL50" s="84"/>
      <c r="AM50" s="84"/>
    </row>
    <row r="51" spans="1:39" x14ac:dyDescent="0.35">
      <c r="A51" s="5" t="s">
        <v>24</v>
      </c>
      <c r="B51" s="51"/>
      <c r="C51" s="82" t="s">
        <v>157</v>
      </c>
      <c r="D51" s="82" t="s">
        <v>157</v>
      </c>
      <c r="E51" s="51"/>
      <c r="F51" s="82" t="s">
        <v>157</v>
      </c>
      <c r="G51" s="82" t="s">
        <v>157</v>
      </c>
      <c r="H51" s="51"/>
      <c r="I51" s="82" t="s">
        <v>157</v>
      </c>
      <c r="J51" s="82" t="s">
        <v>157</v>
      </c>
      <c r="K51" s="51"/>
      <c r="L51" s="82" t="s">
        <v>157</v>
      </c>
      <c r="M51" s="82" t="s">
        <v>157</v>
      </c>
      <c r="N51" s="51"/>
      <c r="O51" s="82" t="s">
        <v>157</v>
      </c>
      <c r="P51" s="82" t="s">
        <v>157</v>
      </c>
      <c r="Q51" s="51"/>
      <c r="R51" s="82" t="s">
        <v>157</v>
      </c>
      <c r="S51" s="82" t="s">
        <v>157</v>
      </c>
      <c r="T51" s="51"/>
      <c r="U51" s="82" t="s">
        <v>157</v>
      </c>
      <c r="V51" s="82" t="s">
        <v>157</v>
      </c>
      <c r="W51" s="51"/>
      <c r="X51" s="82" t="s">
        <v>157</v>
      </c>
      <c r="Y51" s="82" t="s">
        <v>157</v>
      </c>
      <c r="Z51" s="51"/>
      <c r="AA51" s="82" t="s">
        <v>157</v>
      </c>
      <c r="AB51" s="82" t="s">
        <v>157</v>
      </c>
      <c r="AC51" s="51"/>
      <c r="AD51" s="82" t="s">
        <v>157</v>
      </c>
      <c r="AE51" s="82" t="s">
        <v>157</v>
      </c>
      <c r="AF51" s="51"/>
      <c r="AG51" s="51"/>
      <c r="AH51" s="51"/>
    </row>
    <row r="52" spans="1:39" x14ac:dyDescent="0.35">
      <c r="A52" s="5" t="s">
        <v>25</v>
      </c>
      <c r="B52" s="51"/>
      <c r="C52" s="82" t="s">
        <v>157</v>
      </c>
      <c r="D52" s="82" t="s">
        <v>157</v>
      </c>
      <c r="E52" s="51"/>
      <c r="F52" s="82" t="s">
        <v>157</v>
      </c>
      <c r="G52" s="82" t="s">
        <v>157</v>
      </c>
      <c r="H52" s="51"/>
      <c r="I52" s="82" t="s">
        <v>157</v>
      </c>
      <c r="J52" s="82" t="s">
        <v>157</v>
      </c>
      <c r="K52" s="51"/>
      <c r="L52" s="82" t="s">
        <v>157</v>
      </c>
      <c r="M52" s="82" t="s">
        <v>157</v>
      </c>
      <c r="N52" s="51"/>
      <c r="O52" s="82" t="s">
        <v>157</v>
      </c>
      <c r="P52" s="82" t="s">
        <v>157</v>
      </c>
      <c r="Q52" s="51"/>
      <c r="R52" s="82" t="s">
        <v>157</v>
      </c>
      <c r="S52" s="82" t="s">
        <v>157</v>
      </c>
      <c r="T52" s="51"/>
      <c r="U52" s="82" t="s">
        <v>157</v>
      </c>
      <c r="V52" s="82" t="s">
        <v>157</v>
      </c>
      <c r="W52" s="51"/>
      <c r="X52" s="82" t="s">
        <v>157</v>
      </c>
      <c r="Y52" s="82" t="s">
        <v>157</v>
      </c>
      <c r="Z52" s="51"/>
      <c r="AA52" s="82" t="s">
        <v>157</v>
      </c>
      <c r="AB52" s="82" t="s">
        <v>157</v>
      </c>
      <c r="AC52" s="51"/>
      <c r="AD52" s="82" t="s">
        <v>157</v>
      </c>
      <c r="AE52" s="82" t="s">
        <v>157</v>
      </c>
      <c r="AF52" s="51"/>
      <c r="AG52" s="51"/>
      <c r="AH52" s="51"/>
    </row>
    <row r="53" spans="1:39" ht="15" thickBot="1" x14ac:dyDescent="0.4">
      <c r="A53" s="60" t="s">
        <v>26</v>
      </c>
      <c r="B53" s="61"/>
      <c r="C53" s="83" t="s">
        <v>157</v>
      </c>
      <c r="D53" s="83" t="s">
        <v>157</v>
      </c>
      <c r="E53" s="83"/>
      <c r="F53" s="83" t="s">
        <v>157</v>
      </c>
      <c r="G53" s="83" t="s">
        <v>157</v>
      </c>
      <c r="H53" s="83"/>
      <c r="I53" s="83" t="s">
        <v>157</v>
      </c>
      <c r="J53" s="83" t="s">
        <v>157</v>
      </c>
      <c r="K53" s="83"/>
      <c r="L53" s="83" t="s">
        <v>157</v>
      </c>
      <c r="M53" s="83" t="s">
        <v>157</v>
      </c>
      <c r="N53" s="83"/>
      <c r="O53" s="83" t="s">
        <v>157</v>
      </c>
      <c r="P53" s="83" t="s">
        <v>157</v>
      </c>
      <c r="Q53" s="83"/>
      <c r="R53" s="83" t="s">
        <v>157</v>
      </c>
      <c r="S53" s="83" t="s">
        <v>157</v>
      </c>
      <c r="T53" s="83"/>
      <c r="U53" s="83" t="s">
        <v>157</v>
      </c>
      <c r="V53" s="83" t="s">
        <v>157</v>
      </c>
      <c r="W53" s="83"/>
      <c r="X53" s="83" t="s">
        <v>157</v>
      </c>
      <c r="Y53" s="83" t="s">
        <v>157</v>
      </c>
      <c r="Z53" s="83"/>
      <c r="AA53" s="83" t="s">
        <v>157</v>
      </c>
      <c r="AB53" s="83" t="s">
        <v>157</v>
      </c>
      <c r="AC53" s="83"/>
      <c r="AD53" s="83" t="s">
        <v>157</v>
      </c>
      <c r="AE53" s="83" t="s">
        <v>157</v>
      </c>
      <c r="AF53" s="61"/>
      <c r="AG53" s="61"/>
      <c r="AH53" s="61"/>
    </row>
    <row r="54" spans="1:39" x14ac:dyDescent="0.35">
      <c r="A54" s="62" t="s">
        <v>89</v>
      </c>
      <c r="B54" s="63"/>
      <c r="C54" s="63"/>
      <c r="D54" s="53">
        <v>23.2</v>
      </c>
      <c r="E54" s="63"/>
      <c r="F54" s="63"/>
      <c r="G54" s="53">
        <v>22.5</v>
      </c>
      <c r="H54" s="63"/>
      <c r="I54" s="63"/>
      <c r="J54" s="53">
        <v>23.7</v>
      </c>
      <c r="K54" s="63"/>
      <c r="L54" s="63"/>
      <c r="M54" s="53">
        <v>23.5</v>
      </c>
      <c r="N54" s="63"/>
      <c r="O54" s="63"/>
      <c r="P54" s="53">
        <v>23.2</v>
      </c>
      <c r="Q54" s="63"/>
      <c r="R54" s="63"/>
      <c r="S54" s="53">
        <v>23.3</v>
      </c>
      <c r="T54" s="63"/>
      <c r="U54" s="63"/>
      <c r="V54" s="54">
        <v>23.5</v>
      </c>
      <c r="W54" s="63"/>
      <c r="X54" s="63"/>
      <c r="Y54" s="54">
        <v>23.8</v>
      </c>
      <c r="Z54" s="63"/>
      <c r="AA54" s="63"/>
      <c r="AB54" s="54">
        <v>23.1</v>
      </c>
      <c r="AC54" s="63"/>
      <c r="AD54" s="63"/>
      <c r="AE54" s="54">
        <v>24.4</v>
      </c>
      <c r="AF54" s="63"/>
      <c r="AG54" s="63"/>
      <c r="AH54" s="63"/>
    </row>
    <row r="55" spans="1:39" x14ac:dyDescent="0.35">
      <c r="A55" s="25" t="s">
        <v>90</v>
      </c>
      <c r="B55" s="51"/>
      <c r="C55" s="51"/>
      <c r="D55" s="53">
        <v>24.1</v>
      </c>
      <c r="E55" s="51"/>
      <c r="F55" s="51"/>
      <c r="G55" s="53">
        <v>24.3</v>
      </c>
      <c r="H55" s="51"/>
      <c r="I55" s="51"/>
      <c r="J55" s="53">
        <v>24.9</v>
      </c>
      <c r="K55" s="51"/>
      <c r="L55" s="51"/>
      <c r="M55" s="53">
        <v>24.5</v>
      </c>
      <c r="N55" s="51"/>
      <c r="O55" s="51"/>
      <c r="P55" s="53">
        <v>24.6</v>
      </c>
      <c r="Q55" s="51"/>
      <c r="R55" s="51"/>
      <c r="S55" s="53">
        <v>24.9</v>
      </c>
      <c r="T55" s="51"/>
      <c r="U55" s="51"/>
      <c r="V55" s="54">
        <v>24.8</v>
      </c>
      <c r="W55" s="51"/>
      <c r="X55" s="51"/>
      <c r="Y55" s="54">
        <v>25.2</v>
      </c>
      <c r="Z55" s="51"/>
      <c r="AA55" s="51"/>
      <c r="AB55" s="54">
        <v>25</v>
      </c>
      <c r="AC55" s="51"/>
      <c r="AD55" s="51"/>
      <c r="AE55" s="54">
        <v>25.6</v>
      </c>
      <c r="AF55" s="51"/>
      <c r="AG55" s="51"/>
      <c r="AH55" s="51"/>
    </row>
    <row r="56" spans="1:39" x14ac:dyDescent="0.35">
      <c r="A56" s="52" t="s">
        <v>12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0449-986D-4E34-87A3-60E69AD77552}">
  <dimension ref="A1:L17"/>
  <sheetViews>
    <sheetView zoomScaleNormal="100" workbookViewId="0">
      <selection activeCell="L17" sqref="L17"/>
    </sheetView>
  </sheetViews>
  <sheetFormatPr baseColWidth="10" defaultRowHeight="14.5" x14ac:dyDescent="0.35"/>
  <cols>
    <col min="1" max="1" width="15.1796875" bestFit="1" customWidth="1"/>
    <col min="2" max="12" width="5.7265625" customWidth="1"/>
    <col min="14" max="14" width="14.26953125" bestFit="1" customWidth="1"/>
  </cols>
  <sheetData>
    <row r="1" spans="1:12" x14ac:dyDescent="0.35">
      <c r="A1" s="17" t="s">
        <v>43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</row>
    <row r="2" spans="1:12" ht="15" customHeight="1" x14ac:dyDescent="0.35">
      <c r="A2" s="4" t="s">
        <v>14</v>
      </c>
      <c r="B2" s="88" t="s">
        <v>99</v>
      </c>
      <c r="C2" s="88"/>
      <c r="D2" s="88"/>
      <c r="E2" s="88"/>
      <c r="F2" s="88"/>
      <c r="G2" s="88"/>
      <c r="H2" s="87"/>
      <c r="I2" s="87"/>
      <c r="J2" s="87"/>
      <c r="K2" s="87"/>
      <c r="L2" s="87"/>
    </row>
    <row r="3" spans="1:12" x14ac:dyDescent="0.35">
      <c r="A3" s="4" t="s">
        <v>89</v>
      </c>
      <c r="B3" s="53">
        <v>19.399999999999999</v>
      </c>
      <c r="C3" s="53">
        <v>18.8</v>
      </c>
      <c r="D3" s="53">
        <v>19.8</v>
      </c>
      <c r="E3" s="53">
        <v>19.600000000000001</v>
      </c>
      <c r="F3" s="53">
        <v>19.600000000000001</v>
      </c>
      <c r="G3" s="53">
        <v>19.5</v>
      </c>
      <c r="H3" s="54">
        <v>19.5</v>
      </c>
      <c r="I3" s="54">
        <v>19.8</v>
      </c>
      <c r="J3" s="54">
        <v>19.100000000000001</v>
      </c>
      <c r="K3" s="54">
        <v>20.2</v>
      </c>
      <c r="L3" s="54">
        <v>19.899999999999999</v>
      </c>
    </row>
    <row r="4" spans="1:12" x14ac:dyDescent="0.35">
      <c r="A4" s="4" t="s">
        <v>90</v>
      </c>
      <c r="B4" s="53">
        <v>20.6</v>
      </c>
      <c r="C4" s="53">
        <v>20.7</v>
      </c>
      <c r="D4" s="53">
        <v>21.5</v>
      </c>
      <c r="E4" s="53">
        <v>20.8</v>
      </c>
      <c r="F4" s="53">
        <v>20.8</v>
      </c>
      <c r="G4" s="53">
        <v>21.6</v>
      </c>
      <c r="H4" s="54">
        <v>20.9</v>
      </c>
      <c r="I4" s="54">
        <v>21.2</v>
      </c>
      <c r="J4" s="54">
        <v>20.6</v>
      </c>
      <c r="K4" s="54">
        <v>21.6</v>
      </c>
      <c r="L4" s="54">
        <v>21.5</v>
      </c>
    </row>
    <row r="5" spans="1:12" x14ac:dyDescent="0.35">
      <c r="A5" s="52" t="s">
        <v>12</v>
      </c>
      <c r="B5" s="35">
        <v>20.010000000000002</v>
      </c>
      <c r="C5" s="35">
        <v>19.489999999999998</v>
      </c>
      <c r="D5" s="35">
        <v>20.53</v>
      </c>
      <c r="E5" s="35">
        <v>20.079999999999998</v>
      </c>
      <c r="F5" s="35">
        <v>20.100000000000001</v>
      </c>
      <c r="G5" s="35">
        <v>20.37</v>
      </c>
      <c r="H5" s="35">
        <v>20.170000000000002</v>
      </c>
      <c r="I5" s="35">
        <v>20.47</v>
      </c>
      <c r="J5" s="35">
        <v>19.72</v>
      </c>
      <c r="K5" s="35">
        <v>20.77</v>
      </c>
      <c r="L5" s="35">
        <v>20.68</v>
      </c>
    </row>
    <row r="7" spans="1:12" x14ac:dyDescent="0.35">
      <c r="A7" s="17" t="s">
        <v>51</v>
      </c>
      <c r="B7" s="4">
        <v>2010</v>
      </c>
      <c r="C7" s="4">
        <v>2011</v>
      </c>
      <c r="D7" s="4">
        <v>2012</v>
      </c>
      <c r="E7" s="4">
        <v>2013</v>
      </c>
      <c r="F7" s="4">
        <v>2014</v>
      </c>
      <c r="G7" s="4">
        <v>2015</v>
      </c>
      <c r="H7" s="4">
        <v>2016</v>
      </c>
      <c r="I7" s="4">
        <v>2017</v>
      </c>
      <c r="J7" s="4">
        <v>2018</v>
      </c>
      <c r="K7" s="4">
        <v>2019</v>
      </c>
      <c r="L7" s="4">
        <v>2020</v>
      </c>
    </row>
    <row r="8" spans="1:12" ht="15" customHeight="1" x14ac:dyDescent="0.35">
      <c r="A8" s="4" t="s">
        <v>14</v>
      </c>
      <c r="B8" s="88" t="s">
        <v>100</v>
      </c>
      <c r="C8" s="88"/>
      <c r="D8" s="88"/>
      <c r="E8" s="88"/>
      <c r="F8" s="88"/>
      <c r="G8" s="88"/>
      <c r="H8" s="87"/>
      <c r="I8" s="87"/>
      <c r="J8" s="87"/>
      <c r="K8" s="87"/>
      <c r="L8" s="87"/>
    </row>
    <row r="9" spans="1:12" x14ac:dyDescent="0.35">
      <c r="A9" s="4" t="s">
        <v>89</v>
      </c>
      <c r="B9" s="53">
        <v>33.200000000000003</v>
      </c>
      <c r="C9" s="53">
        <v>32.5</v>
      </c>
      <c r="D9" s="53">
        <v>33.5</v>
      </c>
      <c r="E9" s="53">
        <v>33.1</v>
      </c>
      <c r="F9" s="53">
        <v>33</v>
      </c>
      <c r="G9" s="53">
        <v>33.1</v>
      </c>
      <c r="H9" s="54">
        <v>33.1</v>
      </c>
      <c r="I9" s="54">
        <v>33.5</v>
      </c>
      <c r="J9" s="54">
        <v>32.6</v>
      </c>
      <c r="K9" s="54">
        <v>33.700000000000003</v>
      </c>
      <c r="L9" s="54">
        <v>33.5</v>
      </c>
    </row>
    <row r="10" spans="1:12" x14ac:dyDescent="0.35">
      <c r="A10" s="4" t="s">
        <v>90</v>
      </c>
      <c r="B10" s="53">
        <v>34.200000000000003</v>
      </c>
      <c r="C10" s="53">
        <v>33.799999999999997</v>
      </c>
      <c r="D10" s="53">
        <v>34.5</v>
      </c>
      <c r="E10" s="53">
        <v>34</v>
      </c>
      <c r="F10" s="53">
        <v>34</v>
      </c>
      <c r="G10" s="53">
        <v>34.4</v>
      </c>
      <c r="H10" s="54">
        <v>34.299999999999997</v>
      </c>
      <c r="I10" s="54">
        <v>34.299999999999997</v>
      </c>
      <c r="J10" s="54">
        <v>34.200000000000003</v>
      </c>
      <c r="K10" s="54">
        <v>36</v>
      </c>
      <c r="L10" s="54">
        <v>35</v>
      </c>
    </row>
    <row r="11" spans="1:12" x14ac:dyDescent="0.35">
      <c r="A11" s="52" t="s">
        <v>12</v>
      </c>
      <c r="B11" s="35">
        <v>33.57</v>
      </c>
      <c r="C11" s="35">
        <v>33.049999999999997</v>
      </c>
      <c r="D11" s="35">
        <v>33.880000000000003</v>
      </c>
      <c r="E11" s="35">
        <v>33.479999999999997</v>
      </c>
      <c r="F11" s="35">
        <v>33.47</v>
      </c>
      <c r="G11" s="35">
        <v>33.659999999999997</v>
      </c>
      <c r="H11" s="35">
        <v>33.61</v>
      </c>
      <c r="I11" s="35">
        <v>33.9</v>
      </c>
      <c r="J11" s="35">
        <v>33.229999999999997</v>
      </c>
      <c r="K11" s="35">
        <v>34.22</v>
      </c>
      <c r="L11" s="35">
        <v>34.22</v>
      </c>
    </row>
    <row r="13" spans="1:12" x14ac:dyDescent="0.35">
      <c r="A13" s="17" t="s">
        <v>44</v>
      </c>
      <c r="B13" s="4">
        <v>2010</v>
      </c>
      <c r="C13" s="4">
        <v>2011</v>
      </c>
      <c r="D13" s="4">
        <v>2012</v>
      </c>
      <c r="E13" s="4">
        <v>2013</v>
      </c>
      <c r="F13" s="4">
        <v>2014</v>
      </c>
      <c r="G13" s="4">
        <v>2015</v>
      </c>
      <c r="H13" s="4">
        <v>2016</v>
      </c>
      <c r="I13" s="4">
        <v>2017</v>
      </c>
      <c r="J13" s="4">
        <v>2018</v>
      </c>
      <c r="K13" s="4">
        <v>2019</v>
      </c>
      <c r="L13" s="4">
        <v>2020</v>
      </c>
    </row>
    <row r="14" spans="1:12" ht="15" customHeight="1" x14ac:dyDescent="0.35">
      <c r="A14" s="4" t="s">
        <v>14</v>
      </c>
      <c r="B14" s="88" t="s">
        <v>99</v>
      </c>
      <c r="C14" s="88"/>
      <c r="D14" s="88"/>
      <c r="E14" s="88"/>
      <c r="F14" s="88"/>
      <c r="G14" s="88"/>
      <c r="H14" s="87"/>
      <c r="I14" s="87"/>
      <c r="J14" s="87"/>
      <c r="K14" s="87"/>
      <c r="L14" s="87"/>
    </row>
    <row r="15" spans="1:12" x14ac:dyDescent="0.35">
      <c r="A15" s="4" t="s">
        <v>89</v>
      </c>
      <c r="B15" s="53">
        <v>23.2</v>
      </c>
      <c r="C15" s="53">
        <v>22.5</v>
      </c>
      <c r="D15" s="53">
        <v>23.7</v>
      </c>
      <c r="E15" s="53">
        <v>23.5</v>
      </c>
      <c r="F15" s="53">
        <v>23.2</v>
      </c>
      <c r="G15" s="53">
        <v>23.3</v>
      </c>
      <c r="H15" s="54">
        <v>23.5</v>
      </c>
      <c r="I15" s="54">
        <v>23.8</v>
      </c>
      <c r="J15" s="54">
        <v>23.1</v>
      </c>
      <c r="K15" s="54">
        <v>24.4</v>
      </c>
      <c r="L15" s="54">
        <v>24</v>
      </c>
    </row>
    <row r="16" spans="1:12" x14ac:dyDescent="0.35">
      <c r="A16" s="4" t="s">
        <v>90</v>
      </c>
      <c r="B16" s="53">
        <v>24.1</v>
      </c>
      <c r="C16" s="53">
        <v>24.3</v>
      </c>
      <c r="D16" s="53">
        <v>24.9</v>
      </c>
      <c r="E16" s="53">
        <v>24.5</v>
      </c>
      <c r="F16" s="53">
        <v>24.6</v>
      </c>
      <c r="G16" s="53">
        <v>24.9</v>
      </c>
      <c r="H16" s="54">
        <v>24.8</v>
      </c>
      <c r="I16" s="54">
        <v>25.2</v>
      </c>
      <c r="J16" s="54">
        <v>25</v>
      </c>
      <c r="K16" s="54">
        <v>25.6</v>
      </c>
      <c r="L16" s="54">
        <v>25.5</v>
      </c>
    </row>
    <row r="17" spans="1:12" x14ac:dyDescent="0.35">
      <c r="A17" s="52" t="s">
        <v>12</v>
      </c>
      <c r="B17" s="35">
        <v>23.61</v>
      </c>
      <c r="C17" s="35">
        <v>23.11</v>
      </c>
      <c r="D17" s="35">
        <v>24.24</v>
      </c>
      <c r="E17" s="35">
        <v>23.83</v>
      </c>
      <c r="F17" s="35">
        <v>23.85</v>
      </c>
      <c r="G17" s="35">
        <v>24.11</v>
      </c>
      <c r="H17" s="35">
        <v>24.06</v>
      </c>
      <c r="I17" s="35">
        <v>24.52</v>
      </c>
      <c r="J17" s="35">
        <v>23.9</v>
      </c>
      <c r="K17" s="35">
        <v>24.95</v>
      </c>
      <c r="L17" s="35">
        <v>24.8</v>
      </c>
    </row>
  </sheetData>
  <mergeCells count="3">
    <mergeCell ref="B2:L2"/>
    <mergeCell ref="B8:L8"/>
    <mergeCell ref="B14:L14"/>
  </mergeCells>
  <pageMargins left="0.7" right="0.7" top="0.78740157499999996" bottom="0.78740157499999996" header="0.3" footer="0.3"/>
  <pageSetup paperSize="9" scale="105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7DCD-4082-4B0B-882E-17C050E15034}">
  <dimension ref="A1:BM308"/>
  <sheetViews>
    <sheetView topLeftCell="P1" zoomScale="70" zoomScaleNormal="70" workbookViewId="0">
      <selection activeCell="AT5" sqref="AT5"/>
    </sheetView>
  </sheetViews>
  <sheetFormatPr baseColWidth="10" defaultRowHeight="14.5" x14ac:dyDescent="0.35"/>
  <cols>
    <col min="1" max="1" width="18.7265625" customWidth="1"/>
    <col min="2" max="2" width="5.453125" bestFit="1" customWidth="1"/>
    <col min="3" max="3" width="5.453125" customWidth="1"/>
    <col min="4" max="5" width="5.453125" bestFit="1" customWidth="1"/>
    <col min="6" max="9" width="5.453125" customWidth="1"/>
    <col min="10" max="10" width="5.453125" bestFit="1" customWidth="1"/>
    <col min="11" max="25" width="5.453125" customWidth="1"/>
    <col min="26" max="26" width="5.453125" bestFit="1" customWidth="1"/>
    <col min="28" max="28" width="18" bestFit="1" customWidth="1"/>
    <col min="29" max="32" width="5.453125" bestFit="1" customWidth="1"/>
    <col min="33" max="33" width="6" bestFit="1" customWidth="1"/>
    <col min="34" max="34" width="6.26953125" bestFit="1" customWidth="1"/>
    <col min="35" max="39" width="5.453125" bestFit="1" customWidth="1"/>
    <col min="41" max="41" width="14.7265625" customWidth="1"/>
    <col min="42" max="42" width="7.81640625" customWidth="1"/>
    <col min="43" max="43" width="5.453125" bestFit="1" customWidth="1"/>
    <col min="44" max="46" width="9.7265625" bestFit="1" customWidth="1"/>
    <col min="47" max="47" width="14.26953125" bestFit="1" customWidth="1"/>
    <col min="48" max="48" width="12.54296875" bestFit="1" customWidth="1"/>
    <col min="49" max="49" width="9.7265625" bestFit="1" customWidth="1"/>
    <col min="50" max="50" width="14.26953125" bestFit="1" customWidth="1"/>
    <col min="51" max="51" width="9.7265625" bestFit="1" customWidth="1"/>
    <col min="52" max="52" width="8.7265625" customWidth="1"/>
    <col min="53" max="53" width="6.54296875" customWidth="1"/>
    <col min="54" max="54" width="14.81640625" bestFit="1" customWidth="1"/>
    <col min="55" max="59" width="5.453125" bestFit="1" customWidth="1"/>
    <col min="60" max="64" width="7.453125" bestFit="1" customWidth="1"/>
    <col min="65" max="65" width="6" customWidth="1"/>
  </cols>
  <sheetData>
    <row r="1" spans="1:65" ht="15" customHeight="1" x14ac:dyDescent="0.35">
      <c r="A1" s="101" t="s">
        <v>46</v>
      </c>
      <c r="B1" s="102" t="s">
        <v>27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4"/>
      <c r="AB1" s="101" t="s">
        <v>46</v>
      </c>
      <c r="AC1" s="102" t="s">
        <v>47</v>
      </c>
      <c r="AD1" s="103"/>
      <c r="AE1" s="103"/>
      <c r="AF1" s="103"/>
      <c r="AG1" s="103"/>
      <c r="AH1" s="103"/>
      <c r="AI1" s="103"/>
      <c r="AJ1" s="103"/>
      <c r="AK1" s="103"/>
      <c r="AL1" s="103"/>
      <c r="AM1" s="104"/>
      <c r="AO1" s="101" t="s">
        <v>46</v>
      </c>
      <c r="AP1" s="102" t="s">
        <v>49</v>
      </c>
      <c r="AQ1" s="103"/>
      <c r="AR1" s="103"/>
      <c r="AS1" s="103"/>
      <c r="AT1" s="103"/>
      <c r="AU1" s="103"/>
      <c r="AV1" s="103"/>
      <c r="AW1" s="103"/>
      <c r="AX1" s="103"/>
      <c r="AY1" s="103"/>
      <c r="AZ1" s="104"/>
      <c r="BB1" s="101" t="s">
        <v>46</v>
      </c>
      <c r="BC1" s="102" t="s">
        <v>130</v>
      </c>
      <c r="BD1" s="103"/>
      <c r="BE1" s="103"/>
      <c r="BF1" s="103"/>
      <c r="BG1" s="103"/>
      <c r="BH1" s="103"/>
      <c r="BI1" s="103"/>
      <c r="BJ1" s="103"/>
      <c r="BK1" s="103"/>
      <c r="BL1" s="103"/>
      <c r="BM1" s="104"/>
    </row>
    <row r="2" spans="1:65" ht="15" customHeight="1" x14ac:dyDescent="0.35">
      <c r="A2" s="101"/>
      <c r="B2" s="105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7"/>
      <c r="AB2" s="101"/>
      <c r="AC2" s="105"/>
      <c r="AD2" s="106"/>
      <c r="AE2" s="106"/>
      <c r="AF2" s="106"/>
      <c r="AG2" s="106"/>
      <c r="AH2" s="106"/>
      <c r="AI2" s="106"/>
      <c r="AJ2" s="106"/>
      <c r="AK2" s="106"/>
      <c r="AL2" s="106"/>
      <c r="AM2" s="107"/>
      <c r="AO2" s="101"/>
      <c r="AP2" s="105"/>
      <c r="AQ2" s="106"/>
      <c r="AR2" s="106"/>
      <c r="AS2" s="106"/>
      <c r="AT2" s="106"/>
      <c r="AU2" s="106"/>
      <c r="AV2" s="106"/>
      <c r="AW2" s="106"/>
      <c r="AX2" s="106"/>
      <c r="AY2" s="106"/>
      <c r="AZ2" s="107"/>
      <c r="BB2" s="101"/>
      <c r="BC2" s="105"/>
      <c r="BD2" s="106"/>
      <c r="BE2" s="106"/>
      <c r="BF2" s="106"/>
      <c r="BG2" s="106"/>
      <c r="BH2" s="106"/>
      <c r="BI2" s="106"/>
      <c r="BJ2" s="106"/>
      <c r="BK2" s="106"/>
      <c r="BL2" s="106"/>
      <c r="BM2" s="107"/>
    </row>
    <row r="3" spans="1:65" x14ac:dyDescent="0.35">
      <c r="A3" s="101"/>
      <c r="B3" s="16">
        <v>2010</v>
      </c>
      <c r="C3" s="16">
        <v>2011</v>
      </c>
      <c r="D3" s="16">
        <v>2012</v>
      </c>
      <c r="E3" s="16">
        <v>2012</v>
      </c>
      <c r="F3" s="16">
        <v>2013</v>
      </c>
      <c r="G3" s="16">
        <v>2013</v>
      </c>
      <c r="H3" s="16">
        <v>2013</v>
      </c>
      <c r="I3" s="16">
        <v>2014</v>
      </c>
      <c r="J3" s="16">
        <v>2014</v>
      </c>
      <c r="K3" s="16">
        <v>2014</v>
      </c>
      <c r="L3" s="16">
        <v>2014</v>
      </c>
      <c r="M3" s="16">
        <v>2015</v>
      </c>
      <c r="N3" s="16">
        <v>2015</v>
      </c>
      <c r="O3" s="16">
        <v>2015</v>
      </c>
      <c r="P3" s="16">
        <v>2015</v>
      </c>
      <c r="Q3" s="16">
        <v>2016</v>
      </c>
      <c r="R3" s="16">
        <v>2016</v>
      </c>
      <c r="S3" s="16">
        <v>2016</v>
      </c>
      <c r="T3" s="16">
        <v>2016</v>
      </c>
      <c r="U3" s="16">
        <v>2017</v>
      </c>
      <c r="V3" s="16">
        <v>2017</v>
      </c>
      <c r="W3" s="16">
        <v>2018</v>
      </c>
      <c r="X3" s="16">
        <v>2018</v>
      </c>
      <c r="Y3" s="16">
        <v>2019</v>
      </c>
      <c r="Z3" s="16">
        <v>2020</v>
      </c>
      <c r="AB3" s="101"/>
      <c r="AC3" s="16">
        <v>2010</v>
      </c>
      <c r="AD3" s="16">
        <v>2011</v>
      </c>
      <c r="AE3" s="16">
        <v>2012</v>
      </c>
      <c r="AF3" s="16">
        <v>2013</v>
      </c>
      <c r="AG3" s="16">
        <v>2014</v>
      </c>
      <c r="AH3" s="16">
        <v>2015</v>
      </c>
      <c r="AI3" s="16">
        <v>2016</v>
      </c>
      <c r="AJ3" s="16">
        <v>2017</v>
      </c>
      <c r="AK3" s="16">
        <v>2018</v>
      </c>
      <c r="AL3" s="16">
        <v>2019</v>
      </c>
      <c r="AM3" s="16">
        <v>2020</v>
      </c>
      <c r="AO3" s="101"/>
      <c r="AP3" s="16">
        <v>2010</v>
      </c>
      <c r="AQ3" s="16">
        <v>2011</v>
      </c>
      <c r="AR3" s="16">
        <v>2012</v>
      </c>
      <c r="AS3" s="16">
        <v>2013</v>
      </c>
      <c r="AT3" s="16">
        <v>2014</v>
      </c>
      <c r="AU3" s="16">
        <v>2015</v>
      </c>
      <c r="AV3" s="16">
        <v>2016</v>
      </c>
      <c r="AW3" s="16">
        <v>2017</v>
      </c>
      <c r="AX3" s="16">
        <v>2018</v>
      </c>
      <c r="AY3" s="16">
        <v>2019</v>
      </c>
      <c r="AZ3" s="16">
        <v>2020</v>
      </c>
      <c r="BB3" s="101"/>
      <c r="BC3" s="16">
        <v>2010</v>
      </c>
      <c r="BD3" s="16">
        <v>2011</v>
      </c>
      <c r="BE3" s="16">
        <v>2012</v>
      </c>
      <c r="BF3" s="16">
        <v>2013</v>
      </c>
      <c r="BG3" s="16">
        <v>2014</v>
      </c>
      <c r="BH3" s="16">
        <v>2015</v>
      </c>
      <c r="BI3" s="16">
        <v>2016</v>
      </c>
      <c r="BJ3" s="16">
        <v>2017</v>
      </c>
      <c r="BK3" s="16">
        <v>2018</v>
      </c>
      <c r="BL3" s="16">
        <v>2019</v>
      </c>
      <c r="BM3" s="16">
        <v>2020</v>
      </c>
    </row>
    <row r="4" spans="1:65" x14ac:dyDescent="0.35">
      <c r="A4" s="47"/>
      <c r="B4" s="76"/>
      <c r="C4" s="76"/>
      <c r="D4" s="76" t="s">
        <v>120</v>
      </c>
      <c r="E4" s="76" t="s">
        <v>121</v>
      </c>
      <c r="F4" s="76" t="s">
        <v>121</v>
      </c>
      <c r="G4" s="76" t="s">
        <v>122</v>
      </c>
      <c r="H4" s="76" t="s">
        <v>123</v>
      </c>
      <c r="I4" s="76" t="s">
        <v>124</v>
      </c>
      <c r="J4" s="76" t="s">
        <v>121</v>
      </c>
      <c r="K4" s="76" t="s">
        <v>125</v>
      </c>
      <c r="L4" s="76" t="s">
        <v>126</v>
      </c>
      <c r="M4" s="76" t="s">
        <v>120</v>
      </c>
      <c r="N4" s="76" t="s">
        <v>121</v>
      </c>
      <c r="O4" s="76" t="s">
        <v>125</v>
      </c>
      <c r="P4" s="76" t="s">
        <v>126</v>
      </c>
      <c r="Q4" s="76" t="s">
        <v>120</v>
      </c>
      <c r="R4" s="76" t="s">
        <v>121</v>
      </c>
      <c r="S4" s="76" t="s">
        <v>122</v>
      </c>
      <c r="T4" s="76" t="s">
        <v>126</v>
      </c>
      <c r="U4" s="76" t="s">
        <v>121</v>
      </c>
      <c r="V4" s="76" t="s">
        <v>127</v>
      </c>
      <c r="W4" s="76" t="s">
        <v>121</v>
      </c>
      <c r="X4" s="76" t="s">
        <v>127</v>
      </c>
      <c r="Y4" s="76" t="s">
        <v>127</v>
      </c>
      <c r="Z4" s="76"/>
      <c r="AB4" s="47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O4" s="47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B4" s="47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</row>
    <row r="5" spans="1:65" x14ac:dyDescent="0.35">
      <c r="A5" s="25" t="s">
        <v>43</v>
      </c>
      <c r="B5" s="26">
        <v>25</v>
      </c>
      <c r="C5" s="26">
        <v>25</v>
      </c>
      <c r="D5" s="77">
        <v>22</v>
      </c>
      <c r="E5" s="77">
        <v>24</v>
      </c>
      <c r="F5" s="77">
        <v>22</v>
      </c>
      <c r="G5" s="77">
        <v>23</v>
      </c>
      <c r="H5" s="77">
        <v>24</v>
      </c>
      <c r="I5" s="77">
        <v>24</v>
      </c>
      <c r="J5" s="77">
        <v>24</v>
      </c>
      <c r="K5" s="77">
        <v>24</v>
      </c>
      <c r="L5" s="77">
        <v>25</v>
      </c>
      <c r="M5" s="77">
        <v>31</v>
      </c>
      <c r="N5" s="77">
        <v>23</v>
      </c>
      <c r="O5" s="77">
        <v>24</v>
      </c>
      <c r="P5" s="77">
        <v>24</v>
      </c>
      <c r="Q5" s="77">
        <v>24</v>
      </c>
      <c r="R5" s="77">
        <v>23</v>
      </c>
      <c r="S5" s="77">
        <v>23</v>
      </c>
      <c r="T5" s="77">
        <v>23</v>
      </c>
      <c r="U5" s="77">
        <v>22</v>
      </c>
      <c r="V5" s="77">
        <v>23</v>
      </c>
      <c r="W5" s="77">
        <v>23</v>
      </c>
      <c r="X5" s="77">
        <v>25</v>
      </c>
      <c r="Y5" s="77">
        <v>23</v>
      </c>
      <c r="Z5" s="36">
        <v>26</v>
      </c>
      <c r="AB5" s="25" t="s">
        <v>43</v>
      </c>
      <c r="AC5" s="26">
        <v>685</v>
      </c>
      <c r="AD5" s="26">
        <v>679</v>
      </c>
      <c r="AE5" s="26"/>
      <c r="AF5" s="26"/>
      <c r="AG5" s="26"/>
      <c r="AH5" s="77">
        <v>772</v>
      </c>
      <c r="AI5" s="26"/>
      <c r="AJ5" s="26"/>
      <c r="AK5" s="26"/>
      <c r="AL5" s="26"/>
      <c r="AM5" s="27"/>
      <c r="AO5" s="25" t="s">
        <v>43</v>
      </c>
      <c r="AP5" s="77" t="s">
        <v>53</v>
      </c>
      <c r="AQ5" s="77" t="s">
        <v>53</v>
      </c>
      <c r="AR5" s="26"/>
      <c r="AS5" s="26"/>
      <c r="AT5" s="26"/>
      <c r="AU5" s="77" t="s">
        <v>53</v>
      </c>
      <c r="AV5" s="27"/>
      <c r="AW5" s="27"/>
      <c r="AX5" s="27"/>
      <c r="AY5" s="27"/>
      <c r="AZ5" s="27"/>
      <c r="BB5" s="25" t="s">
        <v>43</v>
      </c>
      <c r="BC5" s="26"/>
      <c r="BD5" s="26"/>
      <c r="BE5" s="26"/>
      <c r="BF5" s="26"/>
      <c r="BG5" s="26"/>
      <c r="BH5" s="77">
        <v>18.899999999999999</v>
      </c>
      <c r="BI5" s="27"/>
      <c r="BJ5" s="27"/>
      <c r="BK5" s="27"/>
      <c r="BL5" s="27"/>
      <c r="BM5" s="27"/>
    </row>
    <row r="6" spans="1:65" x14ac:dyDescent="0.35">
      <c r="A6" s="25" t="s">
        <v>51</v>
      </c>
      <c r="B6" s="26">
        <v>37.5</v>
      </c>
      <c r="C6" s="26">
        <v>37</v>
      </c>
      <c r="D6" s="77">
        <v>31</v>
      </c>
      <c r="E6" s="77">
        <v>34</v>
      </c>
      <c r="F6" s="77">
        <v>34</v>
      </c>
      <c r="G6" s="77">
        <v>34</v>
      </c>
      <c r="H6" s="77">
        <v>36</v>
      </c>
      <c r="I6" s="77">
        <v>34</v>
      </c>
      <c r="J6" s="77">
        <v>34</v>
      </c>
      <c r="K6" s="77">
        <v>36</v>
      </c>
      <c r="L6" s="77">
        <v>35</v>
      </c>
      <c r="M6" s="77">
        <v>36</v>
      </c>
      <c r="N6" s="77">
        <v>34</v>
      </c>
      <c r="O6" s="77">
        <v>33</v>
      </c>
      <c r="P6" s="77">
        <v>34</v>
      </c>
      <c r="Q6" s="77">
        <v>33</v>
      </c>
      <c r="R6" s="77">
        <v>33</v>
      </c>
      <c r="S6" s="77">
        <v>34</v>
      </c>
      <c r="T6" s="77">
        <v>34</v>
      </c>
      <c r="U6" s="77">
        <v>32</v>
      </c>
      <c r="V6" s="77">
        <v>33</v>
      </c>
      <c r="W6" s="77">
        <v>31</v>
      </c>
      <c r="X6" s="77">
        <v>33</v>
      </c>
      <c r="Y6" s="77">
        <v>32</v>
      </c>
      <c r="Z6" s="36">
        <v>32</v>
      </c>
      <c r="AB6" s="25" t="s">
        <v>51</v>
      </c>
      <c r="AC6" s="26">
        <v>715</v>
      </c>
      <c r="AD6" s="26">
        <v>720</v>
      </c>
      <c r="AE6" s="77">
        <v>806</v>
      </c>
      <c r="AF6" s="77">
        <v>756</v>
      </c>
      <c r="AG6" s="77">
        <v>836</v>
      </c>
      <c r="AH6" s="77">
        <v>817</v>
      </c>
      <c r="AI6" s="77">
        <v>812</v>
      </c>
      <c r="AJ6" s="77">
        <v>810</v>
      </c>
      <c r="AK6" s="77">
        <v>811</v>
      </c>
      <c r="AL6" s="77">
        <v>815</v>
      </c>
      <c r="AM6" s="27">
        <v>834</v>
      </c>
      <c r="AO6" s="25" t="s">
        <v>51</v>
      </c>
      <c r="AP6" s="77" t="s">
        <v>53</v>
      </c>
      <c r="AQ6" s="77" t="s">
        <v>53</v>
      </c>
      <c r="AR6" s="77" t="s">
        <v>53</v>
      </c>
      <c r="AS6" s="77" t="s">
        <v>52</v>
      </c>
      <c r="AT6" s="77" t="s">
        <v>119</v>
      </c>
      <c r="AU6" s="77" t="s">
        <v>53</v>
      </c>
      <c r="AV6" s="77" t="s">
        <v>53</v>
      </c>
      <c r="AW6" s="77">
        <v>8.9999999999999993E-3</v>
      </c>
      <c r="AX6" s="77">
        <v>5.0000000000000001E-3</v>
      </c>
      <c r="AY6" s="77" t="s">
        <v>52</v>
      </c>
      <c r="AZ6" s="77" t="s">
        <v>52</v>
      </c>
      <c r="BB6" s="25" t="s">
        <v>51</v>
      </c>
      <c r="BC6" s="26"/>
      <c r="BD6" s="26"/>
      <c r="BE6" s="77">
        <v>18.399999999999999</v>
      </c>
      <c r="BF6" s="26"/>
      <c r="BG6" s="26"/>
      <c r="BH6" s="77">
        <v>18.3</v>
      </c>
      <c r="BI6" s="27"/>
      <c r="BJ6" s="27"/>
      <c r="BK6" s="77">
        <v>18.899999999999999</v>
      </c>
      <c r="BL6" s="27"/>
      <c r="BM6" s="27">
        <v>19.2</v>
      </c>
    </row>
    <row r="7" spans="1:65" x14ac:dyDescent="0.35">
      <c r="A7" s="25" t="s">
        <v>44</v>
      </c>
      <c r="B7" s="26">
        <v>34.5</v>
      </c>
      <c r="C7" s="26">
        <v>33</v>
      </c>
      <c r="D7" s="77">
        <v>33</v>
      </c>
      <c r="E7" s="77">
        <v>36</v>
      </c>
      <c r="F7" s="77">
        <v>33</v>
      </c>
      <c r="G7" s="77">
        <v>31</v>
      </c>
      <c r="H7" s="77">
        <v>32</v>
      </c>
      <c r="I7" s="77">
        <v>31</v>
      </c>
      <c r="J7" s="77">
        <v>32</v>
      </c>
      <c r="K7" s="77">
        <v>31</v>
      </c>
      <c r="L7" s="77">
        <v>32</v>
      </c>
      <c r="M7" s="77">
        <v>32</v>
      </c>
      <c r="N7" s="77">
        <v>30</v>
      </c>
      <c r="O7" s="77">
        <v>29</v>
      </c>
      <c r="P7" s="77">
        <v>29</v>
      </c>
      <c r="Q7" s="77">
        <v>29</v>
      </c>
      <c r="R7" s="77">
        <v>31</v>
      </c>
      <c r="S7" s="77">
        <v>30</v>
      </c>
      <c r="T7" s="77">
        <v>29</v>
      </c>
      <c r="U7" s="77">
        <v>30</v>
      </c>
      <c r="V7" s="77">
        <v>29</v>
      </c>
      <c r="W7" s="77">
        <v>29</v>
      </c>
      <c r="X7" s="77">
        <v>29</v>
      </c>
      <c r="Y7" s="77">
        <v>31</v>
      </c>
      <c r="Z7" s="36">
        <v>32</v>
      </c>
      <c r="AB7" s="25" t="s">
        <v>44</v>
      </c>
      <c r="AC7" s="26">
        <v>743</v>
      </c>
      <c r="AD7" s="26">
        <v>737</v>
      </c>
      <c r="AE7" s="77">
        <v>870</v>
      </c>
      <c r="AF7" s="77">
        <v>877</v>
      </c>
      <c r="AG7" s="77">
        <v>843</v>
      </c>
      <c r="AH7" s="77">
        <v>864</v>
      </c>
      <c r="AI7" s="77">
        <v>855</v>
      </c>
      <c r="AJ7" s="77">
        <v>868</v>
      </c>
      <c r="AK7" s="77">
        <v>833</v>
      </c>
      <c r="AL7" s="77">
        <v>841</v>
      </c>
      <c r="AM7" s="27">
        <v>832</v>
      </c>
      <c r="AO7" s="25" t="s">
        <v>44</v>
      </c>
      <c r="AP7" s="77" t="s">
        <v>53</v>
      </c>
      <c r="AQ7" s="77" t="s">
        <v>53</v>
      </c>
      <c r="AR7" s="77" t="s">
        <v>53</v>
      </c>
      <c r="AS7" s="77" t="s">
        <v>119</v>
      </c>
      <c r="AT7" s="77" t="s">
        <v>119</v>
      </c>
      <c r="AU7" s="77" t="s">
        <v>53</v>
      </c>
      <c r="AV7" s="77" t="s">
        <v>53</v>
      </c>
      <c r="AW7" s="77">
        <v>8.0000000000000002E-3</v>
      </c>
      <c r="AX7" s="77">
        <v>0.01</v>
      </c>
      <c r="AY7" s="77" t="s">
        <v>52</v>
      </c>
      <c r="AZ7" s="77" t="s">
        <v>52</v>
      </c>
      <c r="BB7" s="25" t="s">
        <v>44</v>
      </c>
      <c r="BC7" s="26"/>
      <c r="BD7" s="26"/>
      <c r="BE7" s="77">
        <v>20.100000000000001</v>
      </c>
      <c r="BF7" s="26"/>
      <c r="BG7" s="26"/>
      <c r="BH7" s="77">
        <v>19.8</v>
      </c>
      <c r="BI7" s="27"/>
      <c r="BJ7" s="27"/>
      <c r="BK7" s="77">
        <v>20.6</v>
      </c>
      <c r="BL7" s="27"/>
      <c r="BM7" s="27">
        <v>20.399999999999999</v>
      </c>
    </row>
    <row r="8" spans="1:65" x14ac:dyDescent="0.35"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10" spans="1:65" ht="15" customHeight="1" x14ac:dyDescent="0.35">
      <c r="AB10" s="101" t="s">
        <v>46</v>
      </c>
      <c r="AC10" s="102" t="s">
        <v>48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O10" s="101" t="s">
        <v>46</v>
      </c>
      <c r="AP10" s="102" t="s">
        <v>50</v>
      </c>
      <c r="AQ10" s="103"/>
      <c r="AR10" s="103"/>
      <c r="AS10" s="103"/>
      <c r="AT10" s="103"/>
      <c r="AU10" s="103"/>
      <c r="AV10" s="103"/>
      <c r="AW10" s="103"/>
      <c r="AX10" s="103"/>
      <c r="AY10" s="103"/>
      <c r="AZ10" s="104"/>
      <c r="BB10" s="101" t="s">
        <v>46</v>
      </c>
      <c r="BC10" s="102" t="s">
        <v>134</v>
      </c>
      <c r="BD10" s="103"/>
      <c r="BE10" s="103"/>
      <c r="BF10" s="103"/>
      <c r="BG10" s="103"/>
      <c r="BH10" s="103"/>
      <c r="BI10" s="103"/>
      <c r="BJ10" s="103"/>
      <c r="BK10" s="103"/>
      <c r="BL10" s="103"/>
      <c r="BM10" s="104"/>
    </row>
    <row r="11" spans="1:65" x14ac:dyDescent="0.35">
      <c r="AB11" s="101"/>
      <c r="AC11" s="105"/>
      <c r="AD11" s="106"/>
      <c r="AE11" s="106"/>
      <c r="AF11" s="106"/>
      <c r="AG11" s="106"/>
      <c r="AH11" s="106"/>
      <c r="AI11" s="106"/>
      <c r="AJ11" s="106"/>
      <c r="AK11" s="106"/>
      <c r="AL11" s="106"/>
      <c r="AM11" s="107"/>
      <c r="AO11" s="101"/>
      <c r="AP11" s="105"/>
      <c r="AQ11" s="106"/>
      <c r="AR11" s="106"/>
      <c r="AS11" s="106"/>
      <c r="AT11" s="106"/>
      <c r="AU11" s="106"/>
      <c r="AV11" s="106"/>
      <c r="AW11" s="106"/>
      <c r="AX11" s="106"/>
      <c r="AY11" s="106"/>
      <c r="AZ11" s="107"/>
      <c r="BB11" s="101"/>
      <c r="BC11" s="105"/>
      <c r="BD11" s="106"/>
      <c r="BE11" s="106"/>
      <c r="BF11" s="106"/>
      <c r="BG11" s="106"/>
      <c r="BH11" s="106"/>
      <c r="BI11" s="106"/>
      <c r="BJ11" s="106"/>
      <c r="BK11" s="106"/>
      <c r="BL11" s="106"/>
      <c r="BM11" s="107"/>
    </row>
    <row r="12" spans="1:65" x14ac:dyDescent="0.35">
      <c r="AB12" s="101"/>
      <c r="AC12" s="16">
        <v>2010</v>
      </c>
      <c r="AD12" s="16">
        <v>2011</v>
      </c>
      <c r="AE12" s="16">
        <v>2012</v>
      </c>
      <c r="AF12" s="16">
        <v>2013</v>
      </c>
      <c r="AG12" s="16">
        <v>2014</v>
      </c>
      <c r="AH12" s="16">
        <v>2015</v>
      </c>
      <c r="AI12" s="16">
        <v>2016</v>
      </c>
      <c r="AJ12" s="16">
        <v>2017</v>
      </c>
      <c r="AK12" s="16">
        <v>2018</v>
      </c>
      <c r="AL12" s="16">
        <v>2019</v>
      </c>
      <c r="AM12" s="16">
        <v>2020</v>
      </c>
      <c r="AO12" s="101"/>
      <c r="AP12" s="16">
        <v>2010</v>
      </c>
      <c r="AQ12" s="16">
        <v>2011</v>
      </c>
      <c r="AR12" s="16">
        <v>2012</v>
      </c>
      <c r="AS12" s="16">
        <v>2013</v>
      </c>
      <c r="AT12" s="16">
        <v>2014</v>
      </c>
      <c r="AU12" s="16">
        <v>2015</v>
      </c>
      <c r="AV12" s="16">
        <v>2016</v>
      </c>
      <c r="AW12" s="16">
        <v>2017</v>
      </c>
      <c r="AX12" s="16">
        <v>2018</v>
      </c>
      <c r="AY12" s="16">
        <v>2019</v>
      </c>
      <c r="AZ12" s="16">
        <v>2020</v>
      </c>
      <c r="BB12" s="101"/>
      <c r="BC12" s="16">
        <v>2010</v>
      </c>
      <c r="BD12" s="16">
        <v>2011</v>
      </c>
      <c r="BE12" s="16">
        <v>2012</v>
      </c>
      <c r="BF12" s="16">
        <v>2013</v>
      </c>
      <c r="BG12" s="16">
        <v>2014</v>
      </c>
      <c r="BH12" s="16">
        <v>2015</v>
      </c>
      <c r="BI12" s="16">
        <v>2016</v>
      </c>
      <c r="BJ12" s="16">
        <v>2017</v>
      </c>
      <c r="BK12" s="16">
        <v>2018</v>
      </c>
      <c r="BL12" s="16">
        <v>2019</v>
      </c>
      <c r="BM12" s="16">
        <v>2020</v>
      </c>
    </row>
    <row r="13" spans="1:65" x14ac:dyDescent="0.35">
      <c r="AB13" s="25" t="s">
        <v>43</v>
      </c>
      <c r="AC13" s="26">
        <v>11.7</v>
      </c>
      <c r="AD13" s="26">
        <v>11.8</v>
      </c>
      <c r="AE13" s="77">
        <v>11.9</v>
      </c>
      <c r="AF13" s="77">
        <v>11.8</v>
      </c>
      <c r="AG13" s="77">
        <v>12</v>
      </c>
      <c r="AH13" s="77">
        <v>11.9</v>
      </c>
      <c r="AI13" s="27"/>
      <c r="AJ13" s="27"/>
      <c r="AK13" s="27"/>
      <c r="AL13" s="27"/>
      <c r="AM13" s="27"/>
      <c r="AO13" s="25" t="s">
        <v>43</v>
      </c>
      <c r="AP13" s="77" t="s">
        <v>54</v>
      </c>
      <c r="AQ13" s="77" t="s">
        <v>54</v>
      </c>
      <c r="AR13" s="26"/>
      <c r="AS13" s="26"/>
      <c r="AT13" s="26"/>
      <c r="AU13" s="77" t="s">
        <v>54</v>
      </c>
      <c r="AV13" s="27"/>
      <c r="AW13" s="27"/>
      <c r="AX13" s="27"/>
      <c r="AY13" s="27"/>
      <c r="AZ13" s="27"/>
      <c r="BB13" s="47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</row>
    <row r="14" spans="1:65" x14ac:dyDescent="0.35">
      <c r="AB14" s="25" t="s">
        <v>51</v>
      </c>
      <c r="AC14" s="26">
        <v>11.5</v>
      </c>
      <c r="AD14" s="26">
        <v>11.6</v>
      </c>
      <c r="AE14" s="77">
        <v>11.7</v>
      </c>
      <c r="AF14" s="77">
        <v>11.6</v>
      </c>
      <c r="AG14" s="77">
        <v>11.8</v>
      </c>
      <c r="AH14" s="77">
        <v>12.6</v>
      </c>
      <c r="AI14" s="77">
        <v>11.7</v>
      </c>
      <c r="AJ14" s="77">
        <v>11.8</v>
      </c>
      <c r="AK14" s="77">
        <v>11.9</v>
      </c>
      <c r="AL14" s="77">
        <v>11.9</v>
      </c>
      <c r="AM14" s="27">
        <v>12.1</v>
      </c>
      <c r="AO14" s="25" t="s">
        <v>51</v>
      </c>
      <c r="AP14" s="77" t="s">
        <v>54</v>
      </c>
      <c r="AQ14" s="77" t="s">
        <v>54</v>
      </c>
      <c r="AR14" s="77" t="s">
        <v>54</v>
      </c>
      <c r="AS14" s="77" t="s">
        <v>54</v>
      </c>
      <c r="AT14" s="77" t="s">
        <v>54</v>
      </c>
      <c r="AU14" s="77" t="s">
        <v>54</v>
      </c>
      <c r="AV14" s="77" t="s">
        <v>54</v>
      </c>
      <c r="AW14" s="77" t="s">
        <v>54</v>
      </c>
      <c r="AX14" s="77" t="s">
        <v>54</v>
      </c>
      <c r="AY14" s="77" t="s">
        <v>54</v>
      </c>
      <c r="AZ14" s="77" t="s">
        <v>54</v>
      </c>
      <c r="BB14" s="25" t="s">
        <v>43</v>
      </c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</row>
    <row r="15" spans="1:65" x14ac:dyDescent="0.35">
      <c r="AB15" s="25" t="s">
        <v>44</v>
      </c>
      <c r="AC15" s="26">
        <v>12.8</v>
      </c>
      <c r="AD15" s="26">
        <v>12.1</v>
      </c>
      <c r="AE15" s="77">
        <v>12.1</v>
      </c>
      <c r="AF15" s="77">
        <v>11.8</v>
      </c>
      <c r="AG15" s="77">
        <v>12.1</v>
      </c>
      <c r="AH15" s="77">
        <v>11.9</v>
      </c>
      <c r="AI15" s="77">
        <v>12.1</v>
      </c>
      <c r="AJ15" s="77">
        <v>12.1</v>
      </c>
      <c r="AK15" s="77">
        <v>12.3</v>
      </c>
      <c r="AL15" s="77">
        <v>12.3</v>
      </c>
      <c r="AM15" s="27">
        <v>12.3</v>
      </c>
      <c r="AO15" s="25" t="s">
        <v>44</v>
      </c>
      <c r="AP15" s="77" t="s">
        <v>54</v>
      </c>
      <c r="AQ15" s="77" t="s">
        <v>54</v>
      </c>
      <c r="AR15" s="77" t="s">
        <v>54</v>
      </c>
      <c r="AS15" s="77" t="s">
        <v>54</v>
      </c>
      <c r="AT15" s="77" t="s">
        <v>54</v>
      </c>
      <c r="AU15" s="77" t="s">
        <v>54</v>
      </c>
      <c r="AV15" s="77" t="s">
        <v>54</v>
      </c>
      <c r="AW15" s="77" t="s">
        <v>54</v>
      </c>
      <c r="AX15" s="77" t="s">
        <v>54</v>
      </c>
      <c r="AY15" s="77" t="s">
        <v>54</v>
      </c>
      <c r="AZ15" s="77" t="s">
        <v>54</v>
      </c>
      <c r="BB15" s="25" t="s">
        <v>51</v>
      </c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</row>
    <row r="16" spans="1:65" x14ac:dyDescent="0.35">
      <c r="Z16" s="24"/>
      <c r="BB16" s="25" t="s">
        <v>44</v>
      </c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</row>
    <row r="17" spans="28:54" ht="15" customHeight="1" x14ac:dyDescent="0.35">
      <c r="AB17" s="101" t="s">
        <v>46</v>
      </c>
      <c r="AC17" s="102" t="s">
        <v>34</v>
      </c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BB17" s="79" t="s">
        <v>135</v>
      </c>
    </row>
    <row r="18" spans="28:54" x14ac:dyDescent="0.35">
      <c r="AB18" s="101"/>
      <c r="AC18" s="105"/>
      <c r="AD18" s="106"/>
      <c r="AE18" s="106"/>
      <c r="AF18" s="106"/>
      <c r="AG18" s="106"/>
      <c r="AH18" s="106"/>
      <c r="AI18" s="106"/>
      <c r="AJ18" s="106"/>
      <c r="AK18" s="106"/>
      <c r="AL18" s="106"/>
      <c r="AM18" s="107"/>
    </row>
    <row r="19" spans="28:54" x14ac:dyDescent="0.35">
      <c r="AB19" s="101"/>
      <c r="AC19" s="16">
        <v>2010</v>
      </c>
      <c r="AD19" s="16">
        <v>2011</v>
      </c>
      <c r="AE19" s="16">
        <v>2012</v>
      </c>
      <c r="AF19" s="16">
        <v>2013</v>
      </c>
      <c r="AG19" s="16">
        <v>2014</v>
      </c>
      <c r="AH19" s="16">
        <v>2015</v>
      </c>
      <c r="AI19" s="16">
        <v>2016</v>
      </c>
      <c r="AJ19" s="16">
        <v>2017</v>
      </c>
      <c r="AK19" s="16">
        <v>2018</v>
      </c>
      <c r="AL19" s="16">
        <v>2019</v>
      </c>
      <c r="AM19" s="16">
        <v>2020</v>
      </c>
    </row>
    <row r="20" spans="28:54" x14ac:dyDescent="0.35">
      <c r="AB20" s="25" t="s">
        <v>43</v>
      </c>
      <c r="AC20" s="26" t="s">
        <v>165</v>
      </c>
      <c r="AD20" s="26">
        <v>0.2</v>
      </c>
      <c r="AE20" s="26"/>
      <c r="AF20" s="26"/>
      <c r="AG20" s="26"/>
      <c r="AH20" s="26"/>
      <c r="AI20" s="27"/>
      <c r="AJ20" s="27"/>
      <c r="AK20" s="27"/>
      <c r="AL20" s="27"/>
      <c r="AM20" s="27"/>
    </row>
    <row r="21" spans="28:54" x14ac:dyDescent="0.35">
      <c r="AB21" s="25" t="s">
        <v>51</v>
      </c>
      <c r="AC21" s="26">
        <v>0.11</v>
      </c>
      <c r="AD21" s="26" t="s">
        <v>165</v>
      </c>
      <c r="AE21" s="26"/>
      <c r="AF21" s="26"/>
      <c r="AG21" s="26"/>
      <c r="AH21" s="26"/>
      <c r="AI21" s="27"/>
      <c r="AJ21" s="27"/>
      <c r="AK21" s="27"/>
      <c r="AL21" s="27"/>
      <c r="AM21" s="27"/>
    </row>
    <row r="22" spans="28:54" x14ac:dyDescent="0.35">
      <c r="AB22" s="25" t="s">
        <v>44</v>
      </c>
      <c r="AC22" s="26">
        <v>0.09</v>
      </c>
      <c r="AD22" s="26">
        <v>0.32</v>
      </c>
      <c r="AE22" s="26"/>
      <c r="AF22" s="26"/>
      <c r="AG22" s="26"/>
      <c r="AH22" s="26"/>
      <c r="AI22" s="27"/>
      <c r="AJ22" s="27"/>
      <c r="AK22" s="27"/>
      <c r="AL22" s="27"/>
      <c r="AM22" s="27"/>
    </row>
    <row r="23" spans="28:54" ht="15" customHeight="1" x14ac:dyDescent="0.35"/>
    <row r="38" spans="1:26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58" ht="15" customHeight="1" x14ac:dyDescent="0.35"/>
    <row r="59" ht="25.5" customHeight="1" x14ac:dyDescent="0.35"/>
    <row r="61" ht="15" customHeight="1" x14ac:dyDescent="0.35"/>
    <row r="64" ht="15" customHeight="1" x14ac:dyDescent="0.35"/>
    <row r="125" ht="15" customHeight="1" x14ac:dyDescent="0.35"/>
    <row r="126" ht="15" customHeight="1" x14ac:dyDescent="0.35"/>
    <row r="127" ht="15" customHeight="1" x14ac:dyDescent="0.35"/>
    <row r="128" ht="15" customHeight="1" x14ac:dyDescent="0.35"/>
    <row r="129" ht="15" customHeight="1" x14ac:dyDescent="0.35"/>
    <row r="219" ht="14.25" customHeight="1" x14ac:dyDescent="0.35"/>
    <row r="220" ht="14.25" customHeight="1" x14ac:dyDescent="0.35"/>
    <row r="251" ht="14.25" customHeight="1" x14ac:dyDescent="0.35"/>
    <row r="252" ht="14.25" customHeight="1" x14ac:dyDescent="0.35"/>
    <row r="308" ht="14.25" customHeight="1" x14ac:dyDescent="0.35"/>
  </sheetData>
  <mergeCells count="16">
    <mergeCell ref="A1:A3"/>
    <mergeCell ref="AB1:AB3"/>
    <mergeCell ref="B1:Z2"/>
    <mergeCell ref="AC1:AM2"/>
    <mergeCell ref="AB17:AB19"/>
    <mergeCell ref="AB10:AB12"/>
    <mergeCell ref="BB1:BB3"/>
    <mergeCell ref="BC1:BM2"/>
    <mergeCell ref="AO1:AO3"/>
    <mergeCell ref="AO10:AO12"/>
    <mergeCell ref="AC17:AM18"/>
    <mergeCell ref="AP1:AZ2"/>
    <mergeCell ref="AC10:AM11"/>
    <mergeCell ref="AP10:AZ11"/>
    <mergeCell ref="BB10:BB12"/>
    <mergeCell ref="BC10:BM11"/>
  </mergeCells>
  <phoneticPr fontId="7" type="noConversion"/>
  <pageMargins left="0.7" right="0.7" top="0.78740157499999996" bottom="0.78740157499999996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449E-659D-4212-B685-4E4F4D3B3AB3}">
  <dimension ref="A2:I375"/>
  <sheetViews>
    <sheetView topLeftCell="A4" zoomScaleNormal="100" workbookViewId="0">
      <selection activeCell="E41" sqref="E41"/>
    </sheetView>
  </sheetViews>
  <sheetFormatPr baseColWidth="10" defaultRowHeight="14.5" x14ac:dyDescent="0.35"/>
  <cols>
    <col min="1" max="1" width="16.54296875" bestFit="1" customWidth="1"/>
    <col min="2" max="2" width="15.1796875" bestFit="1" customWidth="1"/>
    <col min="3" max="3" width="12.54296875" bestFit="1" customWidth="1"/>
    <col min="4" max="4" width="14.453125" bestFit="1" customWidth="1"/>
    <col min="5" max="5" width="25.54296875" bestFit="1" customWidth="1"/>
    <col min="6" max="6" width="10.26953125" bestFit="1" customWidth="1"/>
  </cols>
  <sheetData>
    <row r="2" spans="1:6" ht="23" x14ac:dyDescent="0.35">
      <c r="A2" s="28" t="s">
        <v>28</v>
      </c>
    </row>
    <row r="3" spans="1:6" ht="15" customHeight="1" x14ac:dyDescent="0.35">
      <c r="A3" s="108" t="s">
        <v>55</v>
      </c>
      <c r="B3" s="108" t="s">
        <v>56</v>
      </c>
      <c r="C3" s="108"/>
      <c r="D3" s="108"/>
      <c r="E3" s="108"/>
    </row>
    <row r="4" spans="1:6" x14ac:dyDescent="0.35">
      <c r="A4" s="108"/>
      <c r="B4" s="108" t="s">
        <v>57</v>
      </c>
      <c r="C4" s="108" t="s">
        <v>38</v>
      </c>
      <c r="D4" s="108" t="s">
        <v>58</v>
      </c>
      <c r="E4" s="108" t="s">
        <v>59</v>
      </c>
      <c r="F4" s="109"/>
    </row>
    <row r="5" spans="1:6" x14ac:dyDescent="0.35">
      <c r="A5" s="108"/>
      <c r="B5" s="108"/>
      <c r="C5" s="108"/>
      <c r="D5" s="108"/>
      <c r="E5" s="108"/>
      <c r="F5" s="109"/>
    </row>
    <row r="6" spans="1:6" x14ac:dyDescent="0.35">
      <c r="A6" s="108"/>
      <c r="B6" s="108" t="s">
        <v>60</v>
      </c>
      <c r="C6" s="108"/>
      <c r="D6" s="108"/>
      <c r="E6" s="108"/>
      <c r="F6" s="39"/>
    </row>
    <row r="7" spans="1:6" x14ac:dyDescent="0.35">
      <c r="A7" s="108"/>
      <c r="B7" s="40" t="s">
        <v>61</v>
      </c>
      <c r="C7" s="40" t="s">
        <v>61</v>
      </c>
      <c r="D7" s="40" t="s">
        <v>62</v>
      </c>
      <c r="E7" s="40" t="s">
        <v>62</v>
      </c>
      <c r="F7" s="39"/>
    </row>
    <row r="8" spans="1:6" x14ac:dyDescent="0.35">
      <c r="A8" s="37">
        <v>1</v>
      </c>
      <c r="B8" s="37">
        <v>2</v>
      </c>
      <c r="C8" s="37">
        <v>3</v>
      </c>
      <c r="D8" s="37">
        <v>4</v>
      </c>
      <c r="E8" s="37">
        <v>5</v>
      </c>
      <c r="F8" s="39"/>
    </row>
    <row r="9" spans="1:6" x14ac:dyDescent="0.35">
      <c r="A9" s="108" t="s">
        <v>72</v>
      </c>
      <c r="B9" s="108"/>
      <c r="C9" s="108"/>
      <c r="D9" s="108"/>
      <c r="E9" s="108"/>
      <c r="F9" s="39"/>
    </row>
    <row r="10" spans="1:6" x14ac:dyDescent="0.35">
      <c r="A10" s="38" t="s">
        <v>166</v>
      </c>
      <c r="B10" s="75" t="s">
        <v>75</v>
      </c>
      <c r="C10" s="75" t="s">
        <v>75</v>
      </c>
      <c r="D10" s="75" t="s">
        <v>75</v>
      </c>
      <c r="E10" s="75" t="s">
        <v>75</v>
      </c>
      <c r="F10" s="78"/>
    </row>
    <row r="11" spans="1:6" x14ac:dyDescent="0.35">
      <c r="A11" s="38" t="s">
        <v>167</v>
      </c>
      <c r="B11" s="75" t="s">
        <v>75</v>
      </c>
      <c r="C11" s="75" t="s">
        <v>75</v>
      </c>
      <c r="D11" s="75" t="s">
        <v>75</v>
      </c>
      <c r="E11" s="75" t="s">
        <v>75</v>
      </c>
      <c r="F11" s="78"/>
    </row>
    <row r="12" spans="1:6" x14ac:dyDescent="0.35">
      <c r="A12" s="38" t="s">
        <v>129</v>
      </c>
      <c r="B12" s="38" t="s">
        <v>75</v>
      </c>
      <c r="C12" s="38" t="s">
        <v>75</v>
      </c>
      <c r="D12" s="38" t="s">
        <v>65</v>
      </c>
      <c r="E12" s="38" t="s">
        <v>65</v>
      </c>
      <c r="F12" s="78"/>
    </row>
    <row r="13" spans="1:6" x14ac:dyDescent="0.35">
      <c r="A13" s="38" t="s">
        <v>128</v>
      </c>
      <c r="B13" s="38" t="s">
        <v>75</v>
      </c>
      <c r="C13" s="38" t="s">
        <v>75</v>
      </c>
      <c r="D13" s="38" t="s">
        <v>65</v>
      </c>
      <c r="E13" s="38" t="s">
        <v>65</v>
      </c>
      <c r="F13" s="78"/>
    </row>
    <row r="14" spans="1:6" x14ac:dyDescent="0.35">
      <c r="A14" s="38" t="s">
        <v>118</v>
      </c>
      <c r="B14" s="38" t="s">
        <v>75</v>
      </c>
      <c r="C14" s="38" t="s">
        <v>76</v>
      </c>
      <c r="D14" s="38" t="s">
        <v>65</v>
      </c>
      <c r="E14" s="38" t="s">
        <v>65</v>
      </c>
      <c r="F14" s="78"/>
    </row>
    <row r="15" spans="1:6" ht="15" customHeight="1" x14ac:dyDescent="0.35">
      <c r="A15" s="38" t="s">
        <v>66</v>
      </c>
      <c r="B15" s="38">
        <v>0</v>
      </c>
      <c r="C15" s="38">
        <v>0</v>
      </c>
      <c r="D15" s="38" t="s">
        <v>65</v>
      </c>
      <c r="E15" s="38" t="s">
        <v>65</v>
      </c>
      <c r="F15" s="78"/>
    </row>
    <row r="16" spans="1:6" x14ac:dyDescent="0.35">
      <c r="A16" s="38" t="s">
        <v>67</v>
      </c>
      <c r="B16" s="38" t="s">
        <v>77</v>
      </c>
      <c r="C16" s="38" t="s">
        <v>75</v>
      </c>
      <c r="D16" s="38" t="s">
        <v>75</v>
      </c>
      <c r="E16" s="38" t="s">
        <v>75</v>
      </c>
      <c r="F16" s="78"/>
    </row>
    <row r="17" spans="1:6" x14ac:dyDescent="0.35">
      <c r="A17" s="38" t="s">
        <v>68</v>
      </c>
      <c r="B17" s="38" t="s">
        <v>75</v>
      </c>
      <c r="C17" s="38" t="s">
        <v>76</v>
      </c>
      <c r="D17" s="38" t="s">
        <v>75</v>
      </c>
      <c r="E17" s="38" t="s">
        <v>75</v>
      </c>
      <c r="F17" s="78"/>
    </row>
    <row r="18" spans="1:6" x14ac:dyDescent="0.35">
      <c r="A18" s="38" t="s">
        <v>63</v>
      </c>
      <c r="B18" s="38" t="s">
        <v>75</v>
      </c>
      <c r="C18" s="38" t="s">
        <v>75</v>
      </c>
      <c r="D18" s="38" t="s">
        <v>75</v>
      </c>
      <c r="E18" s="38" t="s">
        <v>75</v>
      </c>
      <c r="F18" s="78"/>
    </row>
    <row r="19" spans="1:6" x14ac:dyDescent="0.35">
      <c r="A19" s="38" t="s">
        <v>69</v>
      </c>
      <c r="B19" s="38" t="s">
        <v>75</v>
      </c>
      <c r="C19" s="38" t="s">
        <v>76</v>
      </c>
      <c r="D19" s="38" t="s">
        <v>75</v>
      </c>
      <c r="E19" s="38" t="s">
        <v>75</v>
      </c>
      <c r="F19" s="78"/>
    </row>
    <row r="20" spans="1:6" x14ac:dyDescent="0.35">
      <c r="A20" s="38" t="s">
        <v>70</v>
      </c>
      <c r="B20" s="38" t="s">
        <v>76</v>
      </c>
      <c r="C20" s="38" t="s">
        <v>75</v>
      </c>
      <c r="D20" s="38" t="s">
        <v>75</v>
      </c>
      <c r="E20" s="38" t="s">
        <v>75</v>
      </c>
      <c r="F20" s="78"/>
    </row>
    <row r="21" spans="1:6" x14ac:dyDescent="0.35">
      <c r="A21" s="38" t="s">
        <v>78</v>
      </c>
      <c r="B21" s="38" t="s">
        <v>75</v>
      </c>
      <c r="C21" s="38" t="s">
        <v>75</v>
      </c>
      <c r="D21" s="38" t="s">
        <v>75</v>
      </c>
      <c r="E21" s="38" t="s">
        <v>75</v>
      </c>
      <c r="F21" s="78"/>
    </row>
    <row r="22" spans="1:6" ht="15" customHeight="1" x14ac:dyDescent="0.35">
      <c r="A22" s="38" t="s">
        <v>71</v>
      </c>
      <c r="B22" s="38" t="s">
        <v>75</v>
      </c>
      <c r="C22" s="38" t="s">
        <v>75</v>
      </c>
      <c r="D22" s="38" t="s">
        <v>75</v>
      </c>
      <c r="E22" s="38" t="s">
        <v>75</v>
      </c>
      <c r="F22" s="78"/>
    </row>
    <row r="23" spans="1:6" ht="15" customHeight="1" x14ac:dyDescent="0.35">
      <c r="A23" s="38" t="s">
        <v>164</v>
      </c>
      <c r="B23" s="75" t="s">
        <v>75</v>
      </c>
      <c r="C23" s="75" t="s">
        <v>75</v>
      </c>
      <c r="D23" s="75" t="s">
        <v>75</v>
      </c>
      <c r="E23" s="75" t="s">
        <v>75</v>
      </c>
      <c r="F23" s="78"/>
    </row>
    <row r="24" spans="1:6" x14ac:dyDescent="0.35">
      <c r="A24" s="108" t="s">
        <v>73</v>
      </c>
      <c r="B24" s="108"/>
      <c r="C24" s="108"/>
      <c r="D24" s="108"/>
      <c r="E24" s="108"/>
      <c r="F24" s="78"/>
    </row>
    <row r="25" spans="1:6" x14ac:dyDescent="0.35">
      <c r="A25" s="38" t="s">
        <v>166</v>
      </c>
      <c r="B25" s="75" t="s">
        <v>75</v>
      </c>
      <c r="C25" s="75" t="s">
        <v>75</v>
      </c>
      <c r="D25" s="75" t="s">
        <v>75</v>
      </c>
      <c r="E25" s="75" t="s">
        <v>75</v>
      </c>
      <c r="F25" s="78"/>
    </row>
    <row r="26" spans="1:6" x14ac:dyDescent="0.35">
      <c r="A26" s="38" t="s">
        <v>167</v>
      </c>
      <c r="B26" s="75" t="s">
        <v>75</v>
      </c>
      <c r="C26" s="75" t="s">
        <v>75</v>
      </c>
      <c r="D26" s="75" t="s">
        <v>75</v>
      </c>
      <c r="E26" s="75" t="s">
        <v>75</v>
      </c>
      <c r="F26" s="78"/>
    </row>
    <row r="27" spans="1:6" x14ac:dyDescent="0.35">
      <c r="A27" s="38" t="s">
        <v>129</v>
      </c>
      <c r="B27" s="38" t="s">
        <v>75</v>
      </c>
      <c r="C27" s="38" t="s">
        <v>75</v>
      </c>
      <c r="D27" s="38" t="s">
        <v>65</v>
      </c>
      <c r="E27" s="38" t="s">
        <v>65</v>
      </c>
      <c r="F27" s="78"/>
    </row>
    <row r="28" spans="1:6" x14ac:dyDescent="0.35">
      <c r="A28" s="38" t="s">
        <v>128</v>
      </c>
      <c r="B28" s="38" t="s">
        <v>75</v>
      </c>
      <c r="C28" s="38" t="s">
        <v>75</v>
      </c>
      <c r="D28" s="38" t="s">
        <v>65</v>
      </c>
      <c r="E28" s="38" t="s">
        <v>65</v>
      </c>
      <c r="F28" s="78"/>
    </row>
    <row r="29" spans="1:6" x14ac:dyDescent="0.35">
      <c r="A29" s="38" t="s">
        <v>118</v>
      </c>
      <c r="B29" s="38" t="s">
        <v>75</v>
      </c>
      <c r="C29" s="38" t="s">
        <v>75</v>
      </c>
      <c r="D29" s="38" t="s">
        <v>65</v>
      </c>
      <c r="E29" s="38" t="s">
        <v>65</v>
      </c>
      <c r="F29" s="78"/>
    </row>
    <row r="30" spans="1:6" x14ac:dyDescent="0.35">
      <c r="A30" s="38" t="s">
        <v>66</v>
      </c>
      <c r="B30" s="38">
        <v>0</v>
      </c>
      <c r="C30" s="38">
        <v>0</v>
      </c>
      <c r="D30" s="38" t="s">
        <v>65</v>
      </c>
      <c r="E30" s="38" t="s">
        <v>65</v>
      </c>
      <c r="F30" s="78"/>
    </row>
    <row r="31" spans="1:6" x14ac:dyDescent="0.35">
      <c r="A31" s="38" t="s">
        <v>67</v>
      </c>
      <c r="B31" s="38" t="s">
        <v>75</v>
      </c>
      <c r="C31" s="38" t="s">
        <v>76</v>
      </c>
      <c r="D31" s="38" t="s">
        <v>75</v>
      </c>
      <c r="E31" s="38" t="s">
        <v>75</v>
      </c>
      <c r="F31" s="78"/>
    </row>
    <row r="32" spans="1:6" x14ac:dyDescent="0.35">
      <c r="A32" s="38" t="s">
        <v>68</v>
      </c>
      <c r="B32" s="38" t="s">
        <v>75</v>
      </c>
      <c r="C32" s="38" t="s">
        <v>75</v>
      </c>
      <c r="D32" s="38" t="s">
        <v>75</v>
      </c>
      <c r="E32" s="38" t="s">
        <v>75</v>
      </c>
      <c r="F32" s="78"/>
    </row>
    <row r="33" spans="1:6" x14ac:dyDescent="0.35">
      <c r="A33" s="38" t="s">
        <v>63</v>
      </c>
      <c r="B33" s="38" t="s">
        <v>75</v>
      </c>
      <c r="C33" s="38" t="s">
        <v>76</v>
      </c>
      <c r="D33" s="38" t="s">
        <v>75</v>
      </c>
      <c r="E33" s="38" t="s">
        <v>75</v>
      </c>
      <c r="F33" s="78"/>
    </row>
    <row r="34" spans="1:6" x14ac:dyDescent="0.35">
      <c r="A34" s="38" t="s">
        <v>69</v>
      </c>
      <c r="B34" s="38" t="s">
        <v>75</v>
      </c>
      <c r="C34" s="38" t="s">
        <v>77</v>
      </c>
      <c r="D34" s="38" t="s">
        <v>75</v>
      </c>
      <c r="E34" s="38" t="s">
        <v>75</v>
      </c>
      <c r="F34" s="78"/>
    </row>
    <row r="35" spans="1:6" ht="15" customHeight="1" x14ac:dyDescent="0.35">
      <c r="A35" s="38" t="s">
        <v>70</v>
      </c>
      <c r="B35" s="38" t="s">
        <v>75</v>
      </c>
      <c r="C35" s="38" t="s">
        <v>76</v>
      </c>
      <c r="D35" s="38" t="s">
        <v>75</v>
      </c>
      <c r="E35" s="38" t="s">
        <v>75</v>
      </c>
      <c r="F35" s="78"/>
    </row>
    <row r="36" spans="1:6" x14ac:dyDescent="0.35">
      <c r="A36" s="38" t="s">
        <v>78</v>
      </c>
      <c r="B36" s="38" t="s">
        <v>75</v>
      </c>
      <c r="C36" s="38" t="s">
        <v>75</v>
      </c>
      <c r="D36" s="38" t="s">
        <v>75</v>
      </c>
      <c r="E36" s="38" t="s">
        <v>75</v>
      </c>
      <c r="F36" s="78"/>
    </row>
    <row r="37" spans="1:6" x14ac:dyDescent="0.35">
      <c r="A37" s="38" t="s">
        <v>71</v>
      </c>
      <c r="B37" s="38" t="s">
        <v>75</v>
      </c>
      <c r="C37" s="38" t="s">
        <v>79</v>
      </c>
      <c r="D37" s="38" t="s">
        <v>75</v>
      </c>
      <c r="E37" s="38" t="s">
        <v>75</v>
      </c>
      <c r="F37" s="78"/>
    </row>
    <row r="38" spans="1:6" x14ac:dyDescent="0.35">
      <c r="A38" s="38" t="s">
        <v>164</v>
      </c>
      <c r="B38" s="75" t="s">
        <v>75</v>
      </c>
      <c r="C38" s="75" t="s">
        <v>75</v>
      </c>
      <c r="D38" s="75" t="s">
        <v>75</v>
      </c>
      <c r="E38" s="75" t="s">
        <v>75</v>
      </c>
      <c r="F38" s="78"/>
    </row>
    <row r="39" spans="1:6" x14ac:dyDescent="0.35">
      <c r="A39" s="108" t="s">
        <v>74</v>
      </c>
      <c r="B39" s="108"/>
      <c r="C39" s="108"/>
      <c r="D39" s="108"/>
      <c r="E39" s="108"/>
      <c r="F39" s="78"/>
    </row>
    <row r="40" spans="1:6" x14ac:dyDescent="0.35">
      <c r="A40" s="38" t="s">
        <v>166</v>
      </c>
      <c r="B40" s="75" t="s">
        <v>75</v>
      </c>
      <c r="C40" s="75" t="s">
        <v>75</v>
      </c>
      <c r="D40" s="75" t="s">
        <v>75</v>
      </c>
      <c r="E40" s="75" t="s">
        <v>75</v>
      </c>
      <c r="F40" s="78"/>
    </row>
    <row r="41" spans="1:6" x14ac:dyDescent="0.35">
      <c r="A41" s="38" t="s">
        <v>167</v>
      </c>
      <c r="B41" s="75" t="s">
        <v>168</v>
      </c>
      <c r="C41" s="75" t="s">
        <v>79</v>
      </c>
      <c r="D41" s="75" t="s">
        <v>75</v>
      </c>
      <c r="E41" s="75"/>
      <c r="F41" s="78"/>
    </row>
    <row r="42" spans="1:6" x14ac:dyDescent="0.35">
      <c r="A42" s="38" t="s">
        <v>129</v>
      </c>
      <c r="B42" s="38" t="s">
        <v>75</v>
      </c>
      <c r="C42" s="38" t="s">
        <v>75</v>
      </c>
      <c r="D42" s="38" t="s">
        <v>65</v>
      </c>
      <c r="E42" s="38" t="s">
        <v>65</v>
      </c>
      <c r="F42" s="78"/>
    </row>
    <row r="43" spans="1:6" x14ac:dyDescent="0.35">
      <c r="A43" s="38" t="s">
        <v>128</v>
      </c>
      <c r="B43" s="38" t="s">
        <v>75</v>
      </c>
      <c r="C43" s="38" t="s">
        <v>75</v>
      </c>
      <c r="D43" s="38" t="s">
        <v>65</v>
      </c>
      <c r="E43" s="38" t="s">
        <v>65</v>
      </c>
      <c r="F43" s="78"/>
    </row>
    <row r="44" spans="1:6" x14ac:dyDescent="0.35">
      <c r="A44" s="38" t="s">
        <v>118</v>
      </c>
      <c r="B44" s="38" t="s">
        <v>75</v>
      </c>
      <c r="C44" s="38" t="s">
        <v>75</v>
      </c>
      <c r="D44" s="38" t="s">
        <v>65</v>
      </c>
      <c r="E44" s="38" t="s">
        <v>65</v>
      </c>
      <c r="F44" s="78"/>
    </row>
    <row r="45" spans="1:6" x14ac:dyDescent="0.35">
      <c r="A45" s="38" t="s">
        <v>66</v>
      </c>
      <c r="B45" s="38">
        <v>0</v>
      </c>
      <c r="C45" s="38">
        <v>0</v>
      </c>
      <c r="D45" s="38" t="s">
        <v>65</v>
      </c>
      <c r="E45" s="38" t="s">
        <v>65</v>
      </c>
      <c r="F45" s="78"/>
    </row>
    <row r="46" spans="1:6" x14ac:dyDescent="0.35">
      <c r="A46" s="38" t="s">
        <v>67</v>
      </c>
      <c r="B46" s="38" t="s">
        <v>75</v>
      </c>
      <c r="C46" s="38" t="s">
        <v>75</v>
      </c>
      <c r="D46" s="38" t="s">
        <v>75</v>
      </c>
      <c r="E46" s="38" t="s">
        <v>75</v>
      </c>
      <c r="F46" s="78"/>
    </row>
    <row r="47" spans="1:6" x14ac:dyDescent="0.35">
      <c r="A47" s="38" t="s">
        <v>68</v>
      </c>
      <c r="B47" s="38" t="s">
        <v>75</v>
      </c>
      <c r="C47" s="38" t="s">
        <v>75</v>
      </c>
      <c r="D47" s="38" t="s">
        <v>75</v>
      </c>
      <c r="E47" s="38" t="s">
        <v>75</v>
      </c>
      <c r="F47" s="78"/>
    </row>
    <row r="48" spans="1:6" x14ac:dyDescent="0.35">
      <c r="A48" s="38" t="s">
        <v>63</v>
      </c>
      <c r="B48" s="38" t="s">
        <v>75</v>
      </c>
      <c r="C48" s="38" t="s">
        <v>75</v>
      </c>
      <c r="D48" s="38" t="s">
        <v>75</v>
      </c>
      <c r="E48" s="38" t="s">
        <v>75</v>
      </c>
      <c r="F48" s="78"/>
    </row>
    <row r="49" spans="1:6" x14ac:dyDescent="0.35">
      <c r="A49" s="38" t="s">
        <v>69</v>
      </c>
      <c r="B49" s="38" t="s">
        <v>75</v>
      </c>
      <c r="C49" s="38" t="s">
        <v>75</v>
      </c>
      <c r="D49" s="38" t="s">
        <v>75</v>
      </c>
      <c r="E49" s="38" t="s">
        <v>75</v>
      </c>
      <c r="F49" s="78"/>
    </row>
    <row r="50" spans="1:6" x14ac:dyDescent="0.35">
      <c r="A50" s="38" t="s">
        <v>70</v>
      </c>
      <c r="B50" s="38" t="s">
        <v>75</v>
      </c>
      <c r="C50" s="38" t="s">
        <v>77</v>
      </c>
      <c r="D50" s="38" t="s">
        <v>75</v>
      </c>
      <c r="E50" s="38" t="s">
        <v>75</v>
      </c>
      <c r="F50" s="78"/>
    </row>
    <row r="51" spans="1:6" x14ac:dyDescent="0.35">
      <c r="A51" s="38" t="s">
        <v>78</v>
      </c>
      <c r="B51" s="38" t="s">
        <v>75</v>
      </c>
      <c r="C51" s="38" t="s">
        <v>75</v>
      </c>
      <c r="D51" s="38" t="s">
        <v>75</v>
      </c>
      <c r="E51" s="38" t="s">
        <v>75</v>
      </c>
      <c r="F51" s="78"/>
    </row>
    <row r="52" spans="1:6" x14ac:dyDescent="0.35">
      <c r="A52" s="38" t="s">
        <v>71</v>
      </c>
      <c r="B52" s="38">
        <v>5</v>
      </c>
      <c r="C52" s="38">
        <v>0</v>
      </c>
      <c r="D52" s="38">
        <v>0</v>
      </c>
      <c r="E52" s="38">
        <v>0</v>
      </c>
      <c r="F52" s="78"/>
    </row>
    <row r="53" spans="1:6" x14ac:dyDescent="0.35">
      <c r="A53" s="38" t="s">
        <v>164</v>
      </c>
      <c r="B53" s="75" t="s">
        <v>75</v>
      </c>
      <c r="C53" s="75" t="s">
        <v>77</v>
      </c>
      <c r="D53" s="75" t="s">
        <v>75</v>
      </c>
      <c r="E53" s="75" t="s">
        <v>75</v>
      </c>
      <c r="F53" s="78"/>
    </row>
    <row r="179" spans="1:7" x14ac:dyDescent="0.35">
      <c r="A179" s="55"/>
      <c r="B179" s="55"/>
      <c r="C179" s="55"/>
      <c r="D179" s="55"/>
      <c r="E179" s="55"/>
      <c r="F179" s="55"/>
      <c r="G179" s="55"/>
    </row>
    <row r="180" spans="1:7" x14ac:dyDescent="0.35">
      <c r="A180" s="55"/>
      <c r="B180" s="55"/>
      <c r="C180" s="55"/>
      <c r="D180" s="55"/>
      <c r="E180" s="55"/>
      <c r="F180" s="55"/>
      <c r="G180" s="55"/>
    </row>
    <row r="181" spans="1:7" x14ac:dyDescent="0.35">
      <c r="A181" s="55"/>
      <c r="B181" s="55"/>
      <c r="C181" s="55"/>
      <c r="D181" s="55"/>
      <c r="E181" s="55"/>
      <c r="F181" s="55"/>
      <c r="G181" s="55"/>
    </row>
    <row r="182" spans="1:7" x14ac:dyDescent="0.35">
      <c r="A182" s="55"/>
      <c r="B182" s="55"/>
      <c r="C182" s="55"/>
      <c r="D182" s="55"/>
      <c r="E182" s="55"/>
      <c r="F182" s="55"/>
      <c r="G182" s="55"/>
    </row>
    <row r="183" spans="1:7" x14ac:dyDescent="0.35">
      <c r="A183" s="55"/>
      <c r="B183" s="55"/>
      <c r="C183" s="55"/>
      <c r="D183" s="55"/>
      <c r="E183" s="55"/>
      <c r="F183" s="55"/>
      <c r="G183" s="55"/>
    </row>
    <row r="184" spans="1:7" x14ac:dyDescent="0.35">
      <c r="A184" s="55"/>
      <c r="B184" s="55"/>
      <c r="C184" s="55"/>
      <c r="D184" s="55"/>
      <c r="E184" s="55"/>
      <c r="F184" s="55"/>
      <c r="G184" s="55"/>
    </row>
    <row r="185" spans="1:7" x14ac:dyDescent="0.35">
      <c r="A185" s="56"/>
      <c r="B185" s="56"/>
      <c r="C185" s="56"/>
      <c r="D185" s="56"/>
      <c r="E185" s="56"/>
      <c r="F185" s="56"/>
      <c r="G185" s="56"/>
    </row>
    <row r="186" spans="1:7" x14ac:dyDescent="0.35">
      <c r="A186" s="55"/>
      <c r="B186" s="55"/>
      <c r="C186" s="55"/>
      <c r="D186" s="55"/>
      <c r="E186" s="55"/>
      <c r="F186" s="55"/>
      <c r="G186" s="55"/>
    </row>
    <row r="187" spans="1:7" x14ac:dyDescent="0.35">
      <c r="A187" s="55"/>
      <c r="B187" s="55"/>
      <c r="C187" s="55"/>
      <c r="D187" s="56"/>
      <c r="E187" s="56"/>
      <c r="F187" s="56"/>
      <c r="G187" s="56"/>
    </row>
    <row r="188" spans="1:7" x14ac:dyDescent="0.35">
      <c r="A188" s="55"/>
      <c r="B188" s="55"/>
      <c r="C188" s="55"/>
      <c r="D188" s="56"/>
      <c r="E188" s="56"/>
      <c r="F188" s="56"/>
      <c r="G188" s="56"/>
    </row>
    <row r="189" spans="1:7" x14ac:dyDescent="0.35">
      <c r="A189" s="55"/>
      <c r="B189" s="55"/>
      <c r="C189" s="55"/>
      <c r="D189" s="56"/>
      <c r="E189" s="56"/>
      <c r="F189" s="56"/>
      <c r="G189" s="56"/>
    </row>
    <row r="190" spans="1:7" x14ac:dyDescent="0.35">
      <c r="A190" s="55"/>
      <c r="B190" s="55"/>
      <c r="C190" s="55"/>
      <c r="D190" s="56"/>
      <c r="E190" s="56"/>
      <c r="F190" s="56"/>
      <c r="G190" s="56"/>
    </row>
    <row r="191" spans="1:7" x14ac:dyDescent="0.35">
      <c r="A191" s="55"/>
      <c r="B191" s="55"/>
      <c r="C191" s="55"/>
      <c r="D191" s="56"/>
      <c r="E191" s="56"/>
      <c r="F191" s="56"/>
      <c r="G191" s="56"/>
    </row>
    <row r="192" spans="1:7" x14ac:dyDescent="0.35">
      <c r="A192" s="55"/>
      <c r="B192" s="55"/>
      <c r="C192" s="55"/>
      <c r="D192" s="56"/>
      <c r="E192" s="56"/>
      <c r="F192" s="56"/>
      <c r="G192" s="56"/>
    </row>
    <row r="193" spans="1:7" x14ac:dyDescent="0.35">
      <c r="A193" s="55"/>
      <c r="B193" s="55"/>
      <c r="C193" s="55"/>
      <c r="D193" s="56"/>
      <c r="E193" s="55"/>
      <c r="F193" s="56"/>
      <c r="G193" s="56"/>
    </row>
    <row r="194" spans="1:7" x14ac:dyDescent="0.35">
      <c r="A194" s="55"/>
      <c r="B194" s="55"/>
      <c r="C194" s="55"/>
      <c r="D194" s="56"/>
      <c r="E194" s="56"/>
      <c r="F194" s="56"/>
      <c r="G194" s="56"/>
    </row>
    <row r="195" spans="1:7" x14ac:dyDescent="0.35">
      <c r="A195" s="55"/>
      <c r="B195" s="55"/>
      <c r="C195" s="55"/>
      <c r="D195" s="56"/>
      <c r="E195" s="56"/>
      <c r="F195" s="56"/>
      <c r="G195" s="56"/>
    </row>
    <row r="196" spans="1:7" x14ac:dyDescent="0.35">
      <c r="A196" s="55"/>
      <c r="B196" s="55"/>
      <c r="C196" s="55"/>
      <c r="D196" s="56"/>
      <c r="E196" s="56"/>
      <c r="F196" s="56"/>
      <c r="G196" s="56"/>
    </row>
    <row r="197" spans="1:7" x14ac:dyDescent="0.35">
      <c r="A197" s="55"/>
      <c r="B197" s="55"/>
      <c r="C197" s="55"/>
      <c r="D197" s="56"/>
      <c r="E197" s="55"/>
      <c r="F197" s="56"/>
      <c r="G197" s="56"/>
    </row>
    <row r="198" spans="1:7" x14ac:dyDescent="0.35">
      <c r="A198" s="55"/>
      <c r="B198" s="55"/>
      <c r="C198" s="55"/>
      <c r="D198" s="56"/>
      <c r="E198" s="55"/>
      <c r="F198" s="56"/>
      <c r="G198" s="56"/>
    </row>
    <row r="199" spans="1:7" x14ac:dyDescent="0.35">
      <c r="A199" s="55"/>
      <c r="B199" s="55"/>
      <c r="C199" s="55"/>
      <c r="D199" s="56"/>
      <c r="E199" s="55"/>
      <c r="F199" s="56"/>
      <c r="G199" s="56"/>
    </row>
    <row r="200" spans="1:7" x14ac:dyDescent="0.35">
      <c r="A200" s="55"/>
      <c r="B200" s="55"/>
      <c r="C200" s="55"/>
      <c r="D200" s="56"/>
      <c r="E200" s="55"/>
      <c r="F200" s="56"/>
      <c r="G200" s="56"/>
    </row>
    <row r="201" spans="1:7" x14ac:dyDescent="0.35">
      <c r="A201" s="55"/>
      <c r="B201" s="55"/>
      <c r="C201" s="55"/>
      <c r="D201" s="56"/>
      <c r="E201" s="55"/>
      <c r="F201" s="56"/>
      <c r="G201" s="56"/>
    </row>
    <row r="202" spans="1:7" x14ac:dyDescent="0.35">
      <c r="A202" s="55"/>
      <c r="B202" s="55"/>
      <c r="C202" s="55"/>
      <c r="D202" s="56"/>
      <c r="E202" s="55"/>
      <c r="F202" s="56"/>
      <c r="G202" s="56"/>
    </row>
    <row r="203" spans="1:7" x14ac:dyDescent="0.35">
      <c r="A203" s="55"/>
      <c r="B203" s="55"/>
      <c r="C203" s="55"/>
      <c r="D203" s="56"/>
      <c r="E203" s="55"/>
      <c r="F203" s="56"/>
      <c r="G203" s="56"/>
    </row>
    <row r="204" spans="1:7" x14ac:dyDescent="0.35">
      <c r="A204" s="55"/>
      <c r="B204" s="55"/>
      <c r="C204" s="55"/>
      <c r="D204" s="56"/>
      <c r="E204" s="55"/>
      <c r="F204" s="56"/>
      <c r="G204" s="56"/>
    </row>
    <row r="205" spans="1:7" x14ac:dyDescent="0.35">
      <c r="A205" s="55"/>
      <c r="B205" s="55"/>
      <c r="C205" s="55"/>
      <c r="D205" s="56"/>
      <c r="E205" s="56"/>
      <c r="F205" s="56"/>
      <c r="G205" s="56"/>
    </row>
    <row r="206" spans="1:7" x14ac:dyDescent="0.35">
      <c r="A206" s="55"/>
      <c r="B206" s="55"/>
      <c r="C206" s="55"/>
      <c r="D206" s="56"/>
      <c r="E206" s="56"/>
      <c r="F206" s="56"/>
      <c r="G206" s="56"/>
    </row>
    <row r="207" spans="1:7" x14ac:dyDescent="0.35">
      <c r="A207" s="55"/>
      <c r="B207" s="55"/>
      <c r="C207" s="55"/>
      <c r="D207" s="56"/>
      <c r="E207" s="56"/>
      <c r="F207" s="56"/>
      <c r="G207" s="56"/>
    </row>
    <row r="208" spans="1:7" x14ac:dyDescent="0.35">
      <c r="A208" s="55"/>
      <c r="B208" s="55"/>
      <c r="C208" s="55"/>
      <c r="D208" s="56"/>
      <c r="E208" s="56"/>
      <c r="F208" s="56"/>
      <c r="G208" s="56"/>
    </row>
    <row r="209" spans="1:9" x14ac:dyDescent="0.35">
      <c r="A209" s="55"/>
      <c r="B209" s="55"/>
      <c r="C209" s="55"/>
      <c r="D209" s="56"/>
      <c r="E209" s="56"/>
      <c r="F209" s="56"/>
      <c r="G209" s="56"/>
    </row>
    <row r="210" spans="1:9" x14ac:dyDescent="0.35">
      <c r="A210" s="55"/>
      <c r="B210" s="55"/>
      <c r="C210" s="55"/>
      <c r="D210" s="56"/>
      <c r="E210" s="56"/>
      <c r="F210" s="56"/>
      <c r="G210" s="56"/>
    </row>
    <row r="211" spans="1:9" x14ac:dyDescent="0.35">
      <c r="A211" s="55"/>
      <c r="B211" s="55"/>
      <c r="C211" s="55"/>
      <c r="D211" s="56"/>
      <c r="E211" s="56"/>
      <c r="F211" s="56"/>
      <c r="G211" s="56"/>
    </row>
    <row r="212" spans="1:9" x14ac:dyDescent="0.35">
      <c r="A212" s="55"/>
      <c r="B212" s="55"/>
      <c r="C212" s="55"/>
      <c r="D212" s="55"/>
      <c r="E212" s="55"/>
      <c r="F212" s="55"/>
      <c r="G212" s="56"/>
    </row>
    <row r="213" spans="1:9" x14ac:dyDescent="0.35">
      <c r="A213" s="55"/>
      <c r="B213" s="55"/>
      <c r="C213" s="55"/>
      <c r="D213" s="56"/>
      <c r="E213" s="56"/>
      <c r="F213" s="56"/>
      <c r="G213" s="56"/>
      <c r="H213" s="55"/>
      <c r="I213" s="55"/>
    </row>
    <row r="214" spans="1:9" x14ac:dyDescent="0.35">
      <c r="A214" s="55"/>
      <c r="B214" s="55"/>
      <c r="C214" s="55"/>
      <c r="D214" s="56"/>
      <c r="E214" s="56"/>
      <c r="F214" s="56"/>
      <c r="G214" s="56"/>
      <c r="H214" s="55"/>
      <c r="I214" s="55"/>
    </row>
    <row r="215" spans="1:9" x14ac:dyDescent="0.35">
      <c r="A215" s="55"/>
      <c r="B215" s="55"/>
      <c r="C215" s="55"/>
      <c r="D215" s="56"/>
      <c r="E215" s="56"/>
      <c r="F215" s="56"/>
      <c r="G215" s="56"/>
      <c r="H215" s="55"/>
      <c r="I215" s="55"/>
    </row>
    <row r="216" spans="1:9" x14ac:dyDescent="0.35">
      <c r="A216" s="55"/>
      <c r="B216" s="55"/>
      <c r="C216" s="55"/>
      <c r="D216" s="56"/>
      <c r="E216" s="56"/>
      <c r="F216" s="56"/>
      <c r="G216" s="56"/>
      <c r="H216" s="55"/>
      <c r="I216" s="55"/>
    </row>
    <row r="217" spans="1:9" x14ac:dyDescent="0.35">
      <c r="A217" s="55"/>
      <c r="B217" s="55"/>
      <c r="C217" s="55"/>
      <c r="D217" s="56"/>
      <c r="E217" s="56"/>
      <c r="F217" s="56"/>
      <c r="G217" s="56"/>
      <c r="H217" s="55"/>
      <c r="I217" s="55"/>
    </row>
    <row r="218" spans="1:9" x14ac:dyDescent="0.35">
      <c r="A218" s="55"/>
      <c r="B218" s="55"/>
      <c r="C218" s="55"/>
      <c r="D218" s="56"/>
      <c r="E218" s="56"/>
      <c r="F218" s="56"/>
      <c r="G218" s="56"/>
      <c r="H218" s="55"/>
      <c r="I218" s="55"/>
    </row>
    <row r="219" spans="1:9" x14ac:dyDescent="0.35">
      <c r="A219" s="55"/>
      <c r="B219" s="55"/>
      <c r="C219" s="55"/>
      <c r="D219" s="56"/>
      <c r="E219" s="56"/>
      <c r="F219" s="56"/>
      <c r="G219" s="56"/>
      <c r="H219" s="55"/>
      <c r="I219" s="55"/>
    </row>
    <row r="220" spans="1:9" x14ac:dyDescent="0.35">
      <c r="A220" s="55"/>
      <c r="B220" s="55"/>
      <c r="C220" s="55"/>
      <c r="D220" s="56"/>
      <c r="E220" s="56"/>
      <c r="F220" s="56"/>
      <c r="G220" s="56"/>
    </row>
    <row r="221" spans="1:9" x14ac:dyDescent="0.35">
      <c r="A221" s="55"/>
      <c r="B221" s="55"/>
      <c r="C221" s="55"/>
      <c r="D221" s="56"/>
      <c r="E221" s="56"/>
      <c r="F221" s="56"/>
      <c r="G221" s="56"/>
      <c r="H221" s="55"/>
      <c r="I221" s="55"/>
    </row>
    <row r="222" spans="1:9" x14ac:dyDescent="0.35">
      <c r="A222" s="55"/>
      <c r="B222" s="55"/>
      <c r="C222" s="55"/>
      <c r="D222" s="56"/>
      <c r="E222" s="56"/>
      <c r="F222" s="56"/>
      <c r="G222" s="56"/>
      <c r="H222" s="55"/>
      <c r="I222" s="55"/>
    </row>
    <row r="223" spans="1:9" x14ac:dyDescent="0.35">
      <c r="A223" s="55"/>
      <c r="B223" s="55"/>
      <c r="C223" s="55"/>
      <c r="D223" s="56"/>
      <c r="E223" s="55"/>
      <c r="F223" s="56"/>
      <c r="G223" s="56"/>
      <c r="H223" s="55"/>
      <c r="I223" s="55"/>
    </row>
    <row r="224" spans="1:9" x14ac:dyDescent="0.35">
      <c r="A224" s="55"/>
      <c r="B224" s="55"/>
      <c r="C224" s="55"/>
      <c r="D224" s="56"/>
      <c r="E224" s="56"/>
      <c r="F224" s="56"/>
      <c r="G224" s="56"/>
      <c r="H224" s="55"/>
      <c r="I224" s="55"/>
    </row>
    <row r="225" spans="1:9" x14ac:dyDescent="0.35">
      <c r="A225" s="55"/>
      <c r="B225" s="55"/>
      <c r="C225" s="55"/>
      <c r="D225" s="56"/>
      <c r="E225" s="56"/>
      <c r="F225" s="56"/>
      <c r="G225" s="56"/>
      <c r="H225" s="55"/>
      <c r="I225" s="55"/>
    </row>
    <row r="226" spans="1:9" x14ac:dyDescent="0.35">
      <c r="A226" s="55"/>
      <c r="B226" s="55"/>
      <c r="C226" s="55"/>
      <c r="D226" s="56"/>
      <c r="E226" s="56"/>
      <c r="F226" s="56"/>
      <c r="G226" s="56"/>
      <c r="H226" s="55"/>
      <c r="I226" s="55"/>
    </row>
    <row r="227" spans="1:9" x14ac:dyDescent="0.35">
      <c r="A227" s="55"/>
      <c r="B227" s="55"/>
      <c r="C227" s="55"/>
      <c r="D227" s="56"/>
      <c r="E227" s="56"/>
      <c r="F227" s="56"/>
      <c r="G227" s="56"/>
      <c r="H227" s="55"/>
      <c r="I227" s="55"/>
    </row>
    <row r="228" spans="1:9" x14ac:dyDescent="0.35">
      <c r="A228" s="55"/>
      <c r="B228" s="55"/>
      <c r="C228" s="55"/>
      <c r="D228" s="56"/>
      <c r="E228" s="56"/>
      <c r="F228" s="56"/>
      <c r="G228" s="56"/>
      <c r="H228" s="55"/>
      <c r="I228" s="55"/>
    </row>
    <row r="229" spans="1:9" x14ac:dyDescent="0.35">
      <c r="A229" s="55"/>
      <c r="B229" s="55"/>
      <c r="C229" s="55"/>
      <c r="D229" s="56"/>
      <c r="E229" s="56"/>
      <c r="F229" s="56"/>
      <c r="G229" s="56"/>
      <c r="H229" s="55"/>
      <c r="I229" s="55"/>
    </row>
    <row r="230" spans="1:9" x14ac:dyDescent="0.35">
      <c r="A230" s="55"/>
      <c r="B230" s="55"/>
      <c r="C230" s="55"/>
      <c r="D230" s="56"/>
      <c r="E230" s="56"/>
      <c r="F230" s="56"/>
      <c r="G230" s="56"/>
      <c r="H230" s="55"/>
      <c r="I230" s="55"/>
    </row>
    <row r="231" spans="1:9" x14ac:dyDescent="0.35">
      <c r="A231" s="55"/>
      <c r="B231" s="55"/>
      <c r="C231" s="55"/>
      <c r="D231" s="56"/>
      <c r="E231" s="56"/>
      <c r="F231" s="56"/>
      <c r="G231" s="56"/>
      <c r="H231" s="55"/>
      <c r="I231" s="55"/>
    </row>
    <row r="232" spans="1:9" x14ac:dyDescent="0.35">
      <c r="A232" s="55"/>
      <c r="B232" s="55"/>
      <c r="C232" s="55"/>
      <c r="D232" s="55"/>
      <c r="E232" s="55"/>
      <c r="F232" s="55"/>
      <c r="G232" s="56"/>
      <c r="H232" s="55"/>
      <c r="I232" s="55"/>
    </row>
    <row r="233" spans="1:9" x14ac:dyDescent="0.35">
      <c r="A233" s="55"/>
      <c r="B233" s="55"/>
      <c r="C233" s="55"/>
      <c r="D233" s="56"/>
      <c r="E233" s="56"/>
      <c r="F233" s="56"/>
      <c r="G233" s="56"/>
      <c r="H233" s="55"/>
      <c r="I233" s="55"/>
    </row>
    <row r="234" spans="1:9" x14ac:dyDescent="0.35">
      <c r="A234" s="55"/>
      <c r="B234" s="55"/>
      <c r="C234" s="55"/>
      <c r="D234" s="56"/>
      <c r="E234" s="56"/>
      <c r="F234" s="56"/>
      <c r="G234" s="56"/>
      <c r="H234" s="55"/>
      <c r="I234" s="55"/>
    </row>
    <row r="235" spans="1:9" x14ac:dyDescent="0.35">
      <c r="A235" s="55"/>
      <c r="B235" s="55"/>
      <c r="C235" s="55"/>
      <c r="D235" s="56"/>
      <c r="E235" s="56"/>
      <c r="F235" s="56"/>
      <c r="G235" s="55"/>
      <c r="H235" s="55"/>
      <c r="I235" s="55"/>
    </row>
    <row r="236" spans="1:9" x14ac:dyDescent="0.35">
      <c r="A236" s="55"/>
      <c r="B236" s="55"/>
      <c r="C236" s="55"/>
      <c r="D236" s="56"/>
      <c r="E236" s="56"/>
      <c r="F236" s="56"/>
      <c r="G236" s="56"/>
      <c r="H236" s="55"/>
      <c r="I236" s="55"/>
    </row>
    <row r="237" spans="1:9" x14ac:dyDescent="0.35">
      <c r="A237" s="55"/>
      <c r="B237" s="55"/>
      <c r="C237" s="55"/>
      <c r="D237" s="56"/>
      <c r="E237" s="56"/>
      <c r="F237" s="56"/>
      <c r="G237" s="56"/>
      <c r="H237" s="55"/>
      <c r="I237" s="55"/>
    </row>
    <row r="238" spans="1:9" x14ac:dyDescent="0.35">
      <c r="A238" s="55"/>
      <c r="B238" s="55"/>
      <c r="C238" s="55"/>
      <c r="D238" s="56"/>
      <c r="E238" s="56"/>
      <c r="F238" s="56"/>
      <c r="G238" s="56"/>
      <c r="H238" s="55"/>
      <c r="I238" s="55"/>
    </row>
    <row r="239" spans="1:9" x14ac:dyDescent="0.35">
      <c r="A239" s="55"/>
      <c r="B239" s="55"/>
      <c r="C239" s="55"/>
      <c r="D239" s="56"/>
      <c r="E239" s="56"/>
      <c r="F239" s="56"/>
      <c r="G239" s="56"/>
      <c r="H239" s="55"/>
      <c r="I239" s="55"/>
    </row>
    <row r="240" spans="1:9" x14ac:dyDescent="0.35">
      <c r="A240" s="55"/>
      <c r="B240" s="55"/>
      <c r="C240" s="55"/>
      <c r="D240" s="56"/>
      <c r="E240" s="56"/>
      <c r="F240" s="56"/>
      <c r="G240" s="56"/>
      <c r="H240" s="55"/>
      <c r="I240" s="55"/>
    </row>
    <row r="241" spans="1:9" x14ac:dyDescent="0.35">
      <c r="A241" s="55"/>
      <c r="B241" s="55"/>
      <c r="C241" s="55"/>
      <c r="D241" s="56"/>
      <c r="E241" s="56"/>
      <c r="F241" s="56"/>
      <c r="G241" s="56"/>
      <c r="H241" s="55"/>
      <c r="I241" s="55"/>
    </row>
    <row r="242" spans="1:9" x14ac:dyDescent="0.35">
      <c r="A242" s="55"/>
      <c r="B242" s="55"/>
      <c r="C242" s="55"/>
      <c r="D242" s="56"/>
      <c r="E242" s="56"/>
      <c r="F242" s="56"/>
      <c r="G242" s="56"/>
      <c r="H242" s="55"/>
      <c r="I242" s="55"/>
    </row>
    <row r="243" spans="1:9" x14ac:dyDescent="0.35">
      <c r="A243" s="55"/>
      <c r="B243" s="55"/>
      <c r="C243" s="55"/>
      <c r="D243" s="56"/>
      <c r="E243" s="56"/>
      <c r="F243" s="56"/>
      <c r="G243" s="56"/>
      <c r="H243" s="55"/>
      <c r="I243" s="55"/>
    </row>
    <row r="244" spans="1:9" x14ac:dyDescent="0.35">
      <c r="A244" s="55"/>
      <c r="B244" s="55"/>
      <c r="C244" s="55"/>
      <c r="D244" s="56"/>
      <c r="E244" s="55"/>
      <c r="F244" s="56"/>
      <c r="G244" s="56"/>
      <c r="H244" s="55"/>
      <c r="I244" s="55"/>
    </row>
    <row r="245" spans="1:9" x14ac:dyDescent="0.35">
      <c r="A245" s="55"/>
      <c r="B245" s="55"/>
      <c r="C245" s="55"/>
      <c r="D245" s="56"/>
      <c r="E245" s="55"/>
      <c r="F245" s="56"/>
      <c r="G245" s="56"/>
      <c r="H245" s="55"/>
      <c r="I245" s="55"/>
    </row>
    <row r="246" spans="1:9" x14ac:dyDescent="0.35">
      <c r="A246" s="55"/>
      <c r="B246" s="55"/>
      <c r="C246" s="55"/>
      <c r="D246" s="56"/>
      <c r="E246" s="55"/>
      <c r="F246" s="56"/>
      <c r="G246" s="56"/>
      <c r="H246" s="55"/>
      <c r="I246" s="55"/>
    </row>
    <row r="247" spans="1:9" x14ac:dyDescent="0.35">
      <c r="A247" s="55"/>
      <c r="B247" s="55"/>
      <c r="C247" s="55"/>
      <c r="D247" s="56"/>
      <c r="E247" s="55"/>
      <c r="F247" s="56"/>
      <c r="G247" s="56"/>
      <c r="H247" s="55"/>
      <c r="I247" s="55"/>
    </row>
    <row r="248" spans="1:9" x14ac:dyDescent="0.35">
      <c r="A248" s="55"/>
      <c r="B248" s="55"/>
      <c r="C248" s="55"/>
      <c r="D248" s="56"/>
      <c r="E248" s="55"/>
      <c r="F248" s="56"/>
      <c r="G248" s="56"/>
      <c r="H248" s="55"/>
      <c r="I248" s="55"/>
    </row>
    <row r="249" spans="1:9" x14ac:dyDescent="0.35">
      <c r="A249" s="55"/>
      <c r="B249" s="55"/>
      <c r="C249" s="55"/>
      <c r="D249" s="56"/>
      <c r="E249" s="56"/>
      <c r="F249" s="56"/>
      <c r="G249" s="55"/>
      <c r="H249" s="55"/>
      <c r="I249" s="55"/>
    </row>
    <row r="250" spans="1:9" x14ac:dyDescent="0.35">
      <c r="A250" s="55"/>
      <c r="B250" s="55"/>
      <c r="C250" s="55"/>
      <c r="D250" s="56"/>
      <c r="E250" s="56"/>
      <c r="F250" s="56"/>
      <c r="G250" s="56"/>
      <c r="H250" s="55"/>
      <c r="I250" s="55"/>
    </row>
    <row r="251" spans="1:9" x14ac:dyDescent="0.35">
      <c r="A251" s="55"/>
      <c r="B251" s="55"/>
      <c r="C251" s="55"/>
      <c r="D251" s="55"/>
      <c r="E251" s="55"/>
      <c r="F251" s="55"/>
      <c r="G251" s="56"/>
      <c r="H251" s="55"/>
      <c r="I251" s="55"/>
    </row>
    <row r="252" spans="1:9" x14ac:dyDescent="0.35">
      <c r="A252" s="55"/>
      <c r="B252" s="55"/>
      <c r="C252" s="55"/>
      <c r="D252" s="56"/>
      <c r="E252" s="56"/>
      <c r="F252" s="56"/>
      <c r="G252" s="56"/>
      <c r="H252" s="55"/>
      <c r="I252" s="55"/>
    </row>
    <row r="253" spans="1:9" x14ac:dyDescent="0.35">
      <c r="A253" s="55"/>
      <c r="B253" s="55"/>
      <c r="C253" s="55"/>
      <c r="D253" s="56"/>
      <c r="E253" s="56"/>
      <c r="F253" s="56"/>
      <c r="G253" s="56"/>
      <c r="H253" s="55"/>
      <c r="I253" s="55"/>
    </row>
    <row r="254" spans="1:9" x14ac:dyDescent="0.35">
      <c r="A254" s="55"/>
      <c r="B254" s="55"/>
      <c r="C254" s="55"/>
      <c r="D254" s="56"/>
      <c r="E254" s="56"/>
      <c r="F254" s="56"/>
      <c r="G254" s="56"/>
      <c r="H254" s="55"/>
      <c r="I254" s="55"/>
    </row>
    <row r="255" spans="1:9" x14ac:dyDescent="0.35">
      <c r="A255" s="55"/>
      <c r="B255" s="55"/>
      <c r="C255" s="55"/>
      <c r="D255" s="56"/>
      <c r="E255" s="56"/>
      <c r="F255" s="56"/>
      <c r="G255" s="56"/>
      <c r="H255" s="55"/>
      <c r="I255" s="55"/>
    </row>
    <row r="256" spans="1:9" x14ac:dyDescent="0.35">
      <c r="A256" s="55"/>
      <c r="B256" s="55"/>
      <c r="C256" s="55"/>
      <c r="D256" s="56"/>
      <c r="E256" s="56"/>
      <c r="F256" s="56"/>
      <c r="G256" s="56"/>
      <c r="H256" s="55"/>
      <c r="I256" s="55"/>
    </row>
    <row r="257" spans="1:9" x14ac:dyDescent="0.35">
      <c r="A257" s="55"/>
      <c r="B257" s="55"/>
      <c r="C257" s="55"/>
      <c r="D257" s="56"/>
      <c r="E257" s="56"/>
      <c r="F257" s="56"/>
      <c r="G257" s="56"/>
      <c r="H257" s="55"/>
      <c r="I257" s="55"/>
    </row>
    <row r="258" spans="1:9" x14ac:dyDescent="0.35">
      <c r="A258" s="55"/>
      <c r="B258" s="55"/>
      <c r="C258" s="55"/>
      <c r="D258" s="56"/>
      <c r="E258" s="55"/>
      <c r="F258" s="56"/>
      <c r="G258" s="56"/>
      <c r="H258" s="55"/>
      <c r="I258" s="55"/>
    </row>
    <row r="259" spans="1:9" x14ac:dyDescent="0.35">
      <c r="A259" s="55"/>
      <c r="B259" s="55"/>
      <c r="C259" s="55"/>
      <c r="D259" s="56"/>
      <c r="E259" s="56"/>
      <c r="F259" s="56"/>
      <c r="G259" s="56"/>
      <c r="H259" s="55"/>
      <c r="I259" s="55"/>
    </row>
    <row r="260" spans="1:9" x14ac:dyDescent="0.35">
      <c r="A260" s="55"/>
      <c r="B260" s="55"/>
      <c r="C260" s="55"/>
      <c r="D260" s="56"/>
      <c r="E260" s="56"/>
      <c r="F260" s="56"/>
      <c r="G260" s="56"/>
      <c r="H260" s="55"/>
      <c r="I260" s="55"/>
    </row>
    <row r="261" spans="1:9" x14ac:dyDescent="0.35">
      <c r="A261" s="55"/>
      <c r="B261" s="55"/>
      <c r="C261" s="55"/>
      <c r="D261" s="55"/>
      <c r="E261" s="55"/>
      <c r="F261" s="55"/>
      <c r="G261" s="56"/>
      <c r="H261" s="55"/>
      <c r="I261" s="55"/>
    </row>
    <row r="262" spans="1:9" x14ac:dyDescent="0.35">
      <c r="A262" s="55"/>
      <c r="B262" s="55"/>
      <c r="C262" s="55"/>
      <c r="D262" s="56"/>
      <c r="E262" s="56"/>
      <c r="F262" s="56"/>
      <c r="G262" s="56"/>
      <c r="H262" s="55"/>
      <c r="I262" s="55"/>
    </row>
    <row r="263" spans="1:9" x14ac:dyDescent="0.35">
      <c r="A263" s="55"/>
      <c r="B263" s="55"/>
      <c r="C263" s="55"/>
      <c r="D263" s="56"/>
      <c r="E263" s="56"/>
      <c r="F263" s="56"/>
      <c r="G263" s="56"/>
      <c r="H263" s="55"/>
      <c r="I263" s="55"/>
    </row>
    <row r="264" spans="1:9" x14ac:dyDescent="0.35">
      <c r="A264" s="55"/>
      <c r="B264" s="55"/>
      <c r="C264" s="55"/>
      <c r="D264" s="56"/>
      <c r="E264" s="56"/>
      <c r="F264" s="56"/>
      <c r="G264" s="56"/>
      <c r="H264" s="55"/>
      <c r="I264" s="55"/>
    </row>
    <row r="265" spans="1:9" x14ac:dyDescent="0.35">
      <c r="A265" s="55"/>
      <c r="B265" s="55"/>
      <c r="C265" s="55"/>
      <c r="D265" s="56"/>
      <c r="E265" s="56"/>
      <c r="F265" s="56"/>
      <c r="G265" s="56"/>
      <c r="H265" s="55"/>
      <c r="I265" s="55"/>
    </row>
    <row r="266" spans="1:9" x14ac:dyDescent="0.35">
      <c r="A266" s="55"/>
      <c r="B266" s="55"/>
      <c r="C266" s="55"/>
      <c r="D266" s="56"/>
      <c r="E266" s="56"/>
      <c r="F266" s="56"/>
      <c r="G266" s="56"/>
      <c r="H266" s="55"/>
      <c r="I266" s="55"/>
    </row>
    <row r="267" spans="1:9" x14ac:dyDescent="0.35">
      <c r="A267" s="55"/>
      <c r="B267" s="55"/>
      <c r="C267" s="55"/>
      <c r="D267" s="56"/>
      <c r="E267" s="56"/>
      <c r="F267" s="56"/>
      <c r="G267" s="56"/>
      <c r="H267" s="55"/>
      <c r="I267" s="55"/>
    </row>
    <row r="268" spans="1:9" x14ac:dyDescent="0.35">
      <c r="A268" s="55"/>
      <c r="B268" s="55"/>
      <c r="C268" s="55"/>
      <c r="D268" s="56"/>
      <c r="E268" s="56"/>
      <c r="F268" s="56"/>
      <c r="G268" s="56"/>
      <c r="H268" s="55"/>
      <c r="I268" s="55"/>
    </row>
    <row r="269" spans="1:9" x14ac:dyDescent="0.35">
      <c r="A269" s="55"/>
      <c r="B269" s="55"/>
      <c r="C269" s="55"/>
      <c r="D269" s="56"/>
      <c r="E269" s="56"/>
      <c r="F269" s="56"/>
      <c r="G269" s="56"/>
      <c r="H269" s="55"/>
      <c r="I269" s="55"/>
    </row>
    <row r="270" spans="1:9" x14ac:dyDescent="0.35">
      <c r="A270" s="55"/>
      <c r="B270" s="55"/>
      <c r="C270" s="55"/>
      <c r="D270" s="56"/>
      <c r="E270" s="56"/>
      <c r="F270" s="56"/>
      <c r="G270" s="56"/>
      <c r="H270" s="55"/>
      <c r="I270" s="55"/>
    </row>
    <row r="271" spans="1:9" x14ac:dyDescent="0.35">
      <c r="A271" s="55"/>
      <c r="B271" s="55"/>
      <c r="C271" s="55"/>
      <c r="D271" s="56"/>
      <c r="E271" s="56"/>
      <c r="F271" s="56"/>
      <c r="G271" s="56"/>
      <c r="H271" s="55"/>
      <c r="I271" s="55"/>
    </row>
    <row r="272" spans="1:9" x14ac:dyDescent="0.35">
      <c r="A272" s="55"/>
      <c r="B272" s="55"/>
      <c r="C272" s="55"/>
      <c r="D272" s="56"/>
      <c r="E272" s="56"/>
      <c r="F272" s="56"/>
      <c r="G272" s="56"/>
      <c r="H272" s="55"/>
      <c r="I272" s="55"/>
    </row>
    <row r="273" spans="1:9" x14ac:dyDescent="0.35">
      <c r="A273" s="55"/>
      <c r="B273" s="55"/>
      <c r="C273" s="55"/>
      <c r="D273" s="56"/>
      <c r="E273" s="55"/>
      <c r="F273" s="56"/>
      <c r="G273" s="56"/>
      <c r="H273" s="55"/>
      <c r="I273" s="55"/>
    </row>
    <row r="274" spans="1:9" x14ac:dyDescent="0.35">
      <c r="A274" s="55"/>
      <c r="B274" s="55"/>
      <c r="C274" s="55"/>
      <c r="D274" s="56"/>
      <c r="E274" s="55"/>
      <c r="F274" s="56"/>
      <c r="G274" s="56"/>
      <c r="H274" s="55"/>
      <c r="I274" s="55"/>
    </row>
    <row r="275" spans="1:9" x14ac:dyDescent="0.35">
      <c r="A275" s="55"/>
      <c r="B275" s="55"/>
      <c r="C275" s="55"/>
      <c r="D275" s="56"/>
      <c r="E275" s="55"/>
      <c r="F275" s="56"/>
      <c r="G275" s="56"/>
      <c r="H275" s="55"/>
      <c r="I275" s="55"/>
    </row>
    <row r="276" spans="1:9" x14ac:dyDescent="0.35">
      <c r="A276" s="55"/>
      <c r="B276" s="55"/>
      <c r="C276" s="55"/>
      <c r="D276" s="56"/>
      <c r="E276" s="56"/>
      <c r="F276" s="56"/>
      <c r="G276" s="56"/>
      <c r="H276" s="55"/>
      <c r="I276" s="55"/>
    </row>
    <row r="277" spans="1:9" x14ac:dyDescent="0.35">
      <c r="A277" s="55"/>
      <c r="B277" s="55"/>
      <c r="C277" s="55"/>
      <c r="D277" s="56"/>
      <c r="E277" s="56"/>
      <c r="F277" s="56"/>
      <c r="G277" s="56"/>
      <c r="H277" s="55"/>
      <c r="I277" s="55"/>
    </row>
    <row r="278" spans="1:9" x14ac:dyDescent="0.35">
      <c r="A278" s="55"/>
      <c r="B278" s="55"/>
      <c r="C278" s="55"/>
      <c r="D278" s="56"/>
      <c r="E278" s="56"/>
      <c r="F278" s="56"/>
      <c r="G278" s="56"/>
      <c r="H278" s="55"/>
      <c r="I278" s="55"/>
    </row>
    <row r="279" spans="1:9" x14ac:dyDescent="0.35">
      <c r="A279" s="55"/>
      <c r="B279" s="55"/>
      <c r="C279" s="55"/>
      <c r="D279" s="56"/>
      <c r="E279" s="55"/>
      <c r="F279" s="56"/>
      <c r="G279" s="55"/>
      <c r="H279" s="55"/>
      <c r="I279" s="55"/>
    </row>
    <row r="280" spans="1:9" x14ac:dyDescent="0.35">
      <c r="A280" s="55"/>
      <c r="B280" s="55"/>
      <c r="C280" s="55"/>
      <c r="D280" s="55"/>
      <c r="E280" s="55"/>
      <c r="F280" s="55"/>
      <c r="G280" s="56"/>
      <c r="H280" s="55"/>
      <c r="I280" s="55"/>
    </row>
    <row r="281" spans="1:9" x14ac:dyDescent="0.35">
      <c r="A281" s="55"/>
      <c r="B281" s="55"/>
      <c r="C281" s="55"/>
      <c r="D281" s="55"/>
      <c r="E281" s="55"/>
      <c r="F281" s="55"/>
      <c r="G281" s="56"/>
      <c r="H281" s="55"/>
      <c r="I281" s="55"/>
    </row>
    <row r="282" spans="1:9" x14ac:dyDescent="0.35">
      <c r="A282" s="55"/>
      <c r="B282" s="55"/>
      <c r="C282" s="55"/>
      <c r="D282" s="55"/>
      <c r="E282" s="55"/>
      <c r="F282" s="55"/>
      <c r="G282" s="56"/>
      <c r="H282" s="55"/>
      <c r="I282" s="55"/>
    </row>
    <row r="283" spans="1:9" x14ac:dyDescent="0.35">
      <c r="A283" s="55"/>
      <c r="B283" s="55"/>
      <c r="C283" s="55"/>
      <c r="D283" s="55"/>
      <c r="E283" s="55"/>
      <c r="F283" s="55"/>
      <c r="G283" s="56"/>
      <c r="H283" s="55"/>
      <c r="I283" s="55"/>
    </row>
    <row r="284" spans="1:9" x14ac:dyDescent="0.35">
      <c r="A284" s="55"/>
      <c r="B284" s="55"/>
      <c r="C284" s="55"/>
      <c r="D284" s="55"/>
      <c r="E284" s="55"/>
      <c r="F284" s="55"/>
      <c r="G284" s="56"/>
      <c r="H284" s="55"/>
      <c r="I284" s="55"/>
    </row>
    <row r="285" spans="1:9" x14ac:dyDescent="0.35">
      <c r="A285" s="55"/>
      <c r="B285" s="55"/>
      <c r="C285" s="55"/>
      <c r="D285" s="55"/>
      <c r="E285" s="55"/>
      <c r="F285" s="55"/>
      <c r="G285" s="56"/>
      <c r="H285" s="55"/>
      <c r="I285" s="55"/>
    </row>
    <row r="286" spans="1:9" x14ac:dyDescent="0.35">
      <c r="A286" s="55"/>
      <c r="B286" s="55"/>
      <c r="C286" s="55"/>
      <c r="D286" s="55"/>
      <c r="E286" s="55"/>
      <c r="F286" s="55"/>
      <c r="G286" s="56"/>
      <c r="H286" s="55"/>
      <c r="I286" s="55"/>
    </row>
    <row r="287" spans="1:9" x14ac:dyDescent="0.35">
      <c r="A287" s="55"/>
      <c r="B287" s="55"/>
      <c r="C287" s="55"/>
      <c r="D287" s="55"/>
      <c r="E287" s="55"/>
      <c r="F287" s="55"/>
      <c r="G287" s="56"/>
      <c r="H287" s="55"/>
      <c r="I287" s="55"/>
    </row>
    <row r="288" spans="1:9" x14ac:dyDescent="0.35">
      <c r="A288" s="55"/>
      <c r="B288" s="55"/>
      <c r="C288" s="55"/>
      <c r="D288" s="55"/>
      <c r="E288" s="55"/>
      <c r="F288" s="55"/>
      <c r="G288" s="56"/>
      <c r="H288" s="55"/>
      <c r="I288" s="55"/>
    </row>
    <row r="289" spans="1:9" x14ac:dyDescent="0.35">
      <c r="A289" s="55"/>
      <c r="B289" s="55"/>
      <c r="C289" s="55"/>
      <c r="D289" s="55"/>
      <c r="E289" s="55"/>
      <c r="F289" s="55"/>
      <c r="G289" s="56"/>
      <c r="H289" s="55"/>
      <c r="I289" s="55"/>
    </row>
    <row r="290" spans="1:9" x14ac:dyDescent="0.35">
      <c r="A290" s="55"/>
      <c r="B290" s="55"/>
      <c r="C290" s="55"/>
      <c r="D290" s="55"/>
      <c r="E290" s="55"/>
      <c r="F290" s="55"/>
      <c r="G290" s="56"/>
      <c r="H290" s="55"/>
      <c r="I290" s="55"/>
    </row>
    <row r="291" spans="1:9" x14ac:dyDescent="0.35">
      <c r="A291" s="55"/>
      <c r="B291" s="55"/>
      <c r="C291" s="55"/>
      <c r="D291" s="55"/>
      <c r="E291" s="55"/>
      <c r="F291" s="55"/>
      <c r="G291" s="56"/>
      <c r="H291" s="55"/>
      <c r="I291" s="55"/>
    </row>
    <row r="292" spans="1:9" x14ac:dyDescent="0.35">
      <c r="A292" s="55"/>
      <c r="B292" s="55"/>
      <c r="C292" s="55"/>
      <c r="D292" s="55"/>
      <c r="E292" s="55"/>
      <c r="F292" s="55"/>
      <c r="G292" s="56"/>
      <c r="H292" s="55"/>
      <c r="I292" s="55"/>
    </row>
    <row r="293" spans="1:9" x14ac:dyDescent="0.35">
      <c r="A293" s="55"/>
      <c r="B293" s="55"/>
      <c r="C293" s="55"/>
      <c r="D293" s="55"/>
      <c r="E293" s="55"/>
      <c r="F293" s="55"/>
      <c r="G293" s="56"/>
      <c r="H293" s="55"/>
      <c r="I293" s="55"/>
    </row>
    <row r="294" spans="1:9" x14ac:dyDescent="0.35">
      <c r="A294" s="55"/>
      <c r="B294" s="55"/>
      <c r="C294" s="55"/>
      <c r="D294" s="55"/>
      <c r="E294" s="55"/>
      <c r="F294" s="55"/>
      <c r="G294" s="56"/>
      <c r="H294" s="55"/>
      <c r="I294" s="55"/>
    </row>
    <row r="295" spans="1:9" x14ac:dyDescent="0.35">
      <c r="A295" s="55"/>
      <c r="B295" s="55"/>
      <c r="C295" s="55"/>
      <c r="D295" s="55"/>
      <c r="E295" s="55"/>
      <c r="F295" s="55"/>
      <c r="G295" s="56"/>
      <c r="H295" s="55"/>
      <c r="I295" s="55"/>
    </row>
    <row r="296" spans="1:9" x14ac:dyDescent="0.35">
      <c r="A296" s="55"/>
      <c r="B296" s="55"/>
      <c r="C296" s="55"/>
      <c r="D296" s="55"/>
      <c r="E296" s="55"/>
      <c r="F296" s="55"/>
      <c r="G296" s="56"/>
      <c r="H296" s="55"/>
      <c r="I296" s="55"/>
    </row>
    <row r="297" spans="1:9" x14ac:dyDescent="0.35">
      <c r="A297" s="55"/>
      <c r="B297" s="55"/>
      <c r="C297" s="55"/>
      <c r="D297" s="55"/>
      <c r="E297" s="55"/>
      <c r="F297" s="55"/>
      <c r="G297" s="56"/>
      <c r="H297" s="55"/>
      <c r="I297" s="55"/>
    </row>
    <row r="298" spans="1:9" x14ac:dyDescent="0.35">
      <c r="A298" s="55"/>
      <c r="B298" s="55"/>
      <c r="C298" s="55"/>
      <c r="D298" s="55"/>
      <c r="E298" s="55"/>
      <c r="F298" s="55"/>
      <c r="G298" s="55"/>
      <c r="H298" s="55"/>
      <c r="I298" s="55"/>
    </row>
    <row r="299" spans="1:9" x14ac:dyDescent="0.35">
      <c r="A299" s="55"/>
      <c r="B299" s="55"/>
      <c r="C299" s="55"/>
      <c r="D299" s="55"/>
      <c r="E299" s="55"/>
      <c r="F299" s="55"/>
      <c r="G299" s="56"/>
      <c r="H299" s="55"/>
      <c r="I299" s="55"/>
    </row>
    <row r="300" spans="1:9" x14ac:dyDescent="0.35">
      <c r="A300" s="55"/>
      <c r="B300" s="55"/>
      <c r="C300" s="55"/>
      <c r="D300" s="55"/>
      <c r="E300" s="55"/>
      <c r="F300" s="55"/>
      <c r="G300" s="56"/>
      <c r="H300" s="55"/>
      <c r="I300" s="55"/>
    </row>
    <row r="301" spans="1:9" x14ac:dyDescent="0.35">
      <c r="A301" s="55"/>
      <c r="B301" s="55"/>
      <c r="C301" s="55"/>
      <c r="D301" s="55"/>
      <c r="E301" s="55"/>
      <c r="F301" s="55"/>
      <c r="G301" s="56"/>
      <c r="H301" s="55"/>
      <c r="I301" s="55"/>
    </row>
    <row r="302" spans="1:9" x14ac:dyDescent="0.35">
      <c r="A302" s="55"/>
      <c r="B302" s="55"/>
      <c r="C302" s="55"/>
      <c r="D302" s="55"/>
      <c r="E302" s="55"/>
      <c r="F302" s="55"/>
      <c r="G302" s="56"/>
      <c r="H302" s="55"/>
      <c r="I302" s="55"/>
    </row>
    <row r="303" spans="1:9" x14ac:dyDescent="0.35">
      <c r="A303" s="55"/>
      <c r="B303" s="55"/>
      <c r="C303" s="55"/>
      <c r="D303" s="55"/>
      <c r="E303" s="55"/>
      <c r="F303" s="55"/>
      <c r="G303" s="56"/>
      <c r="H303" s="55"/>
      <c r="I303" s="55"/>
    </row>
    <row r="304" spans="1:9" x14ac:dyDescent="0.35">
      <c r="A304" s="55"/>
      <c r="B304" s="55"/>
      <c r="C304" s="55"/>
      <c r="D304" s="55"/>
      <c r="E304" s="55"/>
      <c r="F304" s="55"/>
      <c r="G304" s="56"/>
      <c r="H304" s="55"/>
      <c r="I304" s="55"/>
    </row>
    <row r="305" spans="1:9" x14ac:dyDescent="0.35">
      <c r="A305" s="55"/>
      <c r="B305" s="55"/>
      <c r="C305" s="55"/>
      <c r="D305" s="55"/>
      <c r="E305" s="55"/>
      <c r="F305" s="55"/>
      <c r="G305" s="56"/>
      <c r="H305" s="55"/>
      <c r="I305" s="55"/>
    </row>
    <row r="306" spans="1:9" x14ac:dyDescent="0.35">
      <c r="A306" s="55"/>
      <c r="B306" s="55"/>
      <c r="C306" s="55"/>
      <c r="D306" s="55"/>
      <c r="E306" s="55"/>
      <c r="F306" s="55"/>
      <c r="G306" s="56"/>
      <c r="H306" s="55"/>
      <c r="I306" s="55"/>
    </row>
    <row r="307" spans="1:9" x14ac:dyDescent="0.35">
      <c r="A307" s="55"/>
      <c r="B307" s="55"/>
      <c r="C307" s="55"/>
      <c r="D307" s="55"/>
      <c r="E307" s="55"/>
      <c r="F307" s="55"/>
      <c r="G307" s="56"/>
      <c r="H307" s="55"/>
      <c r="I307" s="55"/>
    </row>
    <row r="308" spans="1:9" x14ac:dyDescent="0.35">
      <c r="A308" s="55"/>
      <c r="B308" s="55"/>
      <c r="C308" s="55"/>
      <c r="D308" s="55"/>
      <c r="E308" s="55"/>
      <c r="F308" s="55"/>
      <c r="G308" s="56"/>
      <c r="H308" s="55"/>
      <c r="I308" s="55"/>
    </row>
    <row r="309" spans="1:9" x14ac:dyDescent="0.35">
      <c r="A309" s="55"/>
      <c r="B309" s="55"/>
      <c r="C309" s="55"/>
      <c r="D309" s="55"/>
      <c r="E309" s="55"/>
      <c r="F309" s="55"/>
      <c r="G309" s="56"/>
      <c r="H309" s="55"/>
      <c r="I309" s="55"/>
    </row>
    <row r="310" spans="1:9" x14ac:dyDescent="0.35">
      <c r="A310" s="55"/>
      <c r="B310" s="55"/>
      <c r="C310" s="55"/>
      <c r="D310" s="55"/>
      <c r="E310" s="55"/>
      <c r="F310" s="55"/>
      <c r="G310" s="56"/>
      <c r="H310" s="55"/>
      <c r="I310" s="55"/>
    </row>
    <row r="311" spans="1:9" x14ac:dyDescent="0.35">
      <c r="A311" s="55"/>
      <c r="B311" s="55"/>
      <c r="C311" s="55"/>
      <c r="D311" s="55"/>
      <c r="E311" s="55"/>
      <c r="F311" s="55"/>
      <c r="G311" s="56"/>
      <c r="H311" s="55"/>
      <c r="I311" s="55"/>
    </row>
    <row r="312" spans="1:9" x14ac:dyDescent="0.35">
      <c r="A312" s="55"/>
      <c r="B312" s="55"/>
      <c r="C312" s="55"/>
      <c r="D312" s="55"/>
      <c r="E312" s="55"/>
      <c r="F312" s="55"/>
      <c r="G312" s="56"/>
      <c r="H312" s="55"/>
      <c r="I312" s="55"/>
    </row>
    <row r="313" spans="1:9" x14ac:dyDescent="0.35">
      <c r="A313" s="55"/>
      <c r="B313" s="55"/>
      <c r="C313" s="55"/>
      <c r="D313" s="55"/>
      <c r="E313" s="55"/>
      <c r="F313" s="55"/>
      <c r="G313" s="56"/>
      <c r="H313" s="55"/>
      <c r="I313" s="55"/>
    </row>
    <row r="314" spans="1:9" x14ac:dyDescent="0.35">
      <c r="A314" s="55"/>
      <c r="B314" s="55"/>
      <c r="C314" s="55"/>
      <c r="D314" s="55"/>
      <c r="E314" s="55"/>
      <c r="F314" s="55"/>
      <c r="G314" s="56"/>
      <c r="H314" s="55"/>
      <c r="I314" s="55"/>
    </row>
    <row r="315" spans="1:9" x14ac:dyDescent="0.35">
      <c r="A315" s="55"/>
      <c r="B315" s="55"/>
      <c r="C315" s="55"/>
      <c r="D315" s="55"/>
      <c r="E315" s="55"/>
      <c r="F315" s="55"/>
      <c r="G315" s="55"/>
      <c r="H315" s="55"/>
      <c r="I315" s="55"/>
    </row>
    <row r="316" spans="1:9" x14ac:dyDescent="0.35">
      <c r="A316" s="55"/>
      <c r="B316" s="55"/>
      <c r="C316" s="55"/>
      <c r="D316" s="55"/>
      <c r="E316" s="55"/>
      <c r="F316" s="55"/>
      <c r="G316" s="56"/>
      <c r="H316" s="55"/>
      <c r="I316" s="55"/>
    </row>
    <row r="317" spans="1:9" x14ac:dyDescent="0.35">
      <c r="A317" s="55"/>
      <c r="B317" s="55"/>
      <c r="C317" s="55"/>
      <c r="D317" s="55"/>
      <c r="E317" s="55"/>
      <c r="F317" s="55"/>
      <c r="G317" s="56"/>
      <c r="H317" s="55"/>
      <c r="I317" s="55"/>
    </row>
    <row r="318" spans="1:9" x14ac:dyDescent="0.35">
      <c r="A318" s="55"/>
      <c r="B318" s="55"/>
      <c r="C318" s="55"/>
      <c r="D318" s="55"/>
      <c r="E318" s="55"/>
      <c r="F318" s="55"/>
      <c r="G318" s="56"/>
      <c r="H318" s="55"/>
      <c r="I318" s="55"/>
    </row>
    <row r="319" spans="1:9" x14ac:dyDescent="0.35">
      <c r="A319" s="55"/>
      <c r="B319" s="55"/>
      <c r="C319" s="55"/>
      <c r="D319" s="55"/>
      <c r="E319" s="55"/>
      <c r="F319" s="55"/>
      <c r="G319" s="56"/>
      <c r="H319" s="55"/>
      <c r="I319" s="55"/>
    </row>
    <row r="320" spans="1:9" x14ac:dyDescent="0.35">
      <c r="A320" s="55"/>
      <c r="B320" s="55"/>
      <c r="C320" s="55"/>
      <c r="D320" s="55"/>
      <c r="E320" s="55"/>
      <c r="F320" s="55"/>
      <c r="G320" s="56"/>
      <c r="H320" s="55"/>
      <c r="I320" s="55"/>
    </row>
    <row r="321" spans="1:9" x14ac:dyDescent="0.35">
      <c r="A321" s="55"/>
      <c r="B321" s="55"/>
      <c r="C321" s="55"/>
      <c r="D321" s="55"/>
      <c r="E321" s="55"/>
      <c r="F321" s="55"/>
      <c r="G321" s="56"/>
      <c r="H321" s="55"/>
      <c r="I321" s="55"/>
    </row>
    <row r="322" spans="1:9" x14ac:dyDescent="0.35">
      <c r="A322" s="55"/>
      <c r="B322" s="55"/>
      <c r="C322" s="55"/>
      <c r="D322" s="55"/>
      <c r="E322" s="55"/>
      <c r="F322" s="55"/>
      <c r="G322" s="56"/>
      <c r="H322" s="55"/>
      <c r="I322" s="55"/>
    </row>
    <row r="323" spans="1:9" x14ac:dyDescent="0.35">
      <c r="A323" s="55"/>
      <c r="B323" s="55"/>
      <c r="C323" s="55"/>
      <c r="D323" s="55"/>
      <c r="E323" s="55"/>
      <c r="F323" s="55"/>
      <c r="G323" s="56"/>
      <c r="H323" s="55"/>
      <c r="I323" s="55"/>
    </row>
    <row r="324" spans="1:9" x14ac:dyDescent="0.35">
      <c r="A324" s="55"/>
      <c r="B324" s="55"/>
      <c r="C324" s="55"/>
      <c r="D324" s="55"/>
      <c r="E324" s="55"/>
      <c r="F324" s="55"/>
      <c r="G324" s="56"/>
      <c r="H324" s="55"/>
      <c r="I324" s="55"/>
    </row>
    <row r="325" spans="1:9" x14ac:dyDescent="0.35">
      <c r="A325" s="55"/>
      <c r="B325" s="55"/>
      <c r="C325" s="55"/>
      <c r="D325" s="55"/>
      <c r="E325" s="55"/>
      <c r="F325" s="55"/>
      <c r="G325" s="56"/>
      <c r="H325" s="55"/>
      <c r="I325" s="55"/>
    </row>
    <row r="326" spans="1:9" x14ac:dyDescent="0.35">
      <c r="A326" s="55"/>
      <c r="B326" s="55"/>
      <c r="C326" s="55"/>
      <c r="D326" s="55"/>
      <c r="E326" s="55"/>
      <c r="F326" s="55"/>
      <c r="G326" s="56"/>
      <c r="H326" s="55"/>
      <c r="I326" s="55"/>
    </row>
    <row r="327" spans="1:9" x14ac:dyDescent="0.35">
      <c r="A327" s="55"/>
      <c r="B327" s="55"/>
      <c r="C327" s="55"/>
      <c r="D327" s="55"/>
      <c r="E327" s="55"/>
      <c r="F327" s="55"/>
      <c r="G327" s="55"/>
      <c r="H327" s="55"/>
      <c r="I327" s="55"/>
    </row>
    <row r="328" spans="1:9" x14ac:dyDescent="0.35">
      <c r="A328" s="55"/>
      <c r="B328" s="55"/>
      <c r="C328" s="55"/>
      <c r="D328" s="55"/>
      <c r="E328" s="55"/>
      <c r="F328" s="55"/>
      <c r="G328" s="56"/>
      <c r="H328" s="55"/>
      <c r="I328" s="55"/>
    </row>
    <row r="329" spans="1:9" x14ac:dyDescent="0.35">
      <c r="A329" s="55"/>
      <c r="B329" s="55"/>
      <c r="C329" s="55"/>
      <c r="D329" s="55"/>
      <c r="E329" s="55"/>
      <c r="F329" s="55"/>
      <c r="G329" s="56"/>
      <c r="H329" s="55"/>
      <c r="I329" s="55"/>
    </row>
    <row r="330" spans="1:9" x14ac:dyDescent="0.35">
      <c r="A330" s="55"/>
      <c r="B330" s="55"/>
      <c r="C330" s="55"/>
      <c r="D330" s="55"/>
      <c r="E330" s="55"/>
      <c r="F330" s="55"/>
      <c r="G330" s="56"/>
      <c r="H330" s="55"/>
      <c r="I330" s="55"/>
    </row>
    <row r="331" spans="1:9" x14ac:dyDescent="0.35">
      <c r="A331" s="55"/>
      <c r="B331" s="55"/>
      <c r="C331" s="55"/>
      <c r="D331" s="55"/>
      <c r="E331" s="55"/>
      <c r="F331" s="55"/>
      <c r="G331" s="56"/>
      <c r="H331" s="55"/>
      <c r="I331" s="55"/>
    </row>
    <row r="332" spans="1:9" x14ac:dyDescent="0.35">
      <c r="A332" s="55"/>
      <c r="B332" s="55"/>
      <c r="C332" s="55"/>
      <c r="D332" s="55"/>
      <c r="E332" s="55"/>
      <c r="F332" s="55"/>
      <c r="G332" s="56"/>
      <c r="H332" s="55"/>
      <c r="I332" s="55"/>
    </row>
    <row r="333" spans="1:9" x14ac:dyDescent="0.35">
      <c r="A333" s="55"/>
      <c r="B333" s="55"/>
      <c r="C333" s="55"/>
      <c r="D333" s="55"/>
      <c r="E333" s="55"/>
      <c r="F333" s="55"/>
      <c r="G333" s="56"/>
      <c r="H333" s="55"/>
      <c r="I333" s="55"/>
    </row>
    <row r="334" spans="1:9" x14ac:dyDescent="0.35">
      <c r="A334" s="55"/>
      <c r="B334" s="55"/>
      <c r="C334" s="55"/>
      <c r="D334" s="55"/>
      <c r="E334" s="55"/>
      <c r="F334" s="55"/>
      <c r="G334" s="56"/>
      <c r="H334" s="55"/>
      <c r="I334" s="55"/>
    </row>
    <row r="335" spans="1:9" x14ac:dyDescent="0.35">
      <c r="A335" s="55"/>
      <c r="B335" s="55"/>
      <c r="C335" s="55"/>
      <c r="D335" s="55"/>
      <c r="E335" s="55"/>
      <c r="F335" s="55"/>
      <c r="G335" s="56"/>
      <c r="H335" s="55"/>
      <c r="I335" s="55"/>
    </row>
    <row r="336" spans="1:9" x14ac:dyDescent="0.35">
      <c r="A336" s="55"/>
      <c r="B336" s="55"/>
      <c r="C336" s="55"/>
      <c r="D336" s="55"/>
      <c r="E336" s="55"/>
      <c r="F336" s="55"/>
      <c r="G336" s="56"/>
      <c r="H336" s="55"/>
      <c r="I336" s="55"/>
    </row>
    <row r="337" spans="1:9" x14ac:dyDescent="0.35">
      <c r="A337" s="55"/>
      <c r="B337" s="55"/>
      <c r="C337" s="55"/>
      <c r="D337" s="55"/>
      <c r="E337" s="55"/>
      <c r="F337" s="55"/>
      <c r="G337" s="56"/>
      <c r="H337" s="55"/>
      <c r="I337" s="55"/>
    </row>
    <row r="338" spans="1:9" x14ac:dyDescent="0.35">
      <c r="A338" s="55"/>
      <c r="B338" s="55"/>
      <c r="C338" s="55"/>
      <c r="D338" s="55"/>
      <c r="E338" s="55"/>
      <c r="F338" s="55"/>
      <c r="G338" s="56"/>
      <c r="H338" s="55"/>
      <c r="I338" s="55"/>
    </row>
    <row r="339" spans="1:9" x14ac:dyDescent="0.35">
      <c r="A339" s="55"/>
      <c r="B339" s="55"/>
      <c r="C339" s="55"/>
      <c r="D339" s="55"/>
      <c r="E339" s="55"/>
      <c r="F339" s="55"/>
      <c r="G339" s="56"/>
      <c r="H339" s="55"/>
      <c r="I339" s="55"/>
    </row>
    <row r="340" spans="1:9" x14ac:dyDescent="0.35">
      <c r="A340" s="55"/>
      <c r="B340" s="55"/>
      <c r="C340" s="55"/>
      <c r="D340" s="55"/>
      <c r="E340" s="55"/>
      <c r="F340" s="55"/>
      <c r="G340" s="56"/>
      <c r="H340" s="55"/>
      <c r="I340" s="55"/>
    </row>
    <row r="341" spans="1:9" x14ac:dyDescent="0.35">
      <c r="A341" s="55"/>
      <c r="B341" s="55"/>
      <c r="C341" s="55"/>
      <c r="D341" s="55"/>
      <c r="E341" s="55"/>
      <c r="F341" s="55"/>
      <c r="G341" s="56"/>
      <c r="H341" s="55"/>
      <c r="I341" s="55"/>
    </row>
    <row r="342" spans="1:9" x14ac:dyDescent="0.35">
      <c r="A342" s="55"/>
      <c r="B342" s="55"/>
      <c r="C342" s="55"/>
      <c r="D342" s="55"/>
      <c r="E342" s="55"/>
      <c r="F342" s="55"/>
      <c r="G342" s="56"/>
      <c r="H342" s="55"/>
      <c r="I342" s="55"/>
    </row>
    <row r="343" spans="1:9" x14ac:dyDescent="0.35">
      <c r="A343" s="55"/>
      <c r="B343" s="55"/>
      <c r="C343" s="55"/>
      <c r="D343" s="55"/>
      <c r="E343" s="55"/>
      <c r="F343" s="55"/>
      <c r="G343" s="56"/>
      <c r="H343" s="55"/>
      <c r="I343" s="55"/>
    </row>
    <row r="344" spans="1:9" x14ac:dyDescent="0.35">
      <c r="A344" s="55"/>
      <c r="B344" s="55"/>
      <c r="C344" s="55"/>
      <c r="D344" s="55"/>
      <c r="E344" s="55"/>
      <c r="F344" s="55"/>
      <c r="G344" s="55"/>
      <c r="H344" s="55"/>
      <c r="I344" s="55"/>
    </row>
    <row r="345" spans="1:9" x14ac:dyDescent="0.35">
      <c r="A345" s="55"/>
      <c r="B345" s="55"/>
      <c r="C345" s="55"/>
      <c r="D345" s="55"/>
      <c r="E345" s="55"/>
      <c r="F345" s="55"/>
      <c r="G345" s="56"/>
      <c r="H345" s="55"/>
      <c r="I345" s="55"/>
    </row>
    <row r="346" spans="1:9" x14ac:dyDescent="0.35">
      <c r="A346" s="55"/>
      <c r="B346" s="55"/>
      <c r="C346" s="55"/>
      <c r="D346" s="55"/>
      <c r="E346" s="55"/>
      <c r="F346" s="55"/>
      <c r="G346" s="56"/>
      <c r="H346" s="55"/>
      <c r="I346" s="55"/>
    </row>
    <row r="347" spans="1:9" x14ac:dyDescent="0.35">
      <c r="A347" s="55"/>
      <c r="B347" s="55"/>
      <c r="C347" s="55"/>
      <c r="D347" s="55"/>
      <c r="E347" s="55"/>
      <c r="F347" s="55"/>
      <c r="G347" s="56"/>
      <c r="H347" s="55"/>
      <c r="I347" s="55"/>
    </row>
    <row r="348" spans="1:9" x14ac:dyDescent="0.35">
      <c r="A348" s="55"/>
      <c r="B348" s="55"/>
      <c r="C348" s="55"/>
      <c r="D348" s="55"/>
      <c r="E348" s="55"/>
      <c r="F348" s="55"/>
      <c r="G348" s="56"/>
      <c r="H348" s="55"/>
      <c r="I348" s="55"/>
    </row>
    <row r="349" spans="1:9" x14ac:dyDescent="0.35">
      <c r="A349" s="55"/>
      <c r="B349" s="55"/>
      <c r="C349" s="55"/>
      <c r="D349" s="55"/>
      <c r="E349" s="55"/>
      <c r="F349" s="55"/>
      <c r="G349" s="56"/>
      <c r="H349" s="55"/>
      <c r="I349" s="55"/>
    </row>
    <row r="350" spans="1:9" x14ac:dyDescent="0.35">
      <c r="A350" s="55"/>
      <c r="B350" s="55"/>
      <c r="C350" s="55"/>
      <c r="D350" s="55"/>
      <c r="E350" s="55"/>
      <c r="F350" s="55"/>
      <c r="G350" s="56"/>
      <c r="H350" s="55"/>
      <c r="I350" s="55"/>
    </row>
    <row r="351" spans="1:9" x14ac:dyDescent="0.35">
      <c r="A351" s="55"/>
      <c r="B351" s="55"/>
      <c r="C351" s="55"/>
      <c r="D351" s="55"/>
      <c r="E351" s="55"/>
      <c r="F351" s="55"/>
      <c r="G351" s="56"/>
      <c r="H351" s="55"/>
      <c r="I351" s="55"/>
    </row>
    <row r="352" spans="1:9" x14ac:dyDescent="0.35">
      <c r="A352" s="55"/>
      <c r="B352" s="55"/>
      <c r="C352" s="55"/>
      <c r="D352" s="55"/>
      <c r="E352" s="55"/>
      <c r="F352" s="55"/>
      <c r="G352" s="56"/>
      <c r="H352" s="55"/>
      <c r="I352" s="55"/>
    </row>
    <row r="353" spans="1:9" x14ac:dyDescent="0.35">
      <c r="A353" s="55"/>
      <c r="B353" s="55"/>
      <c r="C353" s="55"/>
      <c r="D353" s="55"/>
      <c r="E353" s="55"/>
      <c r="F353" s="55"/>
      <c r="G353" s="55"/>
      <c r="H353" s="55"/>
      <c r="I353" s="55"/>
    </row>
    <row r="354" spans="1:9" x14ac:dyDescent="0.35">
      <c r="A354" s="55"/>
      <c r="B354" s="55"/>
      <c r="C354" s="55"/>
      <c r="D354" s="55"/>
      <c r="E354" s="55"/>
      <c r="F354" s="55"/>
      <c r="G354" s="55"/>
      <c r="H354" s="55"/>
      <c r="I354" s="55"/>
    </row>
    <row r="355" spans="1:9" x14ac:dyDescent="0.35">
      <c r="A355" s="55"/>
      <c r="B355" s="55"/>
      <c r="C355" s="55"/>
      <c r="D355" s="55"/>
      <c r="E355" s="55"/>
      <c r="F355" s="55"/>
      <c r="G355" s="55"/>
      <c r="H355" s="55"/>
      <c r="I355" s="55"/>
    </row>
    <row r="356" spans="1:9" x14ac:dyDescent="0.35">
      <c r="A356" s="55"/>
      <c r="B356" s="55"/>
      <c r="C356" s="55"/>
      <c r="D356" s="55"/>
      <c r="E356" s="55"/>
      <c r="F356" s="55"/>
      <c r="G356" s="55"/>
      <c r="H356" s="55"/>
      <c r="I356" s="55"/>
    </row>
    <row r="357" spans="1:9" x14ac:dyDescent="0.35">
      <c r="A357" s="55"/>
      <c r="B357" s="55"/>
      <c r="C357" s="55"/>
      <c r="D357" s="55"/>
      <c r="E357" s="55"/>
      <c r="F357" s="55"/>
      <c r="G357" s="55"/>
      <c r="H357" s="55"/>
      <c r="I357" s="55"/>
    </row>
    <row r="358" spans="1:9" x14ac:dyDescent="0.35">
      <c r="A358" s="55"/>
      <c r="B358" s="55"/>
      <c r="C358" s="55"/>
      <c r="D358" s="55"/>
      <c r="E358" s="55"/>
      <c r="F358" s="55"/>
      <c r="G358" s="56"/>
      <c r="H358" s="55"/>
      <c r="I358" s="55"/>
    </row>
    <row r="359" spans="1:9" x14ac:dyDescent="0.35">
      <c r="A359" s="55"/>
      <c r="B359" s="55"/>
      <c r="C359" s="55"/>
      <c r="D359" s="55"/>
      <c r="E359" s="55"/>
      <c r="F359" s="55"/>
      <c r="G359" s="56"/>
      <c r="H359" s="55"/>
      <c r="I359" s="55"/>
    </row>
    <row r="360" spans="1:9" x14ac:dyDescent="0.35">
      <c r="A360" s="55"/>
      <c r="B360" s="55"/>
      <c r="C360" s="55"/>
      <c r="D360" s="55"/>
      <c r="E360" s="55"/>
      <c r="F360" s="55"/>
      <c r="G360" s="56"/>
      <c r="H360" s="55"/>
      <c r="I360" s="55"/>
    </row>
    <row r="361" spans="1:9" x14ac:dyDescent="0.35">
      <c r="A361" s="55"/>
      <c r="B361" s="55"/>
      <c r="C361" s="55"/>
      <c r="D361" s="55"/>
      <c r="E361" s="55"/>
      <c r="F361" s="55"/>
      <c r="G361" s="56"/>
      <c r="H361" s="55"/>
      <c r="I361" s="55"/>
    </row>
    <row r="362" spans="1:9" x14ac:dyDescent="0.35">
      <c r="A362" s="55"/>
      <c r="B362" s="55"/>
      <c r="C362" s="55"/>
      <c r="D362" s="55"/>
      <c r="E362" s="55"/>
      <c r="F362" s="55"/>
      <c r="G362" s="56"/>
      <c r="H362" s="55"/>
      <c r="I362" s="55"/>
    </row>
    <row r="363" spans="1:9" x14ac:dyDescent="0.35">
      <c r="A363" s="55"/>
      <c r="B363" s="55"/>
      <c r="C363" s="55"/>
      <c r="D363" s="55"/>
      <c r="E363" s="55"/>
      <c r="F363" s="55"/>
      <c r="G363" s="56"/>
      <c r="H363" s="55"/>
      <c r="I363" s="55"/>
    </row>
    <row r="364" spans="1:9" x14ac:dyDescent="0.35">
      <c r="A364" s="55"/>
      <c r="B364" s="55"/>
      <c r="C364" s="55"/>
      <c r="D364" s="55"/>
      <c r="E364" s="55"/>
      <c r="F364" s="55"/>
      <c r="G364" s="56"/>
      <c r="H364" s="55"/>
      <c r="I364" s="55"/>
    </row>
    <row r="365" spans="1:9" x14ac:dyDescent="0.35">
      <c r="A365" s="55"/>
      <c r="B365" s="55"/>
      <c r="C365" s="55"/>
      <c r="D365" s="55"/>
      <c r="E365" s="55"/>
      <c r="F365" s="55"/>
      <c r="G365" s="56"/>
      <c r="H365" s="55"/>
      <c r="I365" s="55"/>
    </row>
    <row r="366" spans="1:9" x14ac:dyDescent="0.35">
      <c r="A366" s="55"/>
      <c r="B366" s="55"/>
      <c r="C366" s="55"/>
      <c r="D366" s="55"/>
      <c r="E366" s="55"/>
      <c r="F366" s="55"/>
      <c r="G366" s="56"/>
      <c r="H366" s="55"/>
      <c r="I366" s="55"/>
    </row>
    <row r="367" spans="1:9" x14ac:dyDescent="0.35">
      <c r="A367" s="55"/>
      <c r="B367" s="55"/>
      <c r="C367" s="55"/>
      <c r="D367" s="55"/>
      <c r="E367" s="55"/>
      <c r="F367" s="55"/>
      <c r="G367" s="56"/>
      <c r="H367" s="55"/>
      <c r="I367" s="55"/>
    </row>
    <row r="368" spans="1:9" x14ac:dyDescent="0.35">
      <c r="A368" s="55"/>
      <c r="B368" s="55"/>
      <c r="C368" s="55"/>
      <c r="D368" s="55"/>
      <c r="E368" s="55"/>
      <c r="F368" s="55"/>
      <c r="G368" s="56"/>
      <c r="H368" s="55"/>
      <c r="I368" s="55"/>
    </row>
    <row r="369" spans="1:9" x14ac:dyDescent="0.35">
      <c r="A369" s="55"/>
      <c r="B369" s="55"/>
      <c r="C369" s="55"/>
      <c r="D369" s="55"/>
      <c r="E369" s="55"/>
      <c r="F369" s="55"/>
      <c r="G369" s="56"/>
      <c r="H369" s="55"/>
      <c r="I369" s="55"/>
    </row>
    <row r="370" spans="1:9" x14ac:dyDescent="0.35">
      <c r="A370" s="55"/>
      <c r="B370" s="55"/>
      <c r="C370" s="55"/>
      <c r="D370" s="55"/>
      <c r="E370" s="55"/>
      <c r="F370" s="55"/>
      <c r="G370" s="55"/>
      <c r="H370" s="55"/>
      <c r="I370" s="55"/>
    </row>
    <row r="371" spans="1:9" x14ac:dyDescent="0.35">
      <c r="A371" s="55"/>
      <c r="B371" s="55"/>
      <c r="C371" s="55"/>
      <c r="D371" s="55"/>
      <c r="E371" s="55"/>
      <c r="F371" s="55"/>
      <c r="G371" s="55"/>
      <c r="H371" s="55"/>
      <c r="I371" s="55"/>
    </row>
    <row r="372" spans="1:9" x14ac:dyDescent="0.35">
      <c r="A372" s="55"/>
      <c r="B372" s="55"/>
      <c r="C372" s="55"/>
      <c r="D372" s="55"/>
      <c r="E372" s="55"/>
      <c r="F372" s="55"/>
      <c r="G372" s="55"/>
      <c r="H372" s="55"/>
      <c r="I372" s="55"/>
    </row>
    <row r="373" spans="1:9" x14ac:dyDescent="0.35">
      <c r="A373" s="55"/>
      <c r="B373" s="55"/>
      <c r="C373" s="55"/>
      <c r="D373" s="55"/>
      <c r="E373" s="55"/>
      <c r="F373" s="55"/>
      <c r="G373" s="55"/>
      <c r="H373" s="55"/>
      <c r="I373" s="55"/>
    </row>
    <row r="374" spans="1:9" x14ac:dyDescent="0.35">
      <c r="A374" s="55"/>
      <c r="B374" s="55"/>
      <c r="C374" s="55"/>
      <c r="D374" s="55"/>
      <c r="E374" s="55"/>
      <c r="F374" s="55"/>
      <c r="G374" s="55"/>
      <c r="H374" s="55"/>
      <c r="I374" s="55"/>
    </row>
    <row r="375" spans="1:9" x14ac:dyDescent="0.35">
      <c r="A375" s="55"/>
      <c r="B375" s="55"/>
      <c r="C375" s="55"/>
      <c r="D375" s="55"/>
      <c r="E375" s="55"/>
      <c r="F375" s="55"/>
      <c r="G375" s="55"/>
      <c r="H375" s="55"/>
      <c r="I375" s="55"/>
    </row>
  </sheetData>
  <mergeCells count="11">
    <mergeCell ref="F4:F5"/>
    <mergeCell ref="B4:B5"/>
    <mergeCell ref="C4:C5"/>
    <mergeCell ref="D4:D5"/>
    <mergeCell ref="A24:E24"/>
    <mergeCell ref="A39:E39"/>
    <mergeCell ref="E4:E5"/>
    <mergeCell ref="B6:E6"/>
    <mergeCell ref="A9:E9"/>
    <mergeCell ref="A3:A7"/>
    <mergeCell ref="B3:E3"/>
  </mergeCells>
  <conditionalFormatting sqref="E193">
    <cfRule type="cellIs" dxfId="4" priority="15" operator="greaterThan">
      <formula>0</formula>
    </cfRule>
  </conditionalFormatting>
  <conditionalFormatting sqref="E197:E204">
    <cfRule type="cellIs" dxfId="3" priority="14" operator="greaterThan">
      <formula>0</formula>
    </cfRule>
  </conditionalFormatting>
  <conditionalFormatting sqref="E223">
    <cfRule type="cellIs" dxfId="2" priority="17" operator="greaterThan">
      <formula>0</formula>
    </cfRule>
  </conditionalFormatting>
  <conditionalFormatting sqref="E244:E248">
    <cfRule type="cellIs" dxfId="1" priority="16" operator="greaterThan">
      <formula>0</formula>
    </cfRule>
  </conditionalFormatting>
  <conditionalFormatting sqref="E258 E273:E275 E279">
    <cfRule type="cellIs" dxfId="0" priority="18" operator="greaterThan">
      <formula>0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59BB-36DD-4627-9B53-8CD0AEC4EBAE}">
  <dimension ref="A1:M10"/>
  <sheetViews>
    <sheetView workbookViewId="0">
      <selection sqref="A1:M10"/>
    </sheetView>
  </sheetViews>
  <sheetFormatPr baseColWidth="10" defaultRowHeight="14.5" x14ac:dyDescent="0.35"/>
  <cols>
    <col min="1" max="1" width="38.7265625" bestFit="1" customWidth="1"/>
  </cols>
  <sheetData>
    <row r="1" spans="1:13" x14ac:dyDescent="0.35">
      <c r="A1" s="65" t="s">
        <v>101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/>
    </row>
    <row r="2" spans="1:13" x14ac:dyDescent="0.35">
      <c r="A2" s="47"/>
      <c r="B2" s="89" t="s">
        <v>102</v>
      </c>
      <c r="C2" s="90"/>
      <c r="D2" s="90"/>
      <c r="E2" s="90"/>
      <c r="F2" s="90"/>
      <c r="G2" s="90"/>
      <c r="H2" s="90"/>
      <c r="I2" s="90"/>
      <c r="J2" s="90"/>
      <c r="K2" s="90"/>
      <c r="L2" s="91"/>
      <c r="M2" s="4" t="s">
        <v>103</v>
      </c>
    </row>
    <row r="3" spans="1:13" x14ac:dyDescent="0.35">
      <c r="A3" s="4" t="s">
        <v>104</v>
      </c>
      <c r="B3" s="66"/>
      <c r="C3" s="66"/>
      <c r="D3" s="66"/>
      <c r="E3" s="66"/>
      <c r="F3" s="66"/>
      <c r="G3" s="66"/>
      <c r="H3" s="67"/>
      <c r="I3" s="67"/>
      <c r="J3" s="67"/>
      <c r="K3" s="67"/>
      <c r="L3" s="67"/>
      <c r="M3" s="4" t="s">
        <v>105</v>
      </c>
    </row>
    <row r="4" spans="1:13" x14ac:dyDescent="0.35">
      <c r="A4" s="4" t="s">
        <v>106</v>
      </c>
      <c r="B4" s="66"/>
      <c r="C4" s="66"/>
      <c r="D4" s="66"/>
      <c r="E4" s="66"/>
      <c r="F4" s="66"/>
      <c r="G4" s="66"/>
      <c r="H4" s="67"/>
      <c r="I4" s="67"/>
      <c r="J4" s="67"/>
      <c r="K4" s="67"/>
      <c r="L4" s="67"/>
      <c r="M4" s="4" t="s">
        <v>105</v>
      </c>
    </row>
    <row r="5" spans="1:13" x14ac:dyDescent="0.35">
      <c r="A5" s="4" t="s">
        <v>107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4" t="s">
        <v>108</v>
      </c>
    </row>
    <row r="6" spans="1:13" x14ac:dyDescent="0.35">
      <c r="A6" s="4" t="s">
        <v>109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4" t="s">
        <v>45</v>
      </c>
    </row>
    <row r="7" spans="1:13" x14ac:dyDescent="0.35">
      <c r="A7" s="4" t="s">
        <v>110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4" t="s">
        <v>45</v>
      </c>
    </row>
    <row r="8" spans="1:13" x14ac:dyDescent="0.35">
      <c r="A8" s="4" t="s">
        <v>111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4" t="s">
        <v>45</v>
      </c>
    </row>
    <row r="9" spans="1:13" x14ac:dyDescent="0.35">
      <c r="A9" s="4" t="s">
        <v>112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4" t="s">
        <v>45</v>
      </c>
    </row>
    <row r="10" spans="1:13" x14ac:dyDescent="0.35">
      <c r="A10" s="59" t="s">
        <v>113</v>
      </c>
    </row>
  </sheetData>
  <mergeCells count="1">
    <mergeCell ref="B2:L2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0683-48D2-4EF2-A787-AA3BF514095D}">
  <dimension ref="A1:L15"/>
  <sheetViews>
    <sheetView workbookViewId="0">
      <selection activeCell="A17" sqref="A17"/>
    </sheetView>
  </sheetViews>
  <sheetFormatPr baseColWidth="10" defaultRowHeight="14.5" x14ac:dyDescent="0.35"/>
  <sheetData>
    <row r="1" spans="1:12" x14ac:dyDescent="0.35">
      <c r="A1" s="68"/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</row>
    <row r="2" spans="1:12" x14ac:dyDescent="0.35">
      <c r="A2" s="4" t="s">
        <v>14</v>
      </c>
      <c r="B2" s="88" t="s">
        <v>114</v>
      </c>
      <c r="C2" s="88"/>
      <c r="D2" s="88"/>
      <c r="E2" s="88"/>
      <c r="F2" s="88"/>
      <c r="G2" s="88"/>
      <c r="H2" s="87"/>
      <c r="I2" s="87"/>
      <c r="J2" s="87"/>
      <c r="K2" s="87"/>
      <c r="L2" s="87"/>
    </row>
    <row r="3" spans="1:12" x14ac:dyDescent="0.35">
      <c r="A3" s="52" t="s">
        <v>15</v>
      </c>
      <c r="B3" s="31">
        <v>4</v>
      </c>
      <c r="C3" s="31">
        <v>5</v>
      </c>
      <c r="D3" s="31">
        <v>6</v>
      </c>
      <c r="E3" s="31">
        <v>7</v>
      </c>
      <c r="F3" s="31">
        <v>8</v>
      </c>
      <c r="G3" s="31">
        <v>6</v>
      </c>
      <c r="H3" s="31">
        <v>9</v>
      </c>
      <c r="I3" s="31">
        <v>12</v>
      </c>
      <c r="J3" s="31">
        <v>3</v>
      </c>
      <c r="K3" s="31">
        <v>5</v>
      </c>
      <c r="L3" s="31">
        <v>7</v>
      </c>
    </row>
    <row r="4" spans="1:12" x14ac:dyDescent="0.35">
      <c r="A4" s="52" t="s">
        <v>16</v>
      </c>
      <c r="B4" s="31">
        <v>2</v>
      </c>
      <c r="C4" s="31">
        <v>6</v>
      </c>
      <c r="D4" s="31">
        <v>10</v>
      </c>
      <c r="E4" s="31">
        <v>2</v>
      </c>
      <c r="F4" s="31">
        <v>4</v>
      </c>
      <c r="G4" s="31">
        <v>11</v>
      </c>
      <c r="H4" s="31">
        <v>4</v>
      </c>
      <c r="I4" s="31">
        <v>4</v>
      </c>
      <c r="J4" s="31">
        <v>6</v>
      </c>
      <c r="K4" s="31">
        <v>9</v>
      </c>
      <c r="L4" s="31">
        <v>2</v>
      </c>
    </row>
    <row r="5" spans="1:12" x14ac:dyDescent="0.35">
      <c r="A5" s="52" t="s">
        <v>17</v>
      </c>
      <c r="B5" s="31">
        <v>3</v>
      </c>
      <c r="C5" s="31">
        <v>3</v>
      </c>
      <c r="D5" s="31">
        <v>4</v>
      </c>
      <c r="E5" s="31">
        <v>2</v>
      </c>
      <c r="F5" s="31">
        <v>5</v>
      </c>
      <c r="G5" s="31">
        <v>2</v>
      </c>
      <c r="H5" s="31">
        <v>7</v>
      </c>
      <c r="I5" s="31">
        <v>1</v>
      </c>
      <c r="J5" s="31">
        <v>7</v>
      </c>
      <c r="K5" s="31">
        <v>3</v>
      </c>
      <c r="L5" s="31">
        <v>2</v>
      </c>
    </row>
    <row r="6" spans="1:12" x14ac:dyDescent="0.35">
      <c r="A6" s="52" t="s">
        <v>18</v>
      </c>
      <c r="B6" s="31">
        <v>1</v>
      </c>
      <c r="C6" s="31">
        <v>0</v>
      </c>
      <c r="D6" s="31">
        <v>4</v>
      </c>
      <c r="E6" s="31">
        <v>2</v>
      </c>
      <c r="F6" s="31">
        <v>2</v>
      </c>
      <c r="G6" s="31">
        <v>1</v>
      </c>
      <c r="H6" s="31">
        <v>0</v>
      </c>
      <c r="I6" s="31">
        <v>6</v>
      </c>
      <c r="J6" s="31">
        <v>8</v>
      </c>
      <c r="K6" s="31">
        <v>1</v>
      </c>
      <c r="L6" s="31">
        <v>3</v>
      </c>
    </row>
    <row r="7" spans="1:12" x14ac:dyDescent="0.35">
      <c r="A7" s="52" t="s">
        <v>19</v>
      </c>
      <c r="B7" s="31">
        <v>0</v>
      </c>
      <c r="C7" s="31">
        <v>6</v>
      </c>
      <c r="D7" s="31">
        <v>4</v>
      </c>
      <c r="E7" s="31">
        <v>3</v>
      </c>
      <c r="F7" s="31">
        <v>3</v>
      </c>
      <c r="G7" s="31">
        <v>1</v>
      </c>
      <c r="H7" s="31">
        <v>3</v>
      </c>
      <c r="I7" s="31">
        <v>8</v>
      </c>
      <c r="J7" s="31">
        <v>1</v>
      </c>
      <c r="K7" s="31">
        <v>2</v>
      </c>
      <c r="L7" s="31">
        <v>0</v>
      </c>
    </row>
    <row r="8" spans="1:12" x14ac:dyDescent="0.35">
      <c r="A8" s="52" t="s">
        <v>20</v>
      </c>
      <c r="B8" s="31">
        <v>1</v>
      </c>
      <c r="C8" s="31">
        <v>3</v>
      </c>
      <c r="D8" s="31">
        <v>3</v>
      </c>
      <c r="E8" s="31">
        <v>4</v>
      </c>
      <c r="F8" s="31">
        <v>2</v>
      </c>
      <c r="G8" s="31">
        <v>4</v>
      </c>
      <c r="H8" s="31">
        <v>0</v>
      </c>
      <c r="I8" s="31">
        <v>3</v>
      </c>
      <c r="J8" s="31">
        <v>6</v>
      </c>
      <c r="K8" s="31">
        <v>4</v>
      </c>
      <c r="L8" s="31">
        <v>2</v>
      </c>
    </row>
    <row r="9" spans="1:12" x14ac:dyDescent="0.35">
      <c r="A9" s="52" t="s">
        <v>21</v>
      </c>
      <c r="B9" s="31">
        <v>5</v>
      </c>
      <c r="C9" s="31">
        <v>5</v>
      </c>
      <c r="D9" s="31">
        <v>2</v>
      </c>
      <c r="E9" s="31">
        <v>5</v>
      </c>
      <c r="F9" s="31">
        <v>2</v>
      </c>
      <c r="G9" s="31">
        <v>7</v>
      </c>
      <c r="H9" s="31">
        <v>2</v>
      </c>
      <c r="I9" s="31">
        <v>4</v>
      </c>
      <c r="J9" s="31">
        <v>3</v>
      </c>
      <c r="K9" s="31">
        <v>4</v>
      </c>
      <c r="L9" s="31">
        <v>4</v>
      </c>
    </row>
    <row r="10" spans="1:12" x14ac:dyDescent="0.35">
      <c r="A10" s="52" t="s">
        <v>22</v>
      </c>
      <c r="B10" s="31">
        <v>8</v>
      </c>
      <c r="C10" s="31">
        <v>6</v>
      </c>
      <c r="D10" s="31">
        <v>3</v>
      </c>
      <c r="E10" s="31">
        <v>3</v>
      </c>
      <c r="F10" s="31">
        <v>5</v>
      </c>
      <c r="G10" s="31">
        <v>13</v>
      </c>
      <c r="H10" s="31">
        <v>6</v>
      </c>
      <c r="I10" s="31">
        <v>2</v>
      </c>
      <c r="J10" s="31">
        <v>7</v>
      </c>
      <c r="K10" s="31">
        <v>3</v>
      </c>
      <c r="L10" s="31">
        <v>7</v>
      </c>
    </row>
    <row r="11" spans="1:12" x14ac:dyDescent="0.35">
      <c r="A11" s="52" t="s">
        <v>23</v>
      </c>
      <c r="B11" s="31">
        <v>2</v>
      </c>
      <c r="C11" s="31">
        <v>8</v>
      </c>
      <c r="D11" s="31">
        <v>12</v>
      </c>
      <c r="E11" s="31">
        <v>4</v>
      </c>
      <c r="F11" s="31">
        <v>1</v>
      </c>
      <c r="G11" s="31">
        <v>2</v>
      </c>
      <c r="H11" s="31">
        <v>3</v>
      </c>
      <c r="I11" s="31">
        <v>4</v>
      </c>
      <c r="J11" s="31">
        <v>2</v>
      </c>
      <c r="K11" s="31">
        <v>4</v>
      </c>
      <c r="L11" s="31">
        <v>3</v>
      </c>
    </row>
    <row r="12" spans="1:12" x14ac:dyDescent="0.35">
      <c r="A12" s="52" t="s">
        <v>24</v>
      </c>
      <c r="B12" s="31">
        <v>8</v>
      </c>
      <c r="C12" s="31">
        <v>7</v>
      </c>
      <c r="D12" s="31">
        <v>7</v>
      </c>
      <c r="E12" s="31">
        <v>4</v>
      </c>
      <c r="F12" s="31">
        <v>7</v>
      </c>
      <c r="G12" s="31">
        <v>2</v>
      </c>
      <c r="H12" s="31">
        <v>2</v>
      </c>
      <c r="I12" s="31">
        <v>4</v>
      </c>
      <c r="J12" s="31">
        <v>6</v>
      </c>
      <c r="K12" s="31">
        <v>4</v>
      </c>
      <c r="L12" s="31">
        <v>6</v>
      </c>
    </row>
    <row r="13" spans="1:12" x14ac:dyDescent="0.35">
      <c r="A13" s="52" t="s">
        <v>25</v>
      </c>
      <c r="B13" s="31">
        <v>4</v>
      </c>
      <c r="C13" s="31">
        <v>5</v>
      </c>
      <c r="D13" s="31">
        <v>7</v>
      </c>
      <c r="E13" s="31">
        <v>3</v>
      </c>
      <c r="F13" s="31">
        <v>2</v>
      </c>
      <c r="G13" s="31">
        <v>11</v>
      </c>
      <c r="H13" s="31">
        <v>8</v>
      </c>
      <c r="I13" s="31">
        <v>5</v>
      </c>
      <c r="J13" s="31">
        <v>3</v>
      </c>
      <c r="K13" s="31">
        <v>8</v>
      </c>
      <c r="L13" s="31">
        <v>6</v>
      </c>
    </row>
    <row r="14" spans="1:12" ht="15" thickBot="1" x14ac:dyDescent="0.4">
      <c r="A14" s="60" t="s">
        <v>26</v>
      </c>
      <c r="B14" s="32">
        <v>7</v>
      </c>
      <c r="C14" s="32">
        <v>6</v>
      </c>
      <c r="D14" s="32">
        <v>8</v>
      </c>
      <c r="E14" s="32">
        <v>10</v>
      </c>
      <c r="F14" s="32">
        <v>7</v>
      </c>
      <c r="G14" s="32">
        <v>7</v>
      </c>
      <c r="H14" s="32">
        <v>9</v>
      </c>
      <c r="I14" s="32">
        <v>5</v>
      </c>
      <c r="J14" s="32">
        <v>5</v>
      </c>
      <c r="K14" s="32">
        <v>5</v>
      </c>
      <c r="L14" s="32">
        <v>4</v>
      </c>
    </row>
    <row r="15" spans="1:12" x14ac:dyDescent="0.35">
      <c r="A15" s="69" t="s">
        <v>115</v>
      </c>
      <c r="B15" s="3">
        <f>SUM(B3:B14)</f>
        <v>45</v>
      </c>
      <c r="C15" s="3">
        <f>SUM(C3:C14)</f>
        <v>60</v>
      </c>
      <c r="D15" s="3">
        <f>SUM(D3:D14)</f>
        <v>70</v>
      </c>
      <c r="E15" s="3">
        <f>SUM(E3:E14)</f>
        <v>49</v>
      </c>
      <c r="F15" s="3">
        <f>SUM(F3:F14)</f>
        <v>48</v>
      </c>
      <c r="G15" s="3">
        <f t="shared" ref="G15:L15" si="0">SUM(G3:G14)</f>
        <v>67</v>
      </c>
      <c r="H15" s="3">
        <f t="shared" si="0"/>
        <v>53</v>
      </c>
      <c r="I15" s="3">
        <f t="shared" si="0"/>
        <v>58</v>
      </c>
      <c r="J15" s="3">
        <f t="shared" si="0"/>
        <v>57</v>
      </c>
      <c r="K15" s="3">
        <f t="shared" si="0"/>
        <v>52</v>
      </c>
      <c r="L15" s="3">
        <f t="shared" si="0"/>
        <v>46</v>
      </c>
    </row>
  </sheetData>
  <mergeCells count="1">
    <mergeCell ref="B2:L2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F5E2-8247-4CDD-93F2-53DB67D56663}">
  <dimension ref="A1:A77"/>
  <sheetViews>
    <sheetView topLeftCell="A34" workbookViewId="0">
      <selection activeCell="A56" sqref="A56"/>
    </sheetView>
  </sheetViews>
  <sheetFormatPr baseColWidth="10" defaultColWidth="11.453125" defaultRowHeight="14.5" x14ac:dyDescent="0.35"/>
  <cols>
    <col min="1" max="1" width="218.453125" bestFit="1" customWidth="1"/>
  </cols>
  <sheetData>
    <row r="1" spans="1:1" ht="18" x14ac:dyDescent="0.35">
      <c r="A1" s="70" t="s">
        <v>116</v>
      </c>
    </row>
    <row r="2" spans="1:1" ht="20" x14ac:dyDescent="0.35">
      <c r="A2" s="71" t="s">
        <v>117</v>
      </c>
    </row>
    <row r="3" spans="1:1" x14ac:dyDescent="0.35">
      <c r="A3" s="81" t="s">
        <v>137</v>
      </c>
    </row>
    <row r="4" spans="1:1" x14ac:dyDescent="0.35">
      <c r="A4" s="81" t="s">
        <v>170</v>
      </c>
    </row>
    <row r="5" spans="1:1" x14ac:dyDescent="0.35">
      <c r="A5" s="74"/>
    </row>
    <row r="6" spans="1:1" x14ac:dyDescent="0.35">
      <c r="A6" s="74" t="s">
        <v>138</v>
      </c>
    </row>
    <row r="7" spans="1:1" x14ac:dyDescent="0.35">
      <c r="A7" s="74" t="s">
        <v>171</v>
      </c>
    </row>
    <row r="8" spans="1:1" x14ac:dyDescent="0.35">
      <c r="A8" s="74"/>
    </row>
    <row r="9" spans="1:1" x14ac:dyDescent="0.35">
      <c r="A9" s="74" t="s">
        <v>139</v>
      </c>
    </row>
    <row r="10" spans="1:1" x14ac:dyDescent="0.35">
      <c r="A10" s="74" t="s">
        <v>172</v>
      </c>
    </row>
    <row r="11" spans="1:1" x14ac:dyDescent="0.35">
      <c r="A11" s="73"/>
    </row>
    <row r="12" spans="1:1" x14ac:dyDescent="0.35">
      <c r="A12" s="81" t="s">
        <v>140</v>
      </c>
    </row>
    <row r="13" spans="1:1" x14ac:dyDescent="0.35">
      <c r="A13" s="81" t="s">
        <v>173</v>
      </c>
    </row>
    <row r="14" spans="1:1" x14ac:dyDescent="0.35">
      <c r="A14" s="73"/>
    </row>
    <row r="15" spans="1:1" x14ac:dyDescent="0.35">
      <c r="A15" s="81" t="s">
        <v>141</v>
      </c>
    </row>
    <row r="16" spans="1:1" x14ac:dyDescent="0.35">
      <c r="A16" s="73" t="s">
        <v>314</v>
      </c>
    </row>
    <row r="17" spans="1:1" x14ac:dyDescent="0.35">
      <c r="A17" s="73"/>
    </row>
    <row r="18" spans="1:1" x14ac:dyDescent="0.35">
      <c r="A18" s="81" t="s">
        <v>142</v>
      </c>
    </row>
    <row r="19" spans="1:1" x14ac:dyDescent="0.35">
      <c r="A19" s="73" t="s">
        <v>315</v>
      </c>
    </row>
    <row r="20" spans="1:1" x14ac:dyDescent="0.35">
      <c r="A20" s="73"/>
    </row>
    <row r="21" spans="1:1" x14ac:dyDescent="0.35">
      <c r="A21" s="81" t="s">
        <v>143</v>
      </c>
    </row>
    <row r="22" spans="1:1" x14ac:dyDescent="0.35">
      <c r="A22" s="73" t="s">
        <v>316</v>
      </c>
    </row>
    <row r="23" spans="1:1" x14ac:dyDescent="0.35">
      <c r="A23" s="73"/>
    </row>
    <row r="24" spans="1:1" x14ac:dyDescent="0.35">
      <c r="A24" s="81" t="s">
        <v>144</v>
      </c>
    </row>
    <row r="25" spans="1:1" x14ac:dyDescent="0.35">
      <c r="A25" s="73" t="s">
        <v>317</v>
      </c>
    </row>
    <row r="26" spans="1:1" x14ac:dyDescent="0.35">
      <c r="A26" s="73"/>
    </row>
    <row r="27" spans="1:1" x14ac:dyDescent="0.35">
      <c r="A27" s="81" t="s">
        <v>145</v>
      </c>
    </row>
    <row r="28" spans="1:1" x14ac:dyDescent="0.35">
      <c r="A28" s="74" t="s">
        <v>169</v>
      </c>
    </row>
    <row r="29" spans="1:1" x14ac:dyDescent="0.35">
      <c r="A29" s="74"/>
    </row>
    <row r="30" spans="1:1" x14ac:dyDescent="0.35">
      <c r="A30" s="74"/>
    </row>
    <row r="31" spans="1:1" x14ac:dyDescent="0.35">
      <c r="A31" s="81" t="s">
        <v>146</v>
      </c>
    </row>
    <row r="32" spans="1:1" x14ac:dyDescent="0.35">
      <c r="A32" s="73" t="s">
        <v>318</v>
      </c>
    </row>
    <row r="33" spans="1:1" x14ac:dyDescent="0.35">
      <c r="A33" s="73"/>
    </row>
    <row r="34" spans="1:1" x14ac:dyDescent="0.35">
      <c r="A34" s="81" t="s">
        <v>147</v>
      </c>
    </row>
    <row r="35" spans="1:1" x14ac:dyDescent="0.35">
      <c r="A35" s="74" t="s">
        <v>169</v>
      </c>
    </row>
    <row r="36" spans="1:1" x14ac:dyDescent="0.35">
      <c r="A36" s="74"/>
    </row>
    <row r="37" spans="1:1" x14ac:dyDescent="0.35">
      <c r="A37" s="81" t="s">
        <v>148</v>
      </c>
    </row>
    <row r="38" spans="1:1" x14ac:dyDescent="0.35">
      <c r="A38" s="74" t="s">
        <v>174</v>
      </c>
    </row>
    <row r="39" spans="1:1" x14ac:dyDescent="0.35">
      <c r="A39" s="74"/>
    </row>
    <row r="40" spans="1:1" x14ac:dyDescent="0.35">
      <c r="A40" s="81" t="s">
        <v>149</v>
      </c>
    </row>
    <row r="41" spans="1:1" x14ac:dyDescent="0.35">
      <c r="A41" s="81" t="s">
        <v>175</v>
      </c>
    </row>
    <row r="42" spans="1:1" x14ac:dyDescent="0.35">
      <c r="A42" s="73"/>
    </row>
    <row r="43" spans="1:1" x14ac:dyDescent="0.35">
      <c r="A43" s="81" t="s">
        <v>150</v>
      </c>
    </row>
    <row r="44" spans="1:1" x14ac:dyDescent="0.35">
      <c r="A44" s="81" t="s">
        <v>169</v>
      </c>
    </row>
    <row r="45" spans="1:1" x14ac:dyDescent="0.35">
      <c r="A45" s="73"/>
    </row>
    <row r="46" spans="1:1" x14ac:dyDescent="0.35">
      <c r="A46" s="81" t="s">
        <v>151</v>
      </c>
    </row>
    <row r="47" spans="1:1" x14ac:dyDescent="0.35">
      <c r="A47" s="73" t="s">
        <v>319</v>
      </c>
    </row>
    <row r="48" spans="1:1" x14ac:dyDescent="0.35">
      <c r="A48" s="74"/>
    </row>
    <row r="49" spans="1:1" x14ac:dyDescent="0.35">
      <c r="A49" s="81" t="s">
        <v>152</v>
      </c>
    </row>
    <row r="50" spans="1:1" x14ac:dyDescent="0.35">
      <c r="A50" s="81" t="s">
        <v>176</v>
      </c>
    </row>
    <row r="51" spans="1:1" x14ac:dyDescent="0.35">
      <c r="A51" s="73"/>
    </row>
    <row r="52" spans="1:1" x14ac:dyDescent="0.35">
      <c r="A52" s="81" t="s">
        <v>153</v>
      </c>
    </row>
    <row r="53" spans="1:1" x14ac:dyDescent="0.35">
      <c r="A53" s="73" t="s">
        <v>320</v>
      </c>
    </row>
    <row r="54" spans="1:1" x14ac:dyDescent="0.35">
      <c r="A54" s="73"/>
    </row>
    <row r="55" spans="1:1" x14ac:dyDescent="0.35">
      <c r="A55" s="81" t="s">
        <v>154</v>
      </c>
    </row>
    <row r="56" spans="1:1" x14ac:dyDescent="0.35">
      <c r="A56" s="73" t="s">
        <v>318</v>
      </c>
    </row>
    <row r="57" spans="1:1" x14ac:dyDescent="0.35">
      <c r="A57" s="73"/>
    </row>
    <row r="58" spans="1:1" x14ac:dyDescent="0.35">
      <c r="A58" s="81" t="s">
        <v>155</v>
      </c>
    </row>
    <row r="59" spans="1:1" x14ac:dyDescent="0.35">
      <c r="A59" s="74" t="s">
        <v>169</v>
      </c>
    </row>
    <row r="60" spans="1:1" x14ac:dyDescent="0.35">
      <c r="A60" s="73"/>
    </row>
    <row r="61" spans="1:1" x14ac:dyDescent="0.35">
      <c r="A61" s="81" t="s">
        <v>156</v>
      </c>
    </row>
    <row r="62" spans="1:1" x14ac:dyDescent="0.35">
      <c r="A62" s="74" t="s">
        <v>177</v>
      </c>
    </row>
    <row r="63" spans="1:1" x14ac:dyDescent="0.35">
      <c r="A63" s="74" t="s">
        <v>178</v>
      </c>
    </row>
    <row r="64" spans="1:1" x14ac:dyDescent="0.35">
      <c r="A64" s="81" t="s">
        <v>179</v>
      </c>
    </row>
    <row r="65" spans="1:1" x14ac:dyDescent="0.35">
      <c r="A65" s="72"/>
    </row>
    <row r="66" spans="1:1" x14ac:dyDescent="0.35">
      <c r="A66" s="73"/>
    </row>
    <row r="67" spans="1:1" x14ac:dyDescent="0.35">
      <c r="A67" s="73"/>
    </row>
    <row r="68" spans="1:1" x14ac:dyDescent="0.35">
      <c r="A68" s="72"/>
    </row>
    <row r="69" spans="1:1" x14ac:dyDescent="0.35">
      <c r="A69" s="74"/>
    </row>
    <row r="70" spans="1:1" x14ac:dyDescent="0.35">
      <c r="A70" s="74"/>
    </row>
    <row r="71" spans="1:1" x14ac:dyDescent="0.35">
      <c r="A71" s="73"/>
    </row>
    <row r="72" spans="1:1" x14ac:dyDescent="0.35">
      <c r="A72" s="72"/>
    </row>
    <row r="73" spans="1:1" x14ac:dyDescent="0.35">
      <c r="A73" s="73"/>
    </row>
    <row r="74" spans="1:1" x14ac:dyDescent="0.35">
      <c r="A74" s="74"/>
    </row>
    <row r="75" spans="1:1" x14ac:dyDescent="0.35">
      <c r="A75" s="74"/>
    </row>
    <row r="76" spans="1:1" x14ac:dyDescent="0.35">
      <c r="A76" s="72"/>
    </row>
    <row r="77" spans="1:1" x14ac:dyDescent="0.35">
      <c r="A77" s="7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Tab. 1 (Jährliche Wassermengen)</vt:lpstr>
      <vt:lpstr>Tab. 2 (Monatl. Wassermengen)</vt:lpstr>
      <vt:lpstr>Tab. 3 (Tagesspitzenwerte)</vt:lpstr>
      <vt:lpstr>Tab. 4 (Einwohnerentwicklung)</vt:lpstr>
      <vt:lpstr>Tab. 5 (Netzlänge)</vt:lpstr>
      <vt:lpstr>Tab. 7 (Brunnenergiebigkeiten)</vt:lpstr>
      <vt:lpstr>Tab. 8 (Ruhegrundwasserspiegel)</vt:lpstr>
      <vt:lpstr>Tab. 9 (chem. Wasserqualität)</vt:lpstr>
      <vt:lpstr>Tab. 10 (bio. Wasserqualität)</vt:lpstr>
      <vt:lpstr>Tab. 11 (Klimadaten)</vt:lpstr>
      <vt:lpstr>Tab. 12 (Rohrbruchstatistik)</vt:lpstr>
      <vt:lpstr>Zusatzfragen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Hüsam Selina</dc:creator>
  <cp:lastModifiedBy>Gerigk Marcel</cp:lastModifiedBy>
  <dcterms:created xsi:type="dcterms:W3CDTF">2021-03-30T08:46:04Z</dcterms:created>
  <dcterms:modified xsi:type="dcterms:W3CDTF">2023-06-23T10:36:09Z</dcterms:modified>
</cp:coreProperties>
</file>