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hai_quang_le_vn_ey_com/Documents/Documents/2024/6. Viet Capital Bank/DH1. Investments - Goverment and Credit Institutions/"/>
    </mc:Choice>
  </mc:AlternateContent>
  <xr:revisionPtr revIDLastSave="0" documentId="8_{ACE0EA85-E547-45C1-A5D1-5D29E5CBB274}" xr6:coauthVersionLast="47" xr6:coauthVersionMax="47" xr10:uidLastSave="{00000000-0000-0000-0000-000000000000}"/>
  <bookViews>
    <workbookView xWindow="-110" yWindow="-110" windowWidth="19420" windowHeight="10420" activeTab="2" xr2:uid="{1FF707CE-F92E-4E73-B39C-92F21AE67596}"/>
  </bookViews>
  <sheets>
    <sheet name="PMTE" sheetId="10" r:id="rId1"/>
    <sheet name="TB" sheetId="11" r:id="rId2"/>
    <sheet name="Summary Samping Confirmatio" sheetId="12" r:id="rId3"/>
    <sheet name="Sheet1" sheetId="14" r:id="rId4"/>
    <sheet name="BANGKE_CK_MUA" sheetId="13" r:id="rId5"/>
    <sheet name="PBC_Saoke CKV" sheetId="6" state="hidden" r:id="rId6"/>
  </sheets>
  <externalReferences>
    <externalReference r:id="rId7"/>
    <externalReference r:id="rId8"/>
  </externalReferences>
  <definedNames>
    <definedName name="_xlnm._FilterDatabase" localSheetId="4" hidden="1">BANGKE_CK_MUA!$A$9:$AH$211</definedName>
    <definedName name="_xlnm._FilterDatabase" localSheetId="2" hidden="1">'Summary Samping Confirmatio'!$B$42:$AF$242</definedName>
    <definedName name="cell1205">[1]Note!$H$535</definedName>
    <definedName name="cell1230">[1]Note!$H$546</definedName>
    <definedName name="cell1834">[1]Risk!#REF!</definedName>
    <definedName name="cell1920">[1]Risk!$J$152</definedName>
    <definedName name="cell1927">[1]Risk!$J$153</definedName>
    <definedName name="cell1934">[1]Risk!$J$154</definedName>
    <definedName name="cell1976">[1]Risk!$J$162</definedName>
    <definedName name="cell1983">[1]Risk!$J$163</definedName>
    <definedName name="cell2097">[1]Risk!$D$201</definedName>
    <definedName name="cell2333">[1]Note!$L$46</definedName>
    <definedName name="cell2343">[1]Note!$L$67</definedName>
    <definedName name="cell2347">[1]Note!$L$78</definedName>
    <definedName name="cell2441">[1]Note!$L$270</definedName>
    <definedName name="cell2487">[1]Note!$L$339</definedName>
    <definedName name="cell2598">[1]Note!$L$621</definedName>
    <definedName name="cell2647">[1]Note!$L$684</definedName>
    <definedName name="cell2650">[1]Note!$L$687</definedName>
    <definedName name="cell2651">[1]Note!$L$688</definedName>
    <definedName name="cell2652">[1]Note!$L$689</definedName>
    <definedName name="cell2653">[1]Note!$L$690</definedName>
    <definedName name="cell2654">[1]Note!$L$691</definedName>
    <definedName name="cell2655">[1]Note!$L$692</definedName>
    <definedName name="cell2943">[1]Note!$O$1077</definedName>
    <definedName name="cell3034">[1]Note!$L$1213</definedName>
    <definedName name="cell3043">[1]Note!$L$1223</definedName>
    <definedName name="cell3058">[1]Note!$L$1246</definedName>
    <definedName name="cell3060">[1]Note!$L$1249</definedName>
    <definedName name="cell3061">[1]Note!$L$1250</definedName>
    <definedName name="cell3062">[1]Note!$L$1251</definedName>
    <definedName name="cell3063">[1]Note!$L$1252</definedName>
    <definedName name="cell3064">[1]Note!$L$1254</definedName>
    <definedName name="cell3065">[1]Note!$L$1255</definedName>
    <definedName name="cell3066">[1]Note!$L$1256</definedName>
    <definedName name="cell3067">[1]Note!$L$1257</definedName>
    <definedName name="cell3068">[1]Note!$L$1258</definedName>
    <definedName name="cell3069">[1]Note!$L$1259</definedName>
    <definedName name="cell3070">[1]Note!$L$1261</definedName>
    <definedName name="cell3071">[1]Note!$L$1262</definedName>
    <definedName name="cell3072">[1]Note!$L$1263</definedName>
    <definedName name="cell3073">[1]Note!$L$1264</definedName>
    <definedName name="cell3075">[1]Note!$L$1266</definedName>
    <definedName name="cell3076">[1]Note!$L$1267</definedName>
    <definedName name="cell3077">[1]Note!$L$1268</definedName>
    <definedName name="cell3078">[1]Note!$L$1269</definedName>
    <definedName name="cell3079">[1]Note!$L$1270</definedName>
    <definedName name="cell3080">[1]Note!$L$1272</definedName>
    <definedName name="cell3081">[1]Note!$L$1274</definedName>
    <definedName name="cell3084">[1]Note!$L$1277</definedName>
    <definedName name="cell3127">[1]Note!$L$1363</definedName>
    <definedName name="cell3128">[1]Note!$L$1364</definedName>
    <definedName name="cell3129">[1]Note!$L$1365</definedName>
    <definedName name="cell3150">[1]Note!#REF!</definedName>
    <definedName name="cell3465">[1]Note!#REF!</definedName>
    <definedName name="cell3466">[1]Note!#REF!</definedName>
    <definedName name="cell3467">[1]Note!#REF!</definedName>
    <definedName name="cell3508">[1]Note!#REF!</definedName>
    <definedName name="cell3509">[1]Note!#REF!</definedName>
    <definedName name="cell3510">[1]Note!#REF!</definedName>
    <definedName name="cell529">[1]Note!$D$758</definedName>
    <definedName name="cell612">[1]Note!$D$912</definedName>
    <definedName name="cell768">[1]Note!$D$1176</definedName>
    <definedName name="cell769">[1]Note!$D$1177</definedName>
    <definedName name="cell774">[1]Note!$D$1183</definedName>
    <definedName name="cell852">[1]Note!$D$1295</definedName>
    <definedName name="cell853">[1]Note!$D$1299</definedName>
    <definedName name="cell856">[1]Note!$D$1302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2" l="1"/>
  <c r="N43" i="12"/>
  <c r="N137" i="12"/>
  <c r="N140" i="12"/>
  <c r="N242" i="12"/>
  <c r="N241" i="12"/>
  <c r="E20" i="12" s="1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39" i="12"/>
  <c r="N138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E19" i="12" s="1"/>
  <c r="N55" i="12"/>
  <c r="N54" i="12"/>
  <c r="N53" i="12"/>
  <c r="N52" i="12"/>
  <c r="N51" i="12"/>
  <c r="N50" i="12"/>
  <c r="N49" i="12"/>
  <c r="N48" i="12"/>
  <c r="N47" i="12"/>
  <c r="E21" i="12" s="1"/>
  <c r="N46" i="12"/>
  <c r="N45" i="12"/>
  <c r="E23" i="12" l="1"/>
  <c r="E22" i="12"/>
  <c r="F23" i="12" l="1"/>
  <c r="F22" i="12"/>
  <c r="G22" i="12" s="1"/>
  <c r="F21" i="12"/>
  <c r="F20" i="12"/>
  <c r="F19" i="12"/>
  <c r="G5" i="12"/>
  <c r="G20" i="12" l="1"/>
  <c r="G21" i="12"/>
  <c r="G19" i="12"/>
  <c r="G23" i="12"/>
  <c r="C5" i="10" l="1"/>
  <c r="C6" i="10" s="1"/>
  <c r="C7" i="10" s="1"/>
  <c r="C8" i="10" s="1"/>
  <c r="E5" i="10" l="1"/>
  <c r="D5" i="10"/>
  <c r="D6" i="10" s="1"/>
  <c r="D7" i="10" s="1"/>
  <c r="D8" i="10" s="1"/>
  <c r="E6" i="10"/>
  <c r="E7" i="10" s="1"/>
  <c r="E8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D3A53-1D0D-4785-9871-098F3537CF1F}" keepAlive="1" name="Query - SC_CONTRACT_20201231_ALL_ALL_B" description="Connection to the 'SC_CONTRACT_20201231_ALL_ALL_B' query in the workbook." type="5" refreshedVersion="6" background="1">
    <dbPr connection="Provider=Microsoft.Mashup.OleDb.1;Data Source=$Workbook$;Location=SC_CONTRACT_20201231_ALL_ALL_B;Extended Properties=&quot;&quot;" command="SELECT * FROM [SC_CONTRACT_20201231_ALL_ALL_B]"/>
  </connection>
</connections>
</file>

<file path=xl/sharedStrings.xml><?xml version="1.0" encoding="utf-8"?>
<sst xmlns="http://schemas.openxmlformats.org/spreadsheetml/2006/main" count="12387" uniqueCount="1733">
  <si>
    <t>STT</t>
  </si>
  <si>
    <t>VND</t>
  </si>
  <si>
    <t>Chứng khoán Nợ do các tổ chức kinh tế trong nước phát hành</t>
  </si>
  <si>
    <t>Per Port</t>
  </si>
  <si>
    <t>Per TB</t>
  </si>
  <si>
    <t>Diff</t>
  </si>
  <si>
    <t>mVND</t>
  </si>
  <si>
    <t>TE (50%PM)</t>
  </si>
  <si>
    <t>SAD (5% PM)</t>
  </si>
  <si>
    <t>CLIENT:</t>
  </si>
  <si>
    <t>Period-end:</t>
  </si>
  <si>
    <t>Currency/Unit:</t>
  </si>
  <si>
    <t>₫ 0</t>
  </si>
  <si>
    <t>Reference</t>
  </si>
  <si>
    <t>Preparer</t>
  </si>
  <si>
    <t>TNP</t>
  </si>
  <si>
    <t>Reviewer</t>
  </si>
  <si>
    <t>Sampling for Investment</t>
  </si>
  <si>
    <t>Objective</t>
  </si>
  <si>
    <t>Workdone</t>
  </si>
  <si>
    <t>Findings</t>
  </si>
  <si>
    <t>Indentify sampling method for each items</t>
  </si>
  <si>
    <t>Acc</t>
  </si>
  <si>
    <t>Acc name</t>
  </si>
  <si>
    <t>Sampling method</t>
  </si>
  <si>
    <t>Available for sale securities:</t>
  </si>
  <si>
    <t>Held to maturity:</t>
  </si>
  <si>
    <t>Long term investment:</t>
  </si>
  <si>
    <t xml:space="preserve">For investments in subsidiaries that we plan to do the internal reconciliation with our component team. </t>
  </si>
  <si>
    <t>Gornvement bonds: We obtain reports from securities depository centers (VSD, SBV Operations Center and securities company). (account 1510)</t>
  </si>
  <si>
    <t>Debt securities from Credit instituiton: We sent confirmation for certificates of deposit, ( account 1520)</t>
  </si>
  <si>
    <t>Send confirmation</t>
  </si>
  <si>
    <t>Yes</t>
  </si>
  <si>
    <t>Procedure</t>
  </si>
  <si>
    <t>Sent confirmation</t>
  </si>
  <si>
    <t xml:space="preserve">Obtain report from VSD &amp; SBV Operations Center </t>
  </si>
  <si>
    <t>1.1. Item to sent confirmation</t>
  </si>
  <si>
    <t>No</t>
  </si>
  <si>
    <t>Book</t>
  </si>
  <si>
    <t>DN</t>
  </si>
  <si>
    <t>TT</t>
  </si>
  <si>
    <t>LOẠI HÌNH ĐẦU TƯ</t>
  </si>
  <si>
    <t>TÊN ĐƠN VỊ PHÁT HÀNH</t>
  </si>
  <si>
    <t>MÃ CK</t>
  </si>
  <si>
    <t>CODE SC</t>
  </si>
  <si>
    <t>SỐ LƯỢNG</t>
  </si>
  <si>
    <t>VỐN ĐẦU TƯ</t>
  </si>
  <si>
    <t>DỰ PHÒNG</t>
  </si>
  <si>
    <t>GIÁ VỐN</t>
  </si>
  <si>
    <t>21992-41</t>
  </si>
  <si>
    <t>TCTD</t>
  </si>
  <si>
    <t>OTC</t>
  </si>
  <si>
    <t>CHỨNG KHOÁN DTDH</t>
  </si>
  <si>
    <t>TCKT</t>
  </si>
  <si>
    <t>CTY CP DAO TAO VA TV NG.VU NG.HANG</t>
  </si>
  <si>
    <t>BTC</t>
  </si>
  <si>
    <t>000400-257</t>
  </si>
  <si>
    <t>CTY CP CHUYEN MACH QUOC GIA VN</t>
  </si>
  <si>
    <t>BANKNET</t>
  </si>
  <si>
    <t>000400-258</t>
  </si>
  <si>
    <t>CTY CP XNK TAN DINH</t>
  </si>
  <si>
    <t>TADIMEX</t>
  </si>
  <si>
    <t>000400-259</t>
  </si>
  <si>
    <t>CTY CP XNK BEN TRE</t>
  </si>
  <si>
    <t>BETRIMEX</t>
  </si>
  <si>
    <t>000400-260</t>
  </si>
  <si>
    <t>CTY CP DU LICH QUANG BINH</t>
  </si>
  <si>
    <t>QBDL</t>
  </si>
  <si>
    <t>000400-261</t>
  </si>
  <si>
    <t>CTY CP DU LICH KIEN GIANG</t>
  </si>
  <si>
    <t>KGDL</t>
  </si>
  <si>
    <t>000400-262</t>
  </si>
  <si>
    <t>CTY CP DAU TU PCB</t>
  </si>
  <si>
    <t>PCB</t>
  </si>
  <si>
    <t>000400-264</t>
  </si>
  <si>
    <t>CTY CP DL THANH THANH CONG LAM DONG</t>
  </si>
  <si>
    <t>TNT</t>
  </si>
  <si>
    <t>000400-265</t>
  </si>
  <si>
    <t>CTY CP DL SAI GON VINH LONG</t>
  </si>
  <si>
    <t>VLDL</t>
  </si>
  <si>
    <t>000400-268</t>
  </si>
  <si>
    <t>TRUONG DAI HOC YERSIN DA LAT</t>
  </si>
  <si>
    <t>DLY</t>
  </si>
  <si>
    <t>000400-269</t>
  </si>
  <si>
    <t>CTY CP DONG TAM LONG AN</t>
  </si>
  <si>
    <t>DTG</t>
  </si>
  <si>
    <t>000400-272</t>
  </si>
  <si>
    <t>CTY CP THUY DIEN TRUONG PHU</t>
  </si>
  <si>
    <t>TPH</t>
  </si>
  <si>
    <t>000400-273</t>
  </si>
  <si>
    <t>CTY CP IN THANH NIEN</t>
  </si>
  <si>
    <t>000400-274</t>
  </si>
  <si>
    <t>CTY CP DVHK SAN BAY NOI BAI</t>
  </si>
  <si>
    <t>NASCO</t>
  </si>
  <si>
    <t>000400-275</t>
  </si>
  <si>
    <t>CTY CP QUAN LY QUY DTCK VN(VFM)</t>
  </si>
  <si>
    <t>VFM</t>
  </si>
  <si>
    <t>000400-278</t>
  </si>
  <si>
    <t>21992-42</t>
  </si>
  <si>
    <t>DIEN SWIFT</t>
  </si>
  <si>
    <t>SWIFT</t>
  </si>
  <si>
    <t>000400-279</t>
  </si>
  <si>
    <t>21992-40</t>
  </si>
  <si>
    <t>CTY CP DAU TU XAY DUNG BINH CHANH</t>
  </si>
  <si>
    <t>BCI</t>
  </si>
  <si>
    <t>000402-224</t>
  </si>
  <si>
    <t>Single</t>
  </si>
  <si>
    <t>NGÂN HÀNG TMCP SÀI GÒN THƯƠNG TÍN</t>
  </si>
  <si>
    <t>PHÒNG KẾ TOÁN</t>
  </si>
  <si>
    <t>SAO KÊ CHỨNG KHOÁN VỐN THÁNG 12/2021</t>
  </si>
  <si>
    <t>Tài khoản cân đối</t>
  </si>
  <si>
    <t>VDT</t>
  </si>
  <si>
    <t>DP</t>
  </si>
  <si>
    <t>21992-12</t>
  </si>
  <si>
    <t>CHỨNG KHOÁN KD</t>
  </si>
  <si>
    <t>CTY CP DIEN GIA LAI</t>
  </si>
  <si>
    <t>GEC</t>
  </si>
  <si>
    <t>000400-249</t>
  </si>
  <si>
    <t>TỔNG CỘNG CK KINH DOANH</t>
  </si>
  <si>
    <t>1422</t>
  </si>
  <si>
    <t>1499</t>
  </si>
  <si>
    <t>21992-22</t>
  </si>
  <si>
    <t>CHỨNG KHOÁN SSDB</t>
  </si>
  <si>
    <t>CTY CP MAI LINH</t>
  </si>
  <si>
    <t>MLG</t>
  </si>
  <si>
    <t>000401-619</t>
  </si>
  <si>
    <t>CTY CP BAO HIEM AAA</t>
  </si>
  <si>
    <t>AAA</t>
  </si>
  <si>
    <t>000401-622</t>
  </si>
  <si>
    <t>TỔNG CỘNG CK SẴN SÀNG ĐỂ BÁN</t>
  </si>
  <si>
    <t>1550+1560</t>
  </si>
  <si>
    <t>1599</t>
  </si>
  <si>
    <t>NY</t>
  </si>
  <si>
    <t>TỔNG CỘNG CK ĐẦU TƯ DÀI HẠN</t>
  </si>
  <si>
    <t>3440</t>
  </si>
  <si>
    <t>3490</t>
  </si>
  <si>
    <t>21992-43</t>
  </si>
  <si>
    <t>CỘNG CTY CON</t>
  </si>
  <si>
    <t>CTY CP CHO THUE TAI CHINH SBL</t>
  </si>
  <si>
    <t>SBL</t>
  </si>
  <si>
    <t>000400-280</t>
  </si>
  <si>
    <t>CTY QUAN LY NO VA KHAI THAC TS (SBA</t>
  </si>
  <si>
    <t>SBA</t>
  </si>
  <si>
    <t>000400-281</t>
  </si>
  <si>
    <t>CTY CP KIEU HOI NGAN HANG SGTT(SBR)</t>
  </si>
  <si>
    <t>SBR</t>
  </si>
  <si>
    <t>000400-283</t>
  </si>
  <si>
    <t>CTY CP VANG BAC DA QUY SGTT(SBJ)</t>
  </si>
  <si>
    <t>SBJ</t>
  </si>
  <si>
    <t>000400-284</t>
  </si>
  <si>
    <t>SACOMBANK COMBODIA</t>
  </si>
  <si>
    <t>SBC</t>
  </si>
  <si>
    <t>000403-287</t>
  </si>
  <si>
    <t>SACOMBANK LAO</t>
  </si>
  <si>
    <t>STL</t>
  </si>
  <si>
    <t>000403-288</t>
  </si>
  <si>
    <t>TỔNG CỘNG CTY CON</t>
  </si>
  <si>
    <t>3410</t>
  </si>
  <si>
    <t>Dealer Book Positions</t>
  </si>
  <si>
    <t>Portfolio</t>
  </si>
  <si>
    <t>SACOMBANK - DTGV SHARE(341)CTY CON</t>
  </si>
  <si>
    <t>Descr</t>
  </si>
  <si>
    <t>Bond Type</t>
  </si>
  <si>
    <t>Issuer</t>
  </si>
  <si>
    <t>Security</t>
  </si>
  <si>
    <t>Desc</t>
  </si>
  <si>
    <t>ISIN</t>
  </si>
  <si>
    <t>Curr</t>
  </si>
  <si>
    <t>Int Rate</t>
  </si>
  <si>
    <t>Issue Date</t>
  </si>
  <si>
    <t>Maturity Date</t>
  </si>
  <si>
    <t>Customer</t>
  </si>
  <si>
    <t>Cost</t>
  </si>
  <si>
    <t>Position</t>
  </si>
  <si>
    <t>Par Value</t>
  </si>
  <si>
    <t>Book Cost</t>
  </si>
  <si>
    <t>Dirty Price</t>
  </si>
  <si>
    <t>Yield</t>
  </si>
  <si>
    <t>Unrealized P/L</t>
  </si>
  <si>
    <t>Realised PL</t>
  </si>
  <si>
    <t>Accrued Int</t>
  </si>
  <si>
    <t>Accrued Disc</t>
  </si>
  <si>
    <t>Last Trade</t>
  </si>
  <si>
    <t>Yield to Mat</t>
  </si>
  <si>
    <t>Current Yield</t>
  </si>
  <si>
    <t>Duration</t>
  </si>
  <si>
    <t>ID</t>
  </si>
  <si>
    <t>Depository</t>
  </si>
  <si>
    <t>GIa Von</t>
  </si>
  <si>
    <t>Sub Asset Type</t>
  </si>
  <si>
    <t>Sector</t>
  </si>
  <si>
    <t>Industry.code</t>
  </si>
  <si>
    <t>SACOMBANK - AFS SHARE(15) OTC</t>
  </si>
  <si>
    <t>CTY CP MAI L</t>
  </si>
  <si>
    <t/>
  </si>
  <si>
    <t>CTY CP CK NH SAI GON THUONG TIN</t>
  </si>
  <si>
    <t xml:space="preserve"> </t>
  </si>
  <si>
    <t>18 MAR 2016</t>
  </si>
  <si>
    <t>21992-22.000401-619</t>
  </si>
  <si>
    <t>SACOMBANK</t>
  </si>
  <si>
    <t>26333.3333333333333</t>
  </si>
  <si>
    <t>SHRS ISS-DOM ECO ENT(VN) SHRS ISS-DOM ECO ENT(VN)</t>
  </si>
  <si>
    <t>1209</t>
  </si>
  <si>
    <t>380</t>
  </si>
  <si>
    <t>CTY CP BAO H</t>
  </si>
  <si>
    <t>21992-22.000401-622</t>
  </si>
  <si>
    <t>6326.3111279812741</t>
  </si>
  <si>
    <t>210</t>
  </si>
  <si>
    <t>SACOMBANK - DAU TU GV SHARE(344)OTC</t>
  </si>
  <si>
    <t>CTY CP DAO T</t>
  </si>
  <si>
    <t>19 SEP 2014</t>
  </si>
  <si>
    <t>21992-41.000400-257</t>
  </si>
  <si>
    <t>5817.5351737536427</t>
  </si>
  <si>
    <t>670</t>
  </si>
  <si>
    <t>CTY CP CHUYE</t>
  </si>
  <si>
    <t>25 FEB 2011</t>
  </si>
  <si>
    <t>21992-41.000400-258</t>
  </si>
  <si>
    <t>100000</t>
  </si>
  <si>
    <t>340</t>
  </si>
  <si>
    <t>CTY CP DU LI</t>
  </si>
  <si>
    <t>21992-41.000400-261</t>
  </si>
  <si>
    <t>15000</t>
  </si>
  <si>
    <t>200</t>
  </si>
  <si>
    <t>21992-41.000400-262</t>
  </si>
  <si>
    <t>14937.5</t>
  </si>
  <si>
    <t>CTY CP DAU T</t>
  </si>
  <si>
    <t>21992-41.000400-264</t>
  </si>
  <si>
    <t>10000</t>
  </si>
  <si>
    <t>CTY CP DL SA</t>
  </si>
  <si>
    <t>21992-41.000400-268</t>
  </si>
  <si>
    <t>12304</t>
  </si>
  <si>
    <t>CTY CP DONG</t>
  </si>
  <si>
    <t>21992-41.000400-272</t>
  </si>
  <si>
    <t>96153.8461538461538</t>
  </si>
  <si>
    <t>30</t>
  </si>
  <si>
    <t>SACOMBANK-DAUTU GV SHARE(344)OTC NN</t>
  </si>
  <si>
    <t>19 MAY 2016</t>
  </si>
  <si>
    <t>21992-42.000400-279</t>
  </si>
  <si>
    <t>55441273.9130434782608</t>
  </si>
  <si>
    <t>SACOMBANK - DTGV SHARE(341)CTY CON</t>
  </si>
  <si>
    <t>CTY CP CHO T</t>
  </si>
  <si>
    <t>21992-43.000400-280</t>
  </si>
  <si>
    <t>SHRS ISS-DOM CR INS(VN) SHRS ISS-DOM CR INS(VN)</t>
  </si>
  <si>
    <t>260</t>
  </si>
  <si>
    <t>SACOMBANK CAMBODIA</t>
  </si>
  <si>
    <t>SACOMBANK CA</t>
  </si>
  <si>
    <t>27 MAY 2019</t>
  </si>
  <si>
    <t>21992-43.000403-287</t>
  </si>
  <si>
    <t>10</t>
  </si>
  <si>
    <t>SACOMBANK LA</t>
  </si>
  <si>
    <t>21992-43.000403-288</t>
  </si>
  <si>
    <t>CTY QUAN LY</t>
  </si>
  <si>
    <t>13 MAY 2020</t>
  </si>
  <si>
    <t>21992-43.000400-281</t>
  </si>
  <si>
    <t>CTY CP KIEU</t>
  </si>
  <si>
    <t>11 MAY 2012</t>
  </si>
  <si>
    <t>21992-43.000400-283</t>
  </si>
  <si>
    <t>400</t>
  </si>
  <si>
    <t>CTY CP VANG</t>
  </si>
  <si>
    <t>21992-43.000400-284</t>
  </si>
  <si>
    <t>1630</t>
  </si>
  <si>
    <t>1610</t>
  </si>
  <si>
    <t>TD2131012</t>
  </si>
  <si>
    <t>TD2131015</t>
  </si>
  <si>
    <t>Account name</t>
  </si>
  <si>
    <t>Available for Sale Debt Securities</t>
  </si>
  <si>
    <t>HELD TO MATURITY SECURITIES</t>
  </si>
  <si>
    <t>Long-term investment</t>
  </si>
  <si>
    <t>Đầu tư vào công ty con bằng đồng Việt Nam</t>
  </si>
  <si>
    <t>NHD</t>
  </si>
  <si>
    <t>NGAN HANG TMCP PHUONG DONG</t>
  </si>
  <si>
    <t>TD2131018</t>
  </si>
  <si>
    <t>TD2131019</t>
  </si>
  <si>
    <t>Gornvement bonds: We obtain reports from securities depository centers (VSD, SBV Operations Center and securities company). (account 1610)</t>
  </si>
  <si>
    <t>Debt securities from Credit instituiton: We sent confirmation for certificates of deposit, ( account 1620)</t>
  </si>
  <si>
    <t>a. 1510, 1520, 1610, 1620, 1630</t>
  </si>
  <si>
    <t>31/12/2023</t>
  </si>
  <si>
    <t>Revenue/ Gross margin</t>
  </si>
  <si>
    <t>PM (0.5% Revenue)</t>
  </si>
  <si>
    <t>VAS Account</t>
  </si>
  <si>
    <t>Unaudited
31/12/2023
mVND</t>
  </si>
  <si>
    <t>Audited
31/12/2023
mVND</t>
  </si>
  <si>
    <t>Unaudited
30.09.2023
VND</t>
  </si>
  <si>
    <t>Adjustment
30.09.2023
VND</t>
  </si>
  <si>
    <t>Audited
30.09.2023
VND</t>
  </si>
  <si>
    <t>Unaudited
30.06.2023
VND</t>
  </si>
  <si>
    <t>Adjustment
30.06.2023
VND</t>
  </si>
  <si>
    <t>Audited
30.06.2023
VND</t>
  </si>
  <si>
    <t>Unaudited
31.12.2022
VND</t>
  </si>
  <si>
    <t>Adjustment
31.12.2022
VND</t>
  </si>
  <si>
    <t>Audited
31.12.2022
VND</t>
  </si>
  <si>
    <t>1510</t>
  </si>
  <si>
    <t>Chứng khoán Chính phủ</t>
  </si>
  <si>
    <t>1520</t>
  </si>
  <si>
    <t>Chứng khoán Nợ do các TCTD khác trong nước phát hành</t>
  </si>
  <si>
    <t>1620</t>
  </si>
  <si>
    <t>Chứng khoán Nợ do các TCTD khác trong nước phát hành - HTM</t>
  </si>
  <si>
    <t>Adjustment
31.12.2023
VND</t>
  </si>
  <si>
    <t>BVB</t>
  </si>
  <si>
    <t>TMN</t>
  </si>
  <si>
    <t>Sampling Investment accounts for confirmation as at 31 Dec 2023</t>
  </si>
  <si>
    <t>We obtain Breakdown of investment as at 31 Dec 2023 and reconcile with TB</t>
  </si>
  <si>
    <t>We obtain breakdown of Investment accounts as at 31 Dec 2023 and reconcile with TB</t>
  </si>
  <si>
    <t>NGÂN HÀNG THƯƠNG MẠI CỔ PHẦN BẢN VIỆT</t>
  </si>
  <si>
    <t>PHÒNG KẾ TOÁN</t>
  </si>
  <si>
    <t>SAO KÊ CHỨNG KHOÁN HIỆN CÓ</t>
  </si>
  <si>
    <t xml:space="preserve"> Ngày </t>
  </si>
  <si>
    <t>THÔNG TIN CHUNG CỦA CHỨNG KHOÁN</t>
  </si>
  <si>
    <t>ĐƠN VỊ PHÁT HÀNH</t>
  </si>
  <si>
    <t>ĐỐI TÁC</t>
  </si>
  <si>
    <t>ĐỊNH KỲ TRẢ LÃI</t>
  </si>
  <si>
    <t>NGÀY PHÁT HÀNH</t>
  </si>
  <si>
    <t>NGÀY ĐÁO HẠN</t>
  </si>
  <si>
    <t>NGÀY TRẢ LÃI GẦN NHẤT</t>
  </si>
  <si>
    <t>SỐ NGÀY CÒN LẠI CỦA CK</t>
  </si>
  <si>
    <t>MỆNH GIÁ</t>
  </si>
  <si>
    <t>LÃI SUẤT HIỆN TẠI</t>
  </si>
  <si>
    <t>NGÀY MUA</t>
  </si>
  <si>
    <t>SỐ LƯỢNG HIỆN CÓ</t>
  </si>
  <si>
    <t>SỐ DƯ MỆNH GIÁ HIỆN CÓ</t>
  </si>
  <si>
    <t>THÀNH TIỀN MUA</t>
  </si>
  <si>
    <t>GIÁ VỐN HIỆN CÓ</t>
  </si>
  <si>
    <t>PHÍ GIAO DỊCH</t>
  </si>
  <si>
    <t>PHỤ TRỘI LÚC MUA</t>
  </si>
  <si>
    <t>CHIẾT KHẤU LÚC MUA</t>
  </si>
  <si>
    <t>PHỤ TRỘI HIỆN CÓ</t>
  </si>
  <si>
    <t>CHIẾT KHẤU HIỆN CÓ</t>
  </si>
  <si>
    <t>LÃI CỘNG DỒN TRƯỚC KHI ĐẦU TƯ HIỆN CÓ</t>
  </si>
  <si>
    <t xml:space="preserve">PHỤ TRỘI ĐÃ PHÂN BỔ </t>
  </si>
  <si>
    <t xml:space="preserve">CHIẾT KHẤU ĐÃ PHÂN BỔ </t>
  </si>
  <si>
    <t>LÃI DỰ THU HIỆN CÓ</t>
  </si>
  <si>
    <t>NGÀY ĐỔI LÃI</t>
  </si>
  <si>
    <t>NGÀY THANH TOÁN</t>
  </si>
  <si>
    <t>TÀI SẢN ĐẢM BẢO</t>
  </si>
  <si>
    <t>DAU TU VAO CONG TY CON BANG VND ( 341000001 )</t>
  </si>
  <si>
    <t>1</t>
  </si>
  <si>
    <t>DTCTC AMC</t>
  </si>
  <si>
    <t>CTY TNHH MTV QLN&amp;KTTS-NH TMCP BAN VIET</t>
  </si>
  <si>
    <t>26/12/2011</t>
  </si>
  <si>
    <t>500,000,000,000</t>
  </si>
  <si>
    <t>0</t>
  </si>
  <si>
    <t>2</t>
  </si>
  <si>
    <t>20/02/2019</t>
  </si>
  <si>
    <t>-400,000,000,000</t>
  </si>
  <si>
    <t>100,000,000,000</t>
  </si>
  <si>
    <t>TRAI PHIEU CHINH PHU GIU DEN NGAY DAO HAN_CHIET KHAU ( 161001001 )</t>
  </si>
  <si>
    <t>3</t>
  </si>
  <si>
    <t>TD2136028</t>
  </si>
  <si>
    <t>KHO BAC NHA NUOC</t>
  </si>
  <si>
    <t>CONG TY CO PHAN CHUNG KHOAN VPS</t>
  </si>
  <si>
    <t>HANG NAM</t>
  </si>
  <si>
    <t>12/08/2021</t>
  </si>
  <si>
    <t>12/08/2036</t>
  </si>
  <si>
    <t>12/08/2023</t>
  </si>
  <si>
    <t>4981.00</t>
  </si>
  <si>
    <t>100,000</t>
  </si>
  <si>
    <t>2.3%</t>
  </si>
  <si>
    <t>23/12/2022</t>
  </si>
  <si>
    <t>1,000,000</t>
  </si>
  <si>
    <t>100,288,000,000</t>
  </si>
  <si>
    <t>20,057,600</t>
  </si>
  <si>
    <t>530,024,592</t>
  </si>
  <si>
    <t>490,227,524</t>
  </si>
  <si>
    <t>838,082,192</t>
  </si>
  <si>
    <t>39,797,068</t>
  </si>
  <si>
    <t>894,794,521</t>
  </si>
  <si>
    <t>4</t>
  </si>
  <si>
    <t>TD2136029</t>
  </si>
  <si>
    <t>CONG TY CO PHAN CHUNG KHOAN MIRAE ASSET (VIET NAM)</t>
  </si>
  <si>
    <t>09/09/2021</t>
  </si>
  <si>
    <t>09/09/2036</t>
  </si>
  <si>
    <t>09/09/2023</t>
  </si>
  <si>
    <t>4884.00</t>
  </si>
  <si>
    <t>2.2%</t>
  </si>
  <si>
    <t>27/04/2023</t>
  </si>
  <si>
    <t>500,000</t>
  </si>
  <si>
    <t>50,000,000,000</t>
  </si>
  <si>
    <t>50,233,500,000</t>
  </si>
  <si>
    <t>10,046,700</t>
  </si>
  <si>
    <t>449,603,985</t>
  </si>
  <si>
    <t>426,681,915</t>
  </si>
  <si>
    <t>693,150,685</t>
  </si>
  <si>
    <t>22,922,070</t>
  </si>
  <si>
    <t>343,561,644</t>
  </si>
  <si>
    <t>5</t>
  </si>
  <si>
    <t>5010.00</t>
  </si>
  <si>
    <t>22/12/2022</t>
  </si>
  <si>
    <t>99,143,000,000</t>
  </si>
  <si>
    <t>19,828,600</t>
  </si>
  <si>
    <t>1,464,020,715</t>
  </si>
  <si>
    <t>1,354,438,326</t>
  </si>
  <si>
    <t>626,849,315</t>
  </si>
  <si>
    <t>109,582,389</t>
  </si>
  <si>
    <t>687,123,288</t>
  </si>
  <si>
    <t>6</t>
  </si>
  <si>
    <t>NGAN HANG TMCP AN BINH</t>
  </si>
  <si>
    <t>4673.00</t>
  </si>
  <si>
    <t>24/11/2023</t>
  </si>
  <si>
    <t>1,500,000</t>
  </si>
  <si>
    <t>150,000,000,000</t>
  </si>
  <si>
    <t>149,853,000,000</t>
  </si>
  <si>
    <t>29,970,600</t>
  </si>
  <si>
    <t>804,152,688</t>
  </si>
  <si>
    <t>797,613,462</t>
  </si>
  <si>
    <t>6,539,226</t>
  </si>
  <si>
    <t>1,030,684,932</t>
  </si>
  <si>
    <t>7</t>
  </si>
  <si>
    <t>5012.00</t>
  </si>
  <si>
    <t>20/12/2022</t>
  </si>
  <si>
    <t>2,000,000</t>
  </si>
  <si>
    <t>200,000,000,000</t>
  </si>
  <si>
    <t>198,150,000,000</t>
  </si>
  <si>
    <t>39,630,000</t>
  </si>
  <si>
    <t>3,039,959,041</t>
  </si>
  <si>
    <t>2,811,294,923</t>
  </si>
  <si>
    <t>1,229,589,041</t>
  </si>
  <si>
    <t>228,664,118</t>
  </si>
  <si>
    <t>1,374,246,575</t>
  </si>
  <si>
    <t>8</t>
  </si>
  <si>
    <t>5016.00</t>
  </si>
  <si>
    <t>16/12/2022</t>
  </si>
  <si>
    <t>99,454,000,000</t>
  </si>
  <si>
    <t>19,890,800</t>
  </si>
  <si>
    <t>1,116,794,132</t>
  </si>
  <si>
    <t>1,031,965,870</t>
  </si>
  <si>
    <t>590,684,932</t>
  </si>
  <si>
    <t>84,828,262</t>
  </si>
  <si>
    <t>9</t>
  </si>
  <si>
    <t>5018.00</t>
  </si>
  <si>
    <t>14/12/2022</t>
  </si>
  <si>
    <t>149,160,000,000</t>
  </si>
  <si>
    <t>29,832,000</t>
  </si>
  <si>
    <t>1,678,113,205</t>
  </si>
  <si>
    <t>1,550,030,830</t>
  </si>
  <si>
    <t>867,945,205</t>
  </si>
  <si>
    <t>128,082,375</t>
  </si>
  <si>
    <t>5011.00</t>
  </si>
  <si>
    <t>21/12/2022</t>
  </si>
  <si>
    <t>98,908,000,000</t>
  </si>
  <si>
    <t>19,781,600</t>
  </si>
  <si>
    <t>1,693,040,318</t>
  </si>
  <si>
    <t>1,566,003,168</t>
  </si>
  <si>
    <t>620,821,918</t>
  </si>
  <si>
    <t>127,037,150</t>
  </si>
  <si>
    <t>11</t>
  </si>
  <si>
    <t>TD2136030</t>
  </si>
  <si>
    <t>25/11/2021</t>
  </si>
  <si>
    <t>25/11/2036</t>
  </si>
  <si>
    <t>25/11/2023</t>
  </si>
  <si>
    <t>4757.00</t>
  </si>
  <si>
    <t>17/11/2023</t>
  </si>
  <si>
    <t>101,142,000,000</t>
  </si>
  <si>
    <t>20,228,400</t>
  </si>
  <si>
    <t>1,087,360,641</t>
  </si>
  <si>
    <t>1,077,074,488</t>
  </si>
  <si>
    <t>2,249,589,041</t>
  </si>
  <si>
    <t>10,286,153</t>
  </si>
  <si>
    <t>233,150,685</t>
  </si>
  <si>
    <t>TRAI PHIEU CHINH PHU GIU DEN NGAY DAO HAN_PHU TROI ( 161001001 )</t>
  </si>
  <si>
    <t>12</t>
  </si>
  <si>
    <t>TD2136027</t>
  </si>
  <si>
    <t>CONG TY CO PHAN CHUNG KHOAN DAU KHI</t>
  </si>
  <si>
    <t>10/06/2021</t>
  </si>
  <si>
    <t>10/06/2036</t>
  </si>
  <si>
    <t>10/06/2023</t>
  </si>
  <si>
    <t>4920.00</t>
  </si>
  <si>
    <t>2.4%</t>
  </si>
  <si>
    <t>51,323,500,000</t>
  </si>
  <si>
    <t>10,264,700</t>
  </si>
  <si>
    <t>695,956,481</t>
  </si>
  <si>
    <t>642,769,563</t>
  </si>
  <si>
    <t>637,808,219</t>
  </si>
  <si>
    <t>53,186,918</t>
  </si>
  <si>
    <t>673,972,603</t>
  </si>
  <si>
    <t>13</t>
  </si>
  <si>
    <t>CTY CO PHAN CHUNG KHOAN VNDIRECT</t>
  </si>
  <si>
    <t>4922.00</t>
  </si>
  <si>
    <t>20/02/2023</t>
  </si>
  <si>
    <t>103,213,000,000</t>
  </si>
  <si>
    <t>20,642,600</t>
  </si>
  <si>
    <t>2,023,779,586</t>
  </si>
  <si>
    <t>1,894,260,982</t>
  </si>
  <si>
    <t>1,209,863,014</t>
  </si>
  <si>
    <t>129,518,604</t>
  </si>
  <si>
    <t>14</t>
  </si>
  <si>
    <t>4745.00</t>
  </si>
  <si>
    <t>29/11/2023</t>
  </si>
  <si>
    <t>201,166,000,000</t>
  </si>
  <si>
    <t>40,233,200</t>
  </si>
  <si>
    <t>1,155,822,241</t>
  </si>
  <si>
    <t>1,147,783,857</t>
  </si>
  <si>
    <t>50,410,959</t>
  </si>
  <si>
    <t>8,038,384</t>
  </si>
  <si>
    <t>466,301,370</t>
  </si>
  <si>
    <t>15</t>
  </si>
  <si>
    <t>4747.00</t>
  </si>
  <si>
    <t>27/11/2023</t>
  </si>
  <si>
    <t>101,132,000,000</t>
  </si>
  <si>
    <t>20,226,400</t>
  </si>
  <si>
    <t>1,139,623,660</t>
  </si>
  <si>
    <t>1,131,221,126</t>
  </si>
  <si>
    <t>12,602,740</t>
  </si>
  <si>
    <t>8,402,534</t>
  </si>
  <si>
    <t>TRAI PHIEU CHINH PHU SAN SANG BAN_CHIET KHAU ( 151001001 )</t>
  </si>
  <si>
    <t>16</t>
  </si>
  <si>
    <t>NGAN HANG TMCP KY THUONG</t>
  </si>
  <si>
    <t>14/01/2021</t>
  </si>
  <si>
    <t>14/01/2031</t>
  </si>
  <si>
    <t>14/01/2023</t>
  </si>
  <si>
    <t>3564.00</t>
  </si>
  <si>
    <t>12/04/2021</t>
  </si>
  <si>
    <t>49,572,500,000</t>
  </si>
  <si>
    <t>9,914,500</t>
  </si>
  <si>
    <t>682,790,979</t>
  </si>
  <si>
    <t>492,360,498</t>
  </si>
  <si>
    <t>265,205,479</t>
  </si>
  <si>
    <t>190,430,481</t>
  </si>
  <si>
    <t>1,060,821,918</t>
  </si>
  <si>
    <t>17</t>
  </si>
  <si>
    <t>18/11/2021</t>
  </si>
  <si>
    <t>18/11/2031</t>
  </si>
  <si>
    <t>18/11/2023</t>
  </si>
  <si>
    <t>3627.00</t>
  </si>
  <si>
    <t>2%</t>
  </si>
  <si>
    <t>13/12/2021</t>
  </si>
  <si>
    <t>99,424,000,000</t>
  </si>
  <si>
    <t>19,884,800</t>
  </si>
  <si>
    <t>693,101,501</t>
  </si>
  <si>
    <t>549,971,359</t>
  </si>
  <si>
    <t>136,986,301</t>
  </si>
  <si>
    <t>143,130,142</t>
  </si>
  <si>
    <t>241,095,890</t>
  </si>
  <si>
    <t>18</t>
  </si>
  <si>
    <t>3633.00</t>
  </si>
  <si>
    <t>07/12/2021</t>
  </si>
  <si>
    <t>99,391,000,000</t>
  </si>
  <si>
    <t>29,817,300</t>
  </si>
  <si>
    <t>699,432,881</t>
  </si>
  <si>
    <t>549,165,961</t>
  </si>
  <si>
    <t>156,164,384</t>
  </si>
  <si>
    <t>150,266,920</t>
  </si>
  <si>
    <t>19</t>
  </si>
  <si>
    <t>3647.00</t>
  </si>
  <si>
    <t>23/11/2021</t>
  </si>
  <si>
    <t>99,491,000,000</t>
  </si>
  <si>
    <t>19,898,200</t>
  </si>
  <si>
    <t>516,499,060</t>
  </si>
  <si>
    <t>407,590,977</t>
  </si>
  <si>
    <t>27,397,260</t>
  </si>
  <si>
    <t>108,908,083</t>
  </si>
  <si>
    <t>20</t>
  </si>
  <si>
    <t>5086.00</t>
  </si>
  <si>
    <t>08/07/2022</t>
  </si>
  <si>
    <t>150,097,500,000</t>
  </si>
  <si>
    <t>30,019,500</t>
  </si>
  <si>
    <t>148,644,884</t>
  </si>
  <si>
    <t>132,804,238</t>
  </si>
  <si>
    <t>276,164,384</t>
  </si>
  <si>
    <t>15,840,646</t>
  </si>
  <si>
    <t>2,021,917,808</t>
  </si>
  <si>
    <t>21</t>
  </si>
  <si>
    <t>5122.00</t>
  </si>
  <si>
    <t>04/08/2022</t>
  </si>
  <si>
    <t>151,605,000,000</t>
  </si>
  <si>
    <t>30,321,000</t>
  </si>
  <si>
    <t>1,739,062,562</t>
  </si>
  <si>
    <t>1,564,205,627</t>
  </si>
  <si>
    <t>3,374,383,562</t>
  </si>
  <si>
    <t>174,856,935</t>
  </si>
  <si>
    <t>1,342,191,781</t>
  </si>
  <si>
    <t>22</t>
  </si>
  <si>
    <t>NGAN HANG TMCP HANG HAI VIET NAM</t>
  </si>
  <si>
    <t>5437.00</t>
  </si>
  <si>
    <t>23/09/2021</t>
  </si>
  <si>
    <t>50,006,500,000</t>
  </si>
  <si>
    <t>10,001,300</t>
  </si>
  <si>
    <t>115,827,467</t>
  </si>
  <si>
    <t>98,145,510</t>
  </si>
  <si>
    <t>132,328,767</t>
  </si>
  <si>
    <t>17,681,957</t>
  </si>
  <si>
    <t>447,397,260</t>
  </si>
  <si>
    <t>23</t>
  </si>
  <si>
    <t>5150.00</t>
  </si>
  <si>
    <t>07/07/2022</t>
  </si>
  <si>
    <t>151,330,500,000</t>
  </si>
  <si>
    <t>30,266,100</t>
  </si>
  <si>
    <t>1,748,959,927</t>
  </si>
  <si>
    <t>1,564,555,026</t>
  </si>
  <si>
    <t>3,109,726,027</t>
  </si>
  <si>
    <t>184,404,901</t>
  </si>
  <si>
    <t>24</t>
  </si>
  <si>
    <t>NGAN HANG TMCP A CHAU</t>
  </si>
  <si>
    <t>5397.00</t>
  </si>
  <si>
    <t>30/11/2021</t>
  </si>
  <si>
    <t>98,513,000,000</t>
  </si>
  <si>
    <t>19,702,600</t>
  </si>
  <si>
    <t>1,961,543,975</t>
  </si>
  <si>
    <t>1,684,594,464</t>
  </si>
  <si>
    <t>494,246,575</t>
  </si>
  <si>
    <t>276,949,511</t>
  </si>
  <si>
    <t>25</t>
  </si>
  <si>
    <t>NH DAU TU VA PHAT TRIEN VN</t>
  </si>
  <si>
    <t>5387.00</t>
  </si>
  <si>
    <t>10/12/2021</t>
  </si>
  <si>
    <t>49,349,000,000</t>
  </si>
  <si>
    <t>9,869,800</t>
  </si>
  <si>
    <t>918,390,474</t>
  </si>
  <si>
    <t>790,187,460</t>
  </si>
  <si>
    <t>277,260,274</t>
  </si>
  <si>
    <t>128,203,014</t>
  </si>
  <si>
    <t>26</t>
  </si>
  <si>
    <t>5369.00</t>
  </si>
  <si>
    <t>15/03/2022</t>
  </si>
  <si>
    <t>48,589,500,000</t>
  </si>
  <si>
    <t>9,717,900</t>
  </si>
  <si>
    <t>1,747,357,442</t>
  </si>
  <si>
    <t>1,533,534,786</t>
  </si>
  <si>
    <t>346,575,342</t>
  </si>
  <si>
    <t>213,822,656</t>
  </si>
  <si>
    <t>116,575,342</t>
  </si>
  <si>
    <t>27</t>
  </si>
  <si>
    <t>5461.00</t>
  </si>
  <si>
    <t>49,744,000,000</t>
  </si>
  <si>
    <t>9,948,800</t>
  </si>
  <si>
    <t>302,763,529</t>
  </si>
  <si>
    <t>261,238,189</t>
  </si>
  <si>
    <t>56,712,329</t>
  </si>
  <si>
    <t>41,525,340</t>
  </si>
  <si>
    <t>28</t>
  </si>
  <si>
    <t>06/01/2022</t>
  </si>
  <si>
    <t>49,820,000,000</t>
  </si>
  <si>
    <t>9,964,000</t>
  </si>
  <si>
    <t>302,364,767</t>
  </si>
  <si>
    <t>262,045,757</t>
  </si>
  <si>
    <t>40,319,010</t>
  </si>
  <si>
    <t>29</t>
  </si>
  <si>
    <t>49,682,000,000</t>
  </si>
  <si>
    <t>9,936,400</t>
  </si>
  <si>
    <t>364,775,929</t>
  </si>
  <si>
    <t>314,745,317</t>
  </si>
  <si>
    <t>50,030,612</t>
  </si>
  <si>
    <t>29,809,200</t>
  </si>
  <si>
    <t>433,576,369</t>
  </si>
  <si>
    <t>170,136,986</t>
  </si>
  <si>
    <t>118,831,052</t>
  </si>
  <si>
    <t>31</t>
  </si>
  <si>
    <t>5464.00</t>
  </si>
  <si>
    <t>49,734,500,000</t>
  </si>
  <si>
    <t>9,946,900</t>
  </si>
  <si>
    <t>302,813,374</t>
  </si>
  <si>
    <t>261,137,741</t>
  </si>
  <si>
    <t>47,260,274</t>
  </si>
  <si>
    <t>41,675,633</t>
  </si>
  <si>
    <t>32</t>
  </si>
  <si>
    <t>5390.00</t>
  </si>
  <si>
    <t>22/02/2022</t>
  </si>
  <si>
    <t>48,518,000,000</t>
  </si>
  <si>
    <t>9,703,600</t>
  </si>
  <si>
    <t>1,752,707,359</t>
  </si>
  <si>
    <t>1,532,236,934</t>
  </si>
  <si>
    <t>280,410,959</t>
  </si>
  <si>
    <t>220,470,425</t>
  </si>
  <si>
    <t>33</t>
  </si>
  <si>
    <t>TD2141039</t>
  </si>
  <si>
    <t>25/11/2041</t>
  </si>
  <si>
    <t>7287.00</t>
  </si>
  <si>
    <t>2.7%</t>
  </si>
  <si>
    <t>148,378,500,000</t>
  </si>
  <si>
    <t>29,675,700</t>
  </si>
  <si>
    <t>1,791,550,327</t>
  </si>
  <si>
    <t>1,607,404,424</t>
  </si>
  <si>
    <t>199,726,027</t>
  </si>
  <si>
    <t>184,145,903</t>
  </si>
  <si>
    <t>410,547,945</t>
  </si>
  <si>
    <t>34</t>
  </si>
  <si>
    <t>TD2237118</t>
  </si>
  <si>
    <t>06/01/2037</t>
  </si>
  <si>
    <t>06/01/2023</t>
  </si>
  <si>
    <t>5474.00</t>
  </si>
  <si>
    <t>11/01/2022</t>
  </si>
  <si>
    <t>149,109,000,000</t>
  </si>
  <si>
    <t>29,821,800</t>
  </si>
  <si>
    <t>908,438,474</t>
  </si>
  <si>
    <t>788,950,768</t>
  </si>
  <si>
    <t>119,487,706</t>
  </si>
  <si>
    <t>3,402,739,726</t>
  </si>
  <si>
    <t>35</t>
  </si>
  <si>
    <t>TD2333120</t>
  </si>
  <si>
    <t>06/07/2023</t>
  </si>
  <si>
    <t>06/07/2033</t>
  </si>
  <si>
    <t>3572.00</t>
  </si>
  <si>
    <t>25/09/2023</t>
  </si>
  <si>
    <t>99,157,000,000</t>
  </si>
  <si>
    <t>19,831,400</t>
  </si>
  <si>
    <t>1,355,771,340</t>
  </si>
  <si>
    <t>1,318,574,926</t>
  </si>
  <si>
    <t>532,602,740</t>
  </si>
  <si>
    <t>37,196,414</t>
  </si>
  <si>
    <t>1,176,986,301</t>
  </si>
  <si>
    <t>36</t>
  </si>
  <si>
    <t>NGAN HANG TMCP QUOC DAN</t>
  </si>
  <si>
    <t>3628.00</t>
  </si>
  <si>
    <t>31/07/2023</t>
  </si>
  <si>
    <t>99,813,000,000</t>
  </si>
  <si>
    <t>19,962,600</t>
  </si>
  <si>
    <t>331,420,962</t>
  </si>
  <si>
    <t>317,352,928</t>
  </si>
  <si>
    <t>164,383,562</t>
  </si>
  <si>
    <t>14,068,034</t>
  </si>
  <si>
    <t>37</t>
  </si>
  <si>
    <t>3522.00</t>
  </si>
  <si>
    <t>14/11/2023</t>
  </si>
  <si>
    <t>49,708,000,000</t>
  </si>
  <si>
    <t>9,941,600</t>
  </si>
  <si>
    <t>712,743,332</t>
  </si>
  <si>
    <t>703,029,624</t>
  </si>
  <si>
    <t>430,684,932</t>
  </si>
  <si>
    <t>9,713,708</t>
  </si>
  <si>
    <t>588,493,151</t>
  </si>
  <si>
    <t>38</t>
  </si>
  <si>
    <t>3582.00</t>
  </si>
  <si>
    <t>15/09/2023</t>
  </si>
  <si>
    <t>99,174,000,000</t>
  </si>
  <si>
    <t>19,834,800</t>
  </si>
  <si>
    <t>1,273,014,515</t>
  </si>
  <si>
    <t>1,234,632,168</t>
  </si>
  <si>
    <t>466,849,315</t>
  </si>
  <si>
    <t>38,382,347</t>
  </si>
  <si>
    <t>39</t>
  </si>
  <si>
    <t>3635.00</t>
  </si>
  <si>
    <t>24/07/2023</t>
  </si>
  <si>
    <t>49,840,000,000</t>
  </si>
  <si>
    <t>29,904,000</t>
  </si>
  <si>
    <t>211,627,365</t>
  </si>
  <si>
    <t>199,943,831</t>
  </si>
  <si>
    <t>177,534,247</t>
  </si>
  <si>
    <t>11,683,534</t>
  </si>
  <si>
    <t>40</t>
  </si>
  <si>
    <t>TD2338137</t>
  </si>
  <si>
    <t>19/10/2023</t>
  </si>
  <si>
    <t>19/10/2038</t>
  </si>
  <si>
    <t>5445.00</t>
  </si>
  <si>
    <t>2.6%</t>
  </si>
  <si>
    <t>22/11/2023</t>
  </si>
  <si>
    <t>99,025,000,000</t>
  </si>
  <si>
    <t>19,805,000</t>
  </si>
  <si>
    <t>1,197,386,781</t>
  </si>
  <si>
    <t>1,188,590,551</t>
  </si>
  <si>
    <t>242,191,781</t>
  </si>
  <si>
    <t>8,796,230</t>
  </si>
  <si>
    <t>527,123,288</t>
  </si>
  <si>
    <t>TRAI PHIEU CHINH PHU SAN SANG BAN_PHU TROI ( 151001001 )</t>
  </si>
  <si>
    <t>41</t>
  </si>
  <si>
    <t>TD1737407</t>
  </si>
  <si>
    <t>30/03/2017</t>
  </si>
  <si>
    <t>30/03/2037</t>
  </si>
  <si>
    <t>30/03/2023</t>
  </si>
  <si>
    <t>5522.00</t>
  </si>
  <si>
    <t>7.4%</t>
  </si>
  <si>
    <t>15/02/2022</t>
  </si>
  <si>
    <t>169,463,000,000</t>
  </si>
  <si>
    <t>33,892,600</t>
  </si>
  <si>
    <t>62,968,673,422</t>
  </si>
  <si>
    <t>55,157,456,237</t>
  </si>
  <si>
    <t>6,528,219,178</t>
  </si>
  <si>
    <t>7,811,217,185</t>
  </si>
  <si>
    <t>5,615,890,411</t>
  </si>
  <si>
    <t>42</t>
  </si>
  <si>
    <t>CONG TY CO PHAN CHUNG KHOAN BAO VIET</t>
  </si>
  <si>
    <t>5526.00</t>
  </si>
  <si>
    <t>11/02/2022</t>
  </si>
  <si>
    <t>254,388,000,000</t>
  </si>
  <si>
    <t>50,877,600</t>
  </si>
  <si>
    <t>94,768,192,668</t>
  </si>
  <si>
    <t>82,952,180,227</t>
  </si>
  <si>
    <t>9,670,684,932</t>
  </si>
  <si>
    <t>11,816,012,441</t>
  </si>
  <si>
    <t>8,423,835,616</t>
  </si>
  <si>
    <t>43</t>
  </si>
  <si>
    <t>5520.00</t>
  </si>
  <si>
    <t>17/02/2022</t>
  </si>
  <si>
    <t>169,485,000,000</t>
  </si>
  <si>
    <t>33,897,000</t>
  </si>
  <si>
    <t>62,950,129,877</t>
  </si>
  <si>
    <t>55,161,191,706</t>
  </si>
  <si>
    <t>6,568,767,123</t>
  </si>
  <si>
    <t>7,788,938,171</t>
  </si>
  <si>
    <t>44</t>
  </si>
  <si>
    <t>5542.00</t>
  </si>
  <si>
    <t>26/01/2022</t>
  </si>
  <si>
    <t>338,836,000,000</t>
  </si>
  <si>
    <t>67,767,200</t>
  </si>
  <si>
    <t>126,658,287,748</t>
  </si>
  <si>
    <t>110,546,037,141</t>
  </si>
  <si>
    <t>12,245,479,452</t>
  </si>
  <si>
    <t>16,112,250,607</t>
  </si>
  <si>
    <t>11,231,780,822</t>
  </si>
  <si>
    <t>45</t>
  </si>
  <si>
    <t>TD2035025</t>
  </si>
  <si>
    <t>27/08/2020</t>
  </si>
  <si>
    <t>27/08/2035</t>
  </si>
  <si>
    <t>27/08/2023</t>
  </si>
  <si>
    <t>5376.00</t>
  </si>
  <si>
    <t>3%</t>
  </si>
  <si>
    <t>07/12/2020</t>
  </si>
  <si>
    <t>52,773,500,000</t>
  </si>
  <si>
    <t>10,554,700</t>
  </si>
  <si>
    <t>2,364,876,618</t>
  </si>
  <si>
    <t>1,872,193,989</t>
  </si>
  <si>
    <t>419,178,082</t>
  </si>
  <si>
    <t>492,682,629</t>
  </si>
  <si>
    <t>521,917,808</t>
  </si>
  <si>
    <t>46</t>
  </si>
  <si>
    <t>NGAN HANG TMCP DAI CHUNG VIET NAM</t>
  </si>
  <si>
    <t>5368.00</t>
  </si>
  <si>
    <t>15/12/2020</t>
  </si>
  <si>
    <t>53,177,500,000</t>
  </si>
  <si>
    <t>10,635,500</t>
  </si>
  <si>
    <t>2,736,080,705</t>
  </si>
  <si>
    <t>2,169,292,005</t>
  </si>
  <si>
    <t>452,054,795</t>
  </si>
  <si>
    <t>566,788,700</t>
  </si>
  <si>
    <t>47</t>
  </si>
  <si>
    <t>5199.00</t>
  </si>
  <si>
    <t>02/06/2021</t>
  </si>
  <si>
    <t>53,862,000,000</t>
  </si>
  <si>
    <t>10,772,400</t>
  </si>
  <si>
    <t>2,726,197,058</t>
  </si>
  <si>
    <t>2,231,716,615</t>
  </si>
  <si>
    <t>1,146,575,342</t>
  </si>
  <si>
    <t>494,480,443</t>
  </si>
  <si>
    <t>48</t>
  </si>
  <si>
    <t>TD2035026</t>
  </si>
  <si>
    <t>01/10/2020</t>
  </si>
  <si>
    <t>01/10/2035</t>
  </si>
  <si>
    <t>01/10/2023</t>
  </si>
  <si>
    <t>5410.00</t>
  </si>
  <si>
    <t>2.9%</t>
  </si>
  <si>
    <t>08/12/2020</t>
  </si>
  <si>
    <t>104,060,000,000</t>
  </si>
  <si>
    <t>20,812,000</t>
  </si>
  <si>
    <t>3,540,538,027</t>
  </si>
  <si>
    <t>2,808,216,021</t>
  </si>
  <si>
    <t>540,273,973</t>
  </si>
  <si>
    <t>732,322,006</t>
  </si>
  <si>
    <t>730,958,904</t>
  </si>
  <si>
    <t>49</t>
  </si>
  <si>
    <t>NGAN HANG TMCP SAI GON THUONG TIN</t>
  </si>
  <si>
    <t>5407.00</t>
  </si>
  <si>
    <t>11/12/2020</t>
  </si>
  <si>
    <t>52,165,500,000</t>
  </si>
  <si>
    <t>10,433,100</t>
  </si>
  <si>
    <t>1,893,878,305</t>
  </si>
  <si>
    <t>1,502,983,504</t>
  </si>
  <si>
    <t>282,054,795</t>
  </si>
  <si>
    <t>390,894,801</t>
  </si>
  <si>
    <t>365,479,452</t>
  </si>
  <si>
    <t>50</t>
  </si>
  <si>
    <t>5169.00</t>
  </si>
  <si>
    <t>06/08/2021</t>
  </si>
  <si>
    <t>109,132,000,000</t>
  </si>
  <si>
    <t>21,826,400</t>
  </si>
  <si>
    <t>6,698,757,907</t>
  </si>
  <si>
    <t>5,560,915,105</t>
  </si>
  <si>
    <t>2,455,068,493</t>
  </si>
  <si>
    <t>1,137,842,802</t>
  </si>
  <si>
    <t>51</t>
  </si>
  <si>
    <t>TD2035029</t>
  </si>
  <si>
    <t>17/12/2020</t>
  </si>
  <si>
    <t>17/12/2035</t>
  </si>
  <si>
    <t>17/12/2023</t>
  </si>
  <si>
    <t>5268.00</t>
  </si>
  <si>
    <t>2.5%</t>
  </si>
  <si>
    <t>15/07/2021</t>
  </si>
  <si>
    <t>51,931,500,000</t>
  </si>
  <si>
    <t>10,386,300</t>
  </si>
  <si>
    <t>1,222,708,218</t>
  </si>
  <si>
    <t>1,013,817,292</t>
  </si>
  <si>
    <t>719,178,082</t>
  </si>
  <si>
    <t>208,890,926</t>
  </si>
  <si>
    <t>51,369,863</t>
  </si>
  <si>
    <t>52</t>
  </si>
  <si>
    <t>TD2040031</t>
  </si>
  <si>
    <t>09/01/2020</t>
  </si>
  <si>
    <t>09/01/2040</t>
  </si>
  <si>
    <t>09/01/2023</t>
  </si>
  <si>
    <t>6744.00</t>
  </si>
  <si>
    <t>3.6%</t>
  </si>
  <si>
    <t>23/07/2021</t>
  </si>
  <si>
    <t>239,290,000,000</t>
  </si>
  <si>
    <t>47,858,000</t>
  </si>
  <si>
    <t>35,491,282,658</t>
  </si>
  <si>
    <t>30,797,002,686</t>
  </si>
  <si>
    <t>3,846,575,342</t>
  </si>
  <si>
    <t>4,694,279,972</t>
  </si>
  <si>
    <t>7,042,191,781</t>
  </si>
  <si>
    <t>53</t>
  </si>
  <si>
    <t>27/05/2021</t>
  </si>
  <si>
    <t>27/06/2031</t>
  </si>
  <si>
    <t>27/06/2023</t>
  </si>
  <si>
    <t>3612.00</t>
  </si>
  <si>
    <t>50,921,500,000</t>
  </si>
  <si>
    <t>10,184,300</t>
  </si>
  <si>
    <t>717,711,697</t>
  </si>
  <si>
    <t>543,251,323</t>
  </si>
  <si>
    <t>213,972,603</t>
  </si>
  <si>
    <t>174,460,374</t>
  </si>
  <si>
    <t>566,575,342</t>
  </si>
  <si>
    <t>54</t>
  </si>
  <si>
    <t>3609.00</t>
  </si>
  <si>
    <t>09/08/2021</t>
  </si>
  <si>
    <t>50,930,000,000</t>
  </si>
  <si>
    <t>10,186,000</t>
  </si>
  <si>
    <t>717,172,301</t>
  </si>
  <si>
    <t>543,294,284</t>
  </si>
  <si>
    <t>223,013,699</t>
  </si>
  <si>
    <t>173,878,017</t>
  </si>
  <si>
    <t>55</t>
  </si>
  <si>
    <t>30/09/2021</t>
  </si>
  <si>
    <t>30/09/2031</t>
  </si>
  <si>
    <t>30/09/2023</t>
  </si>
  <si>
    <t>3602.00</t>
  </si>
  <si>
    <t>2.1%</t>
  </si>
  <si>
    <t>19/11/2021</t>
  </si>
  <si>
    <t>150,958,500,000</t>
  </si>
  <si>
    <t>30,191,700</t>
  </si>
  <si>
    <t>557,184,851</t>
  </si>
  <si>
    <t>437,611,311</t>
  </si>
  <si>
    <t>431,506,849</t>
  </si>
  <si>
    <t>119,573,540</t>
  </si>
  <si>
    <t>802,602,740</t>
  </si>
  <si>
    <t>56</t>
  </si>
  <si>
    <t>TD2136026.</t>
  </si>
  <si>
    <t>NGAN HANG TMCP PHAT TRIEN TPHCM</t>
  </si>
  <si>
    <t>15/04/2021</t>
  </si>
  <si>
    <t>15/04/2036</t>
  </si>
  <si>
    <t>15/04/2023</t>
  </si>
  <si>
    <t>5405.00</t>
  </si>
  <si>
    <t>28/06/2021</t>
  </si>
  <si>
    <t>101,240,000,000</t>
  </si>
  <si>
    <t>20,248,000</t>
  </si>
  <si>
    <t>753,398,685</t>
  </si>
  <si>
    <t>625,578,779</t>
  </si>
  <si>
    <t>506,849,315</t>
  </si>
  <si>
    <t>127,819,906</t>
  </si>
  <si>
    <t>1,787,671,233</t>
  </si>
  <si>
    <t>57</t>
  </si>
  <si>
    <t>5411.00</t>
  </si>
  <si>
    <t>22/06/2021</t>
  </si>
  <si>
    <t>101,323,000,000</t>
  </si>
  <si>
    <t>20,264,600</t>
  </si>
  <si>
    <t>877,511,175</t>
  </si>
  <si>
    <t>727,826,678</t>
  </si>
  <si>
    <t>465,753,425</t>
  </si>
  <si>
    <t>149,684,497</t>
  </si>
  <si>
    <t>58</t>
  </si>
  <si>
    <t>5412.00</t>
  </si>
  <si>
    <t>21/06/2021</t>
  </si>
  <si>
    <t>50,534,500,000</t>
  </si>
  <si>
    <t>10,106,900</t>
  </si>
  <si>
    <t>315,154,845</t>
  </si>
  <si>
    <t>261,347,920</t>
  </si>
  <si>
    <t>229,452,055</t>
  </si>
  <si>
    <t>53,806,925</t>
  </si>
  <si>
    <t>893,835,616</t>
  </si>
  <si>
    <t>59</t>
  </si>
  <si>
    <t>202,138,000,000</t>
  </si>
  <si>
    <t>40,427,600</t>
  </si>
  <si>
    <t>1,260,619,381</t>
  </si>
  <si>
    <t>1,045,391,682</t>
  </si>
  <si>
    <t>917,808,219</t>
  </si>
  <si>
    <t>215,227,699</t>
  </si>
  <si>
    <t>3,575,342,466</t>
  </si>
  <si>
    <t>60</t>
  </si>
  <si>
    <t>50,661,500,000</t>
  </si>
  <si>
    <t>10,132,300</t>
  </si>
  <si>
    <t>438,755,588</t>
  </si>
  <si>
    <t>363,913,339</t>
  </si>
  <si>
    <t>232,876,712</t>
  </si>
  <si>
    <t>74,842,249</t>
  </si>
  <si>
    <t>61</t>
  </si>
  <si>
    <t>NGAN HANG TMCP BUU DIEN LIEN VIET</t>
  </si>
  <si>
    <t>62</t>
  </si>
  <si>
    <t>5370.00</t>
  </si>
  <si>
    <t>27/09/2021</t>
  </si>
  <si>
    <t>50,973,000,000</t>
  </si>
  <si>
    <t>10,194,600</t>
  </si>
  <si>
    <t>624,838,436</t>
  </si>
  <si>
    <t>528,727,347</t>
  </si>
  <si>
    <t>358,356,164</t>
  </si>
  <si>
    <t>96,111,089</t>
  </si>
  <si>
    <t>63</t>
  </si>
  <si>
    <t>CONG TY CO PHAN CHUNG KHOAN AN BINH</t>
  </si>
  <si>
    <t>4701.00</t>
  </si>
  <si>
    <t>28/07/2023</t>
  </si>
  <si>
    <t>100,861,000,000</t>
  </si>
  <si>
    <t>20,172,200</t>
  </si>
  <si>
    <t>565,555,762</t>
  </si>
  <si>
    <t>546,667,812</t>
  </si>
  <si>
    <t>315,616,438</t>
  </si>
  <si>
    <t>18,887,950</t>
  </si>
  <si>
    <t>1,347,945,205</t>
  </si>
  <si>
    <t>64</t>
  </si>
  <si>
    <t>NGAN HANG TMCP QUAN DOI</t>
  </si>
  <si>
    <t>5419.00</t>
  </si>
  <si>
    <t>50,568,000,000</t>
  </si>
  <si>
    <t>10,113,600</t>
  </si>
  <si>
    <t>380,853,326</t>
  </si>
  <si>
    <t>319,357,356</t>
  </si>
  <si>
    <t>197,260,274</t>
  </si>
  <si>
    <t>61,495,970</t>
  </si>
  <si>
    <t>65</t>
  </si>
  <si>
    <t>5326.00</t>
  </si>
  <si>
    <t>10/11/2021</t>
  </si>
  <si>
    <t>50,805,500,000</t>
  </si>
  <si>
    <t>10,161,100</t>
  </si>
  <si>
    <t>312,647,401</t>
  </si>
  <si>
    <t>266,742,356</t>
  </si>
  <si>
    <t>503,013,699</t>
  </si>
  <si>
    <t>45,905,045</t>
  </si>
  <si>
    <t>66</t>
  </si>
  <si>
    <t>NGAN HANG TMCP CONG THUONG VIET NAM</t>
  </si>
  <si>
    <t>50,630,000,000</t>
  </si>
  <si>
    <t>10,126,000</t>
  </si>
  <si>
    <t>442,865,726</t>
  </si>
  <si>
    <t>371,356,682</t>
  </si>
  <si>
    <t>71,509,044</t>
  </si>
  <si>
    <t>67</t>
  </si>
  <si>
    <t>5304.00</t>
  </si>
  <si>
    <t>02/12/2021</t>
  </si>
  <si>
    <t>51,245,000,000</t>
  </si>
  <si>
    <t>10,249,000</t>
  </si>
  <si>
    <t>679,906,534</t>
  </si>
  <si>
    <t>582,484,029</t>
  </si>
  <si>
    <t>575,342,466</t>
  </si>
  <si>
    <t>97,422,505</t>
  </si>
  <si>
    <t>68</t>
  </si>
  <si>
    <t>5367.00</t>
  </si>
  <si>
    <t>100,948,000,000</t>
  </si>
  <si>
    <t>20,189,600</t>
  </si>
  <si>
    <t>262,436,175</t>
  </si>
  <si>
    <t>225,273,609</t>
  </si>
  <si>
    <t>705,753,425</t>
  </si>
  <si>
    <t>37,162,566</t>
  </si>
  <si>
    <t>69</t>
  </si>
  <si>
    <t>5433.00</t>
  </si>
  <si>
    <t>150,430,500,000</t>
  </si>
  <si>
    <t>30,086,100</t>
  </si>
  <si>
    <t>25,791,579</t>
  </si>
  <si>
    <t>21,870,386</t>
  </si>
  <si>
    <t>434,794,521</t>
  </si>
  <si>
    <t>3,921,193</t>
  </si>
  <si>
    <t>70</t>
  </si>
  <si>
    <t>201,896,000,000</t>
  </si>
  <si>
    <t>40,379,200</t>
  </si>
  <si>
    <t>524,872,351</t>
  </si>
  <si>
    <t>450,547,218</t>
  </si>
  <si>
    <t>1,411,506,849</t>
  </si>
  <si>
    <t>74,325,133</t>
  </si>
  <si>
    <t>1,789,589,041</t>
  </si>
  <si>
    <t>71</t>
  </si>
  <si>
    <t>3485.00</t>
  </si>
  <si>
    <t>21/12/2023</t>
  </si>
  <si>
    <t>51,572,500,000</t>
  </si>
  <si>
    <t>10,314,500</t>
  </si>
  <si>
    <t>1,030,485,733</t>
  </si>
  <si>
    <t>1,027,233,124</t>
  </si>
  <si>
    <t>552,328,767</t>
  </si>
  <si>
    <t>3,252,609</t>
  </si>
  <si>
    <t>72</t>
  </si>
  <si>
    <t>150,243,000,000</t>
  </si>
  <si>
    <t>30,048,600</t>
  </si>
  <si>
    <t>17,974,768</t>
  </si>
  <si>
    <t>16,899,688</t>
  </si>
  <si>
    <t>246,575,342</t>
  </si>
  <si>
    <t>1,075,080</t>
  </si>
  <si>
    <t>73</t>
  </si>
  <si>
    <t>TD2333121</t>
  </si>
  <si>
    <t>14/09/2023</t>
  </si>
  <si>
    <t>14/09/2033</t>
  </si>
  <si>
    <t>3555.00</t>
  </si>
  <si>
    <t>50,958,000,000</t>
  </si>
  <si>
    <t>10,191,600</t>
  </si>
  <si>
    <t>659,424,477</t>
  </si>
  <si>
    <t>657,384,064</t>
  </si>
  <si>
    <t>308,767,123</t>
  </si>
  <si>
    <t>2,040,413</t>
  </si>
  <si>
    <t>343,424,658</t>
  </si>
  <si>
    <t>74</t>
  </si>
  <si>
    <t>04/12/2023</t>
  </si>
  <si>
    <t>151,017,000,000</t>
  </si>
  <si>
    <t>30,203,400</t>
  </si>
  <si>
    <t>281,586,962</t>
  </si>
  <si>
    <t>279,379,673</t>
  </si>
  <si>
    <t>765,616,438</t>
  </si>
  <si>
    <t>2,207,289</t>
  </si>
  <si>
    <t>1,030,273,973</t>
  </si>
  <si>
    <t>75</t>
  </si>
  <si>
    <t>3549.00</t>
  </si>
  <si>
    <t>27/12/2023</t>
  </si>
  <si>
    <t>50,801,000,000</t>
  </si>
  <si>
    <t>10,160,200</t>
  </si>
  <si>
    <t>483,488,967</t>
  </si>
  <si>
    <t>482,807,805</t>
  </si>
  <si>
    <t>327,671,233</t>
  </si>
  <si>
    <t>681,162</t>
  </si>
  <si>
    <t>76</t>
  </si>
  <si>
    <t>TD2333122</t>
  </si>
  <si>
    <t>07/12/2023</t>
  </si>
  <si>
    <t>07/12/2033</t>
  </si>
  <si>
    <t>3634.00</t>
  </si>
  <si>
    <t>26/12/2023</t>
  </si>
  <si>
    <t>150,169,500,000</t>
  </si>
  <si>
    <t>30,033,900</t>
  </si>
  <si>
    <t>27,753,078</t>
  </si>
  <si>
    <t>27,707,256</t>
  </si>
  <si>
    <t>171,780,822</t>
  </si>
  <si>
    <t>45,822</t>
  </si>
  <si>
    <t>226,027,397</t>
  </si>
  <si>
    <t>77</t>
  </si>
  <si>
    <t>TD2338133</t>
  </si>
  <si>
    <t>23/03/2023</t>
  </si>
  <si>
    <t>23/03/2038</t>
  </si>
  <si>
    <t>5208.00</t>
  </si>
  <si>
    <t>3.8%</t>
  </si>
  <si>
    <t>19/12/2023</t>
  </si>
  <si>
    <t>119,543,000,000</t>
  </si>
  <si>
    <t>23,908,600</t>
  </si>
  <si>
    <t>16,745,538,737</t>
  </si>
  <si>
    <t>16,703,739,197</t>
  </si>
  <si>
    <t>2,821,369,863</t>
  </si>
  <si>
    <t>41,799,540</t>
  </si>
  <si>
    <t>2,956,712,329</t>
  </si>
  <si>
    <t>78</t>
  </si>
  <si>
    <t>TD2338134</t>
  </si>
  <si>
    <t>20/04/2023</t>
  </si>
  <si>
    <t>20/04/2038</t>
  </si>
  <si>
    <t>5324.00</t>
  </si>
  <si>
    <t>3.4%</t>
  </si>
  <si>
    <t>22/09/2023</t>
  </si>
  <si>
    <t>109,149,000,000</t>
  </si>
  <si>
    <t>21,829,800</t>
  </si>
  <si>
    <t>7,726,994,184</t>
  </si>
  <si>
    <t>7,580,407,705</t>
  </si>
  <si>
    <t>1,443,835,616</t>
  </si>
  <si>
    <t>146,586,479</t>
  </si>
  <si>
    <t>2,384,657,534</t>
  </si>
  <si>
    <t>79</t>
  </si>
  <si>
    <t>5321.00</t>
  </si>
  <si>
    <t>163,945,500,000</t>
  </si>
  <si>
    <t>32,789,100</t>
  </si>
  <si>
    <t>11,770,617,867</t>
  </si>
  <si>
    <t>11,553,831,445</t>
  </si>
  <si>
    <t>2,207,671,233</t>
  </si>
  <si>
    <t>216,786,422</t>
  </si>
  <si>
    <t>3,576,986,301</t>
  </si>
  <si>
    <t>80</t>
  </si>
  <si>
    <t>5263.00</t>
  </si>
  <si>
    <t>55,130,500,000</t>
  </si>
  <si>
    <t>11,026,100</t>
  </si>
  <si>
    <t>4,135,498,703</t>
  </si>
  <si>
    <t>4,104,067,970</t>
  </si>
  <si>
    <t>1,006,027,397</t>
  </si>
  <si>
    <t>31,430,733</t>
  </si>
  <si>
    <t>1,192,328,767</t>
  </si>
  <si>
    <t>81</t>
  </si>
  <si>
    <t>5275.00</t>
  </si>
  <si>
    <t>10/11/2023</t>
  </si>
  <si>
    <t>53,978,500,000</t>
  </si>
  <si>
    <t>10,795,700</t>
  </si>
  <si>
    <t>3,039,158,714</t>
  </si>
  <si>
    <t>3,009,199,235</t>
  </si>
  <si>
    <t>950,136,986</t>
  </si>
  <si>
    <t>29,959,479</t>
  </si>
  <si>
    <t>82</t>
  </si>
  <si>
    <t>54,039,000,000</t>
  </si>
  <si>
    <t>10,807,800</t>
  </si>
  <si>
    <t>3,099,670,814</t>
  </si>
  <si>
    <t>3,069,114,817</t>
  </si>
  <si>
    <t>30,555,997</t>
  </si>
  <si>
    <t>83</t>
  </si>
  <si>
    <t>TD2338135</t>
  </si>
  <si>
    <t>22/06/2023</t>
  </si>
  <si>
    <t>22/06/2038</t>
  </si>
  <si>
    <t>5300.00</t>
  </si>
  <si>
    <t>2.8%</t>
  </si>
  <si>
    <t>18/12/2023</t>
  </si>
  <si>
    <t>104,117,000,000</t>
  </si>
  <si>
    <t>20,823,400</t>
  </si>
  <si>
    <t>2,764,672,715</t>
  </si>
  <si>
    <t>2,757,369,806</t>
  </si>
  <si>
    <t>1,373,150,685</t>
  </si>
  <si>
    <t>7,302,909</t>
  </si>
  <si>
    <t>1,480,547,945</t>
  </si>
  <si>
    <t>84</t>
  </si>
  <si>
    <t>5391.00</t>
  </si>
  <si>
    <t>18/09/2023</t>
  </si>
  <si>
    <t>50,573,000,000</t>
  </si>
  <si>
    <t>10,114,600</t>
  </si>
  <si>
    <t>245,580,353</t>
  </si>
  <si>
    <t>240,797,208</t>
  </si>
  <si>
    <t>337,534,247</t>
  </si>
  <si>
    <t>4,783,145</t>
  </si>
  <si>
    <t>740,273,973</t>
  </si>
  <si>
    <t>85</t>
  </si>
  <si>
    <t>5439.00</t>
  </si>
  <si>
    <t>01/08/2023</t>
  </si>
  <si>
    <t>51,311,000,000</t>
  </si>
  <si>
    <t>10,262,200</t>
  </si>
  <si>
    <t>1,167,837,542</t>
  </si>
  <si>
    <t>1,134,986,072</t>
  </si>
  <si>
    <t>153,424,658</t>
  </si>
  <si>
    <t>32,851,470</t>
  </si>
  <si>
    <t>86</t>
  </si>
  <si>
    <t>5383.00</t>
  </si>
  <si>
    <t>26/09/2023</t>
  </si>
  <si>
    <t>50,663,000,000</t>
  </si>
  <si>
    <t>10,132,600</t>
  </si>
  <si>
    <t>304,913,422</t>
  </si>
  <si>
    <t>299,418,976</t>
  </si>
  <si>
    <t>368,219,178</t>
  </si>
  <si>
    <t>5,494,446</t>
  </si>
  <si>
    <t>87</t>
  </si>
  <si>
    <t>5440.00</t>
  </si>
  <si>
    <t>102,739,000,000</t>
  </si>
  <si>
    <t>20,547,800</t>
  </si>
  <si>
    <t>2,460,369,718</t>
  </si>
  <si>
    <t>2,390,719,546</t>
  </si>
  <si>
    <t>299,178,082</t>
  </si>
  <si>
    <t>69,650,172</t>
  </si>
  <si>
    <t>88</t>
  </si>
  <si>
    <t>51,369,500,000</t>
  </si>
  <si>
    <t>10,273,900</t>
  </si>
  <si>
    <t>1,230,184,859</t>
  </si>
  <si>
    <t>1,195,359,773</t>
  </si>
  <si>
    <t>149,589,041</t>
  </si>
  <si>
    <t>34,825,086</t>
  </si>
  <si>
    <t>89</t>
  </si>
  <si>
    <t>51,177,000,000</t>
  </si>
  <si>
    <t>10,235,400</t>
  </si>
  <si>
    <t>600,386,085</t>
  </si>
  <si>
    <t>595,876,989</t>
  </si>
  <si>
    <t>586,849,315</t>
  </si>
  <si>
    <t>4,509,096</t>
  </si>
  <si>
    <t>90</t>
  </si>
  <si>
    <t>5305.00</t>
  </si>
  <si>
    <t>13/12/2023</t>
  </si>
  <si>
    <t>52,162,500,000</t>
  </si>
  <si>
    <t>10,432,500</t>
  </si>
  <si>
    <t>1,505,535,240</t>
  </si>
  <si>
    <t>1,500,143,125</t>
  </si>
  <si>
    <t>667,397,260</t>
  </si>
  <si>
    <t>5,392,115</t>
  </si>
  <si>
    <t>91</t>
  </si>
  <si>
    <t>5409.00</t>
  </si>
  <si>
    <t>28/12/2023</t>
  </si>
  <si>
    <t>101,103,000,000</t>
  </si>
  <si>
    <t>20,220,600</t>
  </si>
  <si>
    <t>624,590,463</t>
  </si>
  <si>
    <t>624,128,573</t>
  </si>
  <si>
    <t>498,630,137</t>
  </si>
  <si>
    <t>461,890</t>
  </si>
  <si>
    <t>92</t>
  </si>
  <si>
    <t>100,396,000,000</t>
  </si>
  <si>
    <t>20,079,200</t>
  </si>
  <si>
    <t>138,270,981</t>
  </si>
  <si>
    <t>137,381,370</t>
  </si>
  <si>
    <t>277,808,219</t>
  </si>
  <si>
    <t>889,611</t>
  </si>
  <si>
    <t>93</t>
  </si>
  <si>
    <t>5418.00</t>
  </si>
  <si>
    <t>51,639,000,000</t>
  </si>
  <si>
    <t>10,327,800</t>
  </si>
  <si>
    <t>1,432,067,526</t>
  </si>
  <si>
    <t>1,428,631,410</t>
  </si>
  <si>
    <t>217,260,274</t>
  </si>
  <si>
    <t>3,436,116</t>
  </si>
  <si>
    <t>263,561,644</t>
  </si>
  <si>
    <t>94</t>
  </si>
  <si>
    <t>152,701,500,000</t>
  </si>
  <si>
    <t>30,540,300</t>
  </si>
  <si>
    <t>2,240,533,451</t>
  </si>
  <si>
    <t>2,228,986,435</t>
  </si>
  <si>
    <t>491,506,849</t>
  </si>
  <si>
    <t>11,547,016</t>
  </si>
  <si>
    <t>790,684,932</t>
  </si>
  <si>
    <t>95</t>
  </si>
  <si>
    <t>5422.00</t>
  </si>
  <si>
    <t>15/12/2023</t>
  </si>
  <si>
    <t>51,124,500,000</t>
  </si>
  <si>
    <t>10,224,900</t>
  </si>
  <si>
    <t>931,711,201</t>
  </si>
  <si>
    <t>928,789,938</t>
  </si>
  <si>
    <t>203,013,699</t>
  </si>
  <si>
    <t>2,921,263</t>
  </si>
  <si>
    <t>96</t>
  </si>
  <si>
    <t>50,886,000,000</t>
  </si>
  <si>
    <t>10,177,200</t>
  </si>
  <si>
    <t>682,478,570</t>
  </si>
  <si>
    <t>680,715,385</t>
  </si>
  <si>
    <t>213,698,630</t>
  </si>
  <si>
    <t>1,763,185</t>
  </si>
  <si>
    <t>TRAI PHIEU TCKT GIU DEN NGAY DAO HAN ( 163001001 )</t>
  </si>
  <si>
    <t>97</t>
  </si>
  <si>
    <t>VAMCB-0520899</t>
  </si>
  <si>
    <t>CTY TNHH MTV QLTS CUA CAC TCTD VIET NAM</t>
  </si>
  <si>
    <t>14/09/2028</t>
  </si>
  <si>
    <t>1827.00</t>
  </si>
  <si>
    <t>20,833,511,064</t>
  </si>
  <si>
    <t>98</t>
  </si>
  <si>
    <t>VAMCB-0520900</t>
  </si>
  <si>
    <t>15,000,000,000</t>
  </si>
  <si>
    <t>99</t>
  </si>
  <si>
    <t>VAMCB-0520901</t>
  </si>
  <si>
    <t>20,360,000,000</t>
  </si>
  <si>
    <t>100</t>
  </si>
  <si>
    <t>VAMCB-0520902</t>
  </si>
  <si>
    <t>8,716,500,000</t>
  </si>
  <si>
    <t>101</t>
  </si>
  <si>
    <t>VAMCB-0520903</t>
  </si>
  <si>
    <t>65,136,000,000</t>
  </si>
  <si>
    <t>102</t>
  </si>
  <si>
    <t>VAMCB-0520904</t>
  </si>
  <si>
    <t>17,477,400,000</t>
  </si>
  <si>
    <t>103</t>
  </si>
  <si>
    <t>VAMCB-0520905</t>
  </si>
  <si>
    <t>10,007,446,077</t>
  </si>
  <si>
    <t>104</t>
  </si>
  <si>
    <t>VAMCB-0520906</t>
  </si>
  <si>
    <t>6,516,928,923</t>
  </si>
  <si>
    <t>105</t>
  </si>
  <si>
    <t>VAMCB-0520907</t>
  </si>
  <si>
    <t>559,817,184</t>
  </si>
  <si>
    <t>106</t>
  </si>
  <si>
    <t>VAMCB-0520908</t>
  </si>
  <si>
    <t>17,694,582,816</t>
  </si>
  <si>
    <t>107</t>
  </si>
  <si>
    <t>VAMCB-0520909</t>
  </si>
  <si>
    <t>15/09/2028</t>
  </si>
  <si>
    <t>36,654,000,000</t>
  </si>
  <si>
    <t>108</t>
  </si>
  <si>
    <t>VAMCB-0520910</t>
  </si>
  <si>
    <t>30,002,000,000</t>
  </si>
  <si>
    <t>109</t>
  </si>
  <si>
    <t>VAMCB-0520912</t>
  </si>
  <si>
    <t>47,914,100,000</t>
  </si>
  <si>
    <t>110</t>
  </si>
  <si>
    <t>VAMCB-0520984</t>
  </si>
  <si>
    <t>20/10/2023</t>
  </si>
  <si>
    <t>20/10/2028</t>
  </si>
  <si>
    <t>1828.00</t>
  </si>
  <si>
    <t>597,760,271</t>
  </si>
  <si>
    <t>111</t>
  </si>
  <si>
    <t>VAMCB-0520985</t>
  </si>
  <si>
    <t>6,070,364,729</t>
  </si>
  <si>
    <t>112</t>
  </si>
  <si>
    <t>VAMCB-0520986</t>
  </si>
  <si>
    <t>6,630,000,000</t>
  </si>
  <si>
    <t>113</t>
  </si>
  <si>
    <t>VAMCB-0520987</t>
  </si>
  <si>
    <t>12,884,058,238</t>
  </si>
  <si>
    <t>114</t>
  </si>
  <si>
    <t>VAMCB-0520988</t>
  </si>
  <si>
    <t>2,332,541,762</t>
  </si>
  <si>
    <t>115</t>
  </si>
  <si>
    <t>VAMCB-0520989</t>
  </si>
  <si>
    <t>7,339,080,242</t>
  </si>
  <si>
    <t>116</t>
  </si>
  <si>
    <t>VAMCB-0520990</t>
  </si>
  <si>
    <t>345,239,758</t>
  </si>
  <si>
    <t>117</t>
  </si>
  <si>
    <t>VAMCB-0520991</t>
  </si>
  <si>
    <t>15,207,513,340</t>
  </si>
  <si>
    <t>118</t>
  </si>
  <si>
    <t>VAMCB-0520992</t>
  </si>
  <si>
    <t>1,477,886,660</t>
  </si>
  <si>
    <t>119</t>
  </si>
  <si>
    <t>VAMCB-0521041</t>
  </si>
  <si>
    <t>16/11/2023</t>
  </si>
  <si>
    <t>16/11/2028</t>
  </si>
  <si>
    <t>94,738,913,587</t>
  </si>
  <si>
    <t>120</t>
  </si>
  <si>
    <t>VAMCB-0521042</t>
  </si>
  <si>
    <t>227,157,731</t>
  </si>
  <si>
    <t>121</t>
  </si>
  <si>
    <t>VAMCB-0521043</t>
  </si>
  <si>
    <t>99,985,733,742</t>
  </si>
  <si>
    <t>122</t>
  </si>
  <si>
    <t>VAMCB-0521044</t>
  </si>
  <si>
    <t>13,443,384,066</t>
  </si>
  <si>
    <t>123</t>
  </si>
  <si>
    <t>VAMCB-0521045</t>
  </si>
  <si>
    <t>9,313,318,753</t>
  </si>
  <si>
    <t>124</t>
  </si>
  <si>
    <t>VAMCB-0521046</t>
  </si>
  <si>
    <t>2,093,446,966</t>
  </si>
  <si>
    <t>125</t>
  </si>
  <si>
    <t>VAMCB-0521047</t>
  </si>
  <si>
    <t>3,162,500,000</t>
  </si>
  <si>
    <t>126</t>
  </si>
  <si>
    <t>VAMCB-0521048</t>
  </si>
  <si>
    <t>3,418,416,000</t>
  </si>
  <si>
    <t>127</t>
  </si>
  <si>
    <t>VAMCB-0521049</t>
  </si>
  <si>
    <t>4,957,463,000</t>
  </si>
  <si>
    <t>128</t>
  </si>
  <si>
    <t>VAMCB-0521050</t>
  </si>
  <si>
    <t>7,058,895,000</t>
  </si>
  <si>
    <t>129</t>
  </si>
  <si>
    <t>VAMCB-0521051</t>
  </si>
  <si>
    <t>7,012,592,885</t>
  </si>
  <si>
    <t>130</t>
  </si>
  <si>
    <t>VAMCB-0521052</t>
  </si>
  <si>
    <t>4,875,009,000</t>
  </si>
  <si>
    <t>131</t>
  </si>
  <si>
    <t>VAMCB-0521053</t>
  </si>
  <si>
    <t>8,229,178,000</t>
  </si>
  <si>
    <t>132</t>
  </si>
  <si>
    <t>VAMCB-0521054</t>
  </si>
  <si>
    <t>20,312,512,000</t>
  </si>
  <si>
    <t>133</t>
  </si>
  <si>
    <t>VAMCB-0521055</t>
  </si>
  <si>
    <t>20,572,928,000</t>
  </si>
  <si>
    <t>134</t>
  </si>
  <si>
    <t>VAMCB-0521056</t>
  </si>
  <si>
    <t>20,000,000,000</t>
  </si>
  <si>
    <t>135</t>
  </si>
  <si>
    <t>VAMCB-0521057</t>
  </si>
  <si>
    <t>136</t>
  </si>
  <si>
    <t>VAMCB-0521058</t>
  </si>
  <si>
    <t>137</t>
  </si>
  <si>
    <t>VAMCB-0521059</t>
  </si>
  <si>
    <t>138</t>
  </si>
  <si>
    <t>VAMCB-0521060</t>
  </si>
  <si>
    <t>14,140,400,000</t>
  </si>
  <si>
    <t>139</t>
  </si>
  <si>
    <t>VAMCB-0521061</t>
  </si>
  <si>
    <t>14,247,546,264</t>
  </si>
  <si>
    <t>140</t>
  </si>
  <si>
    <t>VAMCB-0521062</t>
  </si>
  <si>
    <t>13,938,485,142</t>
  </si>
  <si>
    <t>141</t>
  </si>
  <si>
    <t>VAMCB-0521063</t>
  </si>
  <si>
    <t>4,155,387,405</t>
  </si>
  <si>
    <t>142</t>
  </si>
  <si>
    <t>VAMCB-0521064</t>
  </si>
  <si>
    <t>1,279,884,919</t>
  </si>
  <si>
    <t>143</t>
  </si>
  <si>
    <t>VAMCB-0521065</t>
  </si>
  <si>
    <t>2,691,573,265</t>
  </si>
  <si>
    <t>144</t>
  </si>
  <si>
    <t>VAMCB-0521066</t>
  </si>
  <si>
    <t>2,747,190,131</t>
  </si>
  <si>
    <t>145</t>
  </si>
  <si>
    <t>VAMCB-0521067</t>
  </si>
  <si>
    <t>5,138,500,000</t>
  </si>
  <si>
    <t>146</t>
  </si>
  <si>
    <t>VAMCB-0521068</t>
  </si>
  <si>
    <t>7,651,750,000</t>
  </si>
  <si>
    <t>147</t>
  </si>
  <si>
    <t>VAMCB-0521069</t>
  </si>
  <si>
    <t>10,672,400,000</t>
  </si>
  <si>
    <t>148</t>
  </si>
  <si>
    <t>VAMCB-0521070</t>
  </si>
  <si>
    <t>5,099,783,331</t>
  </si>
  <si>
    <t>149</t>
  </si>
  <si>
    <t>VAMCB-0521071</t>
  </si>
  <si>
    <t>871,100,000</t>
  </si>
  <si>
    <t>150</t>
  </si>
  <si>
    <t>VAMCB-0521072</t>
  </si>
  <si>
    <t>3,314,700,000</t>
  </si>
  <si>
    <t>151</t>
  </si>
  <si>
    <t>VAMCB-0521073</t>
  </si>
  <si>
    <t>874,975,000</t>
  </si>
  <si>
    <t>152</t>
  </si>
  <si>
    <t>VAMCB-0521074</t>
  </si>
  <si>
    <t>739,917,271</t>
  </si>
  <si>
    <t>153</t>
  </si>
  <si>
    <t>VAMCB-0521075</t>
  </si>
  <si>
    <t>1,170,843,174</t>
  </si>
  <si>
    <t>154</t>
  </si>
  <si>
    <t>VAMCB-0521076</t>
  </si>
  <si>
    <t>4,908,662,436</t>
  </si>
  <si>
    <t>155</t>
  </si>
  <si>
    <t>VAMCB-0521077</t>
  </si>
  <si>
    <t>2,046,731,887</t>
  </si>
  <si>
    <t>156</t>
  </si>
  <si>
    <t>VAMCB-0521078</t>
  </si>
  <si>
    <t>7,760,163,847</t>
  </si>
  <si>
    <t>157</t>
  </si>
  <si>
    <t>VAMCB-0521079</t>
  </si>
  <si>
    <t>799,369,774</t>
  </si>
  <si>
    <t>158</t>
  </si>
  <si>
    <t>VAMCB-0521140</t>
  </si>
  <si>
    <t>06/12/2023</t>
  </si>
  <si>
    <t>06/12/2028</t>
  </si>
  <si>
    <t>191,316,226,381</t>
  </si>
  <si>
    <t>159</t>
  </si>
  <si>
    <t>VAMCB-0521141</t>
  </si>
  <si>
    <t>12/12/2023</t>
  </si>
  <si>
    <t>12/12/2028</t>
  </si>
  <si>
    <t>6,283,717,774</t>
  </si>
  <si>
    <t>160</t>
  </si>
  <si>
    <t>VAMCB-0521142</t>
  </si>
  <si>
    <t>797,655,975</t>
  </si>
  <si>
    <t>161</t>
  </si>
  <si>
    <t>VAMCB-0521143</t>
  </si>
  <si>
    <t>7,189,195,963</t>
  </si>
  <si>
    <t>162</t>
  </si>
  <si>
    <t>VAMCB-0521144</t>
  </si>
  <si>
    <t>5,647,750,000</t>
  </si>
  <si>
    <t>163</t>
  </si>
  <si>
    <t>VAMCB-0521145</t>
  </si>
  <si>
    <t>60,110,291,006</t>
  </si>
  <si>
    <t>164</t>
  </si>
  <si>
    <t>VAMCB-0521146</t>
  </si>
  <si>
    <t>5,231,848,000</t>
  </si>
  <si>
    <t>165</t>
  </si>
  <si>
    <t>VAMCB-0521147</t>
  </si>
  <si>
    <t>7,310,799,932</t>
  </si>
  <si>
    <t>166</t>
  </si>
  <si>
    <t>VAMCB-0521148</t>
  </si>
  <si>
    <t>4,802,000,000</t>
  </si>
  <si>
    <t>167</t>
  </si>
  <si>
    <t>VAMCB-0521149</t>
  </si>
  <si>
    <t>6,003,214,327</t>
  </si>
  <si>
    <t>168</t>
  </si>
  <si>
    <t>VAMCB-0521150</t>
  </si>
  <si>
    <t>6,005,255,170</t>
  </si>
  <si>
    <t>169</t>
  </si>
  <si>
    <t>VAMCB-0521151</t>
  </si>
  <si>
    <t>482,417,549</t>
  </si>
  <si>
    <t>170</t>
  </si>
  <si>
    <t>VAMCB-0521152</t>
  </si>
  <si>
    <t>19,973,000,000</t>
  </si>
  <si>
    <t>171</t>
  </si>
  <si>
    <t>VAMCB-0521153</t>
  </si>
  <si>
    <t>9,000,000,000</t>
  </si>
  <si>
    <t>172</t>
  </si>
  <si>
    <t>VAMCB-0521154</t>
  </si>
  <si>
    <t>7,061,000,000</t>
  </si>
  <si>
    <t>173</t>
  </si>
  <si>
    <t>VAMCB-0521185</t>
  </si>
  <si>
    <t>22/12/2023</t>
  </si>
  <si>
    <t>22/12/2028</t>
  </si>
  <si>
    <t>103,009,941,625</t>
  </si>
  <si>
    <t>174</t>
  </si>
  <si>
    <t>VAMCB-0521186</t>
  </si>
  <si>
    <t>4,774,500,000</t>
  </si>
  <si>
    <t>175</t>
  </si>
  <si>
    <t>VAMCB-0521187</t>
  </si>
  <si>
    <t>6,415,000,000</t>
  </si>
  <si>
    <t>176</t>
  </si>
  <si>
    <t>VAMCB-0521188</t>
  </si>
  <si>
    <t>5,553,250,000</t>
  </si>
  <si>
    <t>177</t>
  </si>
  <si>
    <t>VAMCB-0521189</t>
  </si>
  <si>
    <t>5,450,800,000</t>
  </si>
  <si>
    <t>178</t>
  </si>
  <si>
    <t>VAMCB-0521190</t>
  </si>
  <si>
    <t>4,257,750,000</t>
  </si>
  <si>
    <t>179</t>
  </si>
  <si>
    <t>VAMCB-0521191</t>
  </si>
  <si>
    <t>4,500,500,000</t>
  </si>
  <si>
    <t>180</t>
  </si>
  <si>
    <t>VAMCB-0521192</t>
  </si>
  <si>
    <t>6,056,500,000</t>
  </si>
  <si>
    <t>181</t>
  </si>
  <si>
    <t>VAMCB-0521193</t>
  </si>
  <si>
    <t>5,556,250,000</t>
  </si>
  <si>
    <t>182</t>
  </si>
  <si>
    <t>VAMCB-0521194</t>
  </si>
  <si>
    <t>5,163,536,060</t>
  </si>
  <si>
    <t>183</t>
  </si>
  <si>
    <t>VAMCB-0521195</t>
  </si>
  <si>
    <t>12,669,176,500</t>
  </si>
  <si>
    <t>184</t>
  </si>
  <si>
    <t>VAMCB-0521196</t>
  </si>
  <si>
    <t>5,000,000,000</t>
  </si>
  <si>
    <t>185</t>
  </si>
  <si>
    <t>VAMCB-0521197</t>
  </si>
  <si>
    <t>5,007,500,000</t>
  </si>
  <si>
    <t>186</t>
  </si>
  <si>
    <t>VAMCB-0521198</t>
  </si>
  <si>
    <t>8,883,860,000</t>
  </si>
  <si>
    <t>187</t>
  </si>
  <si>
    <t>VAMCB-0521199</t>
  </si>
  <si>
    <t>6,630,128,444</t>
  </si>
  <si>
    <t>188</t>
  </si>
  <si>
    <t>VAMCB-0521200</t>
  </si>
  <si>
    <t>665,771,556</t>
  </si>
  <si>
    <t>189</t>
  </si>
  <si>
    <t>VAMCB-0521201</t>
  </si>
  <si>
    <t>6,253,199,980</t>
  </si>
  <si>
    <t>TRAI PHIEU TCTD GIU DEN NGAY DAO HAN_CHIET KHAU ( 162001001 )</t>
  </si>
  <si>
    <t>190</t>
  </si>
  <si>
    <t>BVDB21093</t>
  </si>
  <si>
    <t>NGAN HANG PHAT TRIEN VIET NAM</t>
  </si>
  <si>
    <t>10/12/2031</t>
  </si>
  <si>
    <t>10/12/2023</t>
  </si>
  <si>
    <t>3260.00</t>
  </si>
  <si>
    <t>49,964,500,000</t>
  </si>
  <si>
    <t>9,992,900</t>
  </si>
  <si>
    <t>110,575,593</t>
  </si>
  <si>
    <t>98,364,791</t>
  </si>
  <si>
    <t>85,068,493</t>
  </si>
  <si>
    <t>12,210,802</t>
  </si>
  <si>
    <t>69,315,068</t>
  </si>
  <si>
    <t>191</t>
  </si>
  <si>
    <t>3254.00</t>
  </si>
  <si>
    <t>12/01/2023</t>
  </si>
  <si>
    <t>49,983,500,000</t>
  </si>
  <si>
    <t>9,996,700</t>
  </si>
  <si>
    <t>110,475,903</t>
  </si>
  <si>
    <t>98,457,320</t>
  </si>
  <si>
    <t>103,972,603</t>
  </si>
  <si>
    <t>12,018,583</t>
  </si>
  <si>
    <t>TRAI PHIEU TCTD GIU DEN NGAY DAO HAN_PHU TROI ( 162001001 )</t>
  </si>
  <si>
    <t>192</t>
  </si>
  <si>
    <t>BVDB17320</t>
  </si>
  <si>
    <t>25/12/2017</t>
  </si>
  <si>
    <t>25/12/2032</t>
  </si>
  <si>
    <t>25/12/2023</t>
  </si>
  <si>
    <t>5.9%</t>
  </si>
  <si>
    <t>13/01/2023</t>
  </si>
  <si>
    <t>64,452,500,000</t>
  </si>
  <si>
    <t>12,890,500</t>
  </si>
  <si>
    <t>14,311,828,856</t>
  </si>
  <si>
    <t>12,921,604,424</t>
  </si>
  <si>
    <t>153,561,644</t>
  </si>
  <si>
    <t>1,390,224,432</t>
  </si>
  <si>
    <t>56,575,342</t>
  </si>
  <si>
    <t>193</t>
  </si>
  <si>
    <t>3659.00</t>
  </si>
  <si>
    <t>19/12/2022</t>
  </si>
  <si>
    <t>134,169,000,000</t>
  </si>
  <si>
    <t>26,833,800</t>
  </si>
  <si>
    <t>28,392,820,101</t>
  </si>
  <si>
    <t>25,459,645,464</t>
  </si>
  <si>
    <t>5,803,013,699</t>
  </si>
  <si>
    <t>2,933,174,637</t>
  </si>
  <si>
    <t>113,150,685</t>
  </si>
  <si>
    <t>194</t>
  </si>
  <si>
    <t>BVDB18061</t>
  </si>
  <si>
    <t>12/12/2018</t>
  </si>
  <si>
    <t>12/12/2033</t>
  </si>
  <si>
    <t>4011.00</t>
  </si>
  <si>
    <t>6%</t>
  </si>
  <si>
    <t>65,892,000,000</t>
  </si>
  <si>
    <t>13,178,400</t>
  </si>
  <si>
    <t>15,847,644,153</t>
  </si>
  <si>
    <t>14,354,148,893</t>
  </si>
  <si>
    <t>57,534,247</t>
  </si>
  <si>
    <t>1,493,495,260</t>
  </si>
  <si>
    <t>195</t>
  </si>
  <si>
    <t>CD-HOMECREDIT</t>
  </si>
  <si>
    <t>CONG TY TAI CHINH TNHH MTV HOME CREDIT VIET NAM</t>
  </si>
  <si>
    <t>20/09/2024</t>
  </si>
  <si>
    <t>364.00</t>
  </si>
  <si>
    <t>1,000,000,000</t>
  </si>
  <si>
    <t>8.2%</t>
  </si>
  <si>
    <t>4,538,082,192</t>
  </si>
  <si>
    <t>196</t>
  </si>
  <si>
    <t>CD-TINVIET-185D</t>
  </si>
  <si>
    <t>CONG TY TAI CHINH CO PHAN TIN VIET</t>
  </si>
  <si>
    <t>20/05/2024</t>
  </si>
  <si>
    <t>185.00</t>
  </si>
  <si>
    <t>100,000,000</t>
  </si>
  <si>
    <t>10.5%</t>
  </si>
  <si>
    <t>2,000</t>
  </si>
  <si>
    <t>2,589,041,096</t>
  </si>
  <si>
    <t>197</t>
  </si>
  <si>
    <t>CD-TINVIET-6T</t>
  </si>
  <si>
    <t>24/05/2024</t>
  </si>
  <si>
    <t>182.00</t>
  </si>
  <si>
    <t>9%</t>
  </si>
  <si>
    <t>1,873,972,603</t>
  </si>
  <si>
    <t>198</t>
  </si>
  <si>
    <t>CD-VIETCREDIT6T</t>
  </si>
  <si>
    <t>16/10/2023</t>
  </si>
  <si>
    <t>16/04/2024</t>
  </si>
  <si>
    <t>183.00</t>
  </si>
  <si>
    <t>11.9%</t>
  </si>
  <si>
    <t>1,500</t>
  </si>
  <si>
    <t>3,765,616,438</t>
  </si>
  <si>
    <t>199</t>
  </si>
  <si>
    <t>EVNFC_RL_KHCL_08</t>
  </si>
  <si>
    <t>CONG TY TAI CHINH CO PHAN DIEN LUC</t>
  </si>
  <si>
    <t>04/08/2023</t>
  </si>
  <si>
    <t>31/01/2024</t>
  </si>
  <si>
    <t>180.00</t>
  </si>
  <si>
    <t>9.5%</t>
  </si>
  <si>
    <t>300</t>
  </si>
  <si>
    <t>300,000,000,000</t>
  </si>
  <si>
    <t>11,712,328,767</t>
  </si>
  <si>
    <t>VPBFC/CCTG-16180</t>
  </si>
  <si>
    <t>CONG TY TAI CHINH TNHH NH VIET NAM THINH VUONG SMBC</t>
  </si>
  <si>
    <t>21/08/2023</t>
  </si>
  <si>
    <t>21/02/2024</t>
  </si>
  <si>
    <t>184.00</t>
  </si>
  <si>
    <t>8.5%</t>
  </si>
  <si>
    <t>3,097,260,274</t>
  </si>
  <si>
    <t>TRAI PHIEU TCTD SAN SANG BAN_CHIET KHAU ( 152001001 )</t>
  </si>
  <si>
    <t>201</t>
  </si>
  <si>
    <t>BVDB21092</t>
  </si>
  <si>
    <t>03/12/2021</t>
  </si>
  <si>
    <t>03/12/2031</t>
  </si>
  <si>
    <t>03/12/2023</t>
  </si>
  <si>
    <t>3646.00</t>
  </si>
  <si>
    <t>09/12/2021</t>
  </si>
  <si>
    <t>99,861,000,000</t>
  </si>
  <si>
    <t>19,972,200</t>
  </si>
  <si>
    <t>156,836,019</t>
  </si>
  <si>
    <t>124,445,036</t>
  </si>
  <si>
    <t>37,808,219</t>
  </si>
  <si>
    <t>32,390,983</t>
  </si>
  <si>
    <t>182,739,726</t>
  </si>
  <si>
    <t>202</t>
  </si>
  <si>
    <t>15/12/2021</t>
  </si>
  <si>
    <t>149,386,500,000</t>
  </si>
  <si>
    <t>49,795,500</t>
  </si>
  <si>
    <t>675,744,225</t>
  </si>
  <si>
    <t>501,661,810</t>
  </si>
  <si>
    <t>78,767,123</t>
  </si>
  <si>
    <t>174,082,415</t>
  </si>
  <si>
    <t>207,945,205</t>
  </si>
  <si>
    <t>SBV account</t>
  </si>
  <si>
    <t>Sub-account</t>
  </si>
  <si>
    <t>Description</t>
  </si>
  <si>
    <t>Chứng khoán Nợ do các TCTD khác trong nước phát hành - AFS</t>
  </si>
  <si>
    <t>We sent confirmation for all special bonds, which is issued by VAMC (account 1630)</t>
  </si>
  <si>
    <t>MENH GIA + PHU TROI - CHIET KHAU</t>
  </si>
  <si>
    <t>b. 3410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</si>
</sst>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\ _₫_-;\-* #,##0.00\ _₫_-;_-* &quot;-&quot;??\ _₫_-;_-@_-"/>
    <numFmt numFmtId="167" formatCode="_(* #,##0.000000000_);_(* \(#,##0.000000000\);_(* &quot;-&quot;??_);_(@_)"/>
    <numFmt numFmtId="168" formatCode="0.000000"/>
    <numFmt numFmtId="169" formatCode="0.00000000"/>
    <numFmt numFmtId="170" formatCode="_(* #,##0.00000_);_(* \(#,##0.00000\);_(* &quot;-&quot;??_);_(@_)"/>
    <numFmt numFmtId="171" formatCode="&quot;&quot;#,##0"/>
    <numFmt numFmtId="172" formatCode="_-&quot;£&quot;* #,##0_-;\-&quot;£&quot;* #,##0_-;_-&quot;£&quot;* &quot;-&quot;_-;_-@_-"/>
    <numFmt numFmtId="173" formatCode="_-* #,##0_-;\-* #,##0_-;_-* &quot;-&quot;_-;_-@_-"/>
    <numFmt numFmtId="174" formatCode="_-&quot;£&quot;* #,##0.00_-;\-&quot;£&quot;* #,##0.00_-;_-&quot;£&quot;* &quot;-&quot;??_-;_-@_-"/>
    <numFmt numFmtId="175" formatCode="#,##0.00\ ;&quot; (&quot;#,##0.00\);&quot; -&quot;#\ ;@\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EYInterstate Light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indexed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b/>
      <i/>
      <sz val="11"/>
      <color theme="1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66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6" fillId="0" borderId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3" fillId="0" borderId="0"/>
    <xf numFmtId="43" fontId="2" fillId="0" borderId="0" applyFont="0" applyFill="0" applyBorder="0" applyAlignment="0" applyProtection="0"/>
    <xf numFmtId="0" fontId="5" fillId="0" borderId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4" fillId="0" borderId="0" applyFill="0" applyAlignment="0" applyProtection="0"/>
    <xf numFmtId="0" fontId="5" fillId="0" borderId="0"/>
    <xf numFmtId="43" fontId="16" fillId="0" borderId="0" applyFont="0" applyFill="0" applyBorder="0" applyAlignment="0" applyProtection="0"/>
    <xf numFmtId="0" fontId="16" fillId="0" borderId="0"/>
    <xf numFmtId="43" fontId="2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0" fontId="7" fillId="3" borderId="2" xfId="6" applyFont="1" applyFill="1" applyBorder="1" applyAlignment="1">
      <alignment horizontal="left"/>
    </xf>
    <xf numFmtId="0" fontId="8" fillId="3" borderId="3" xfId="6" applyFont="1" applyFill="1" applyBorder="1" applyAlignment="1">
      <alignment horizontal="right"/>
    </xf>
    <xf numFmtId="0" fontId="9" fillId="3" borderId="4" xfId="6" applyFont="1" applyFill="1" applyBorder="1" applyAlignment="1">
      <alignment horizontal="right"/>
    </xf>
    <xf numFmtId="0" fontId="7" fillId="3" borderId="4" xfId="6" applyFont="1" applyFill="1" applyBorder="1" applyAlignment="1">
      <alignment horizontal="left"/>
    </xf>
    <xf numFmtId="0" fontId="9" fillId="3" borderId="4" xfId="6" applyFont="1" applyFill="1" applyBorder="1" applyAlignment="1"/>
    <xf numFmtId="0" fontId="7" fillId="3" borderId="5" xfId="6" applyFont="1" applyFill="1" applyBorder="1" applyAlignment="1">
      <alignment vertical="center"/>
    </xf>
    <xf numFmtId="0" fontId="10" fillId="0" borderId="0" xfId="3" applyFont="1"/>
    <xf numFmtId="0" fontId="7" fillId="3" borderId="1" xfId="6" applyFont="1" applyFill="1" applyBorder="1" applyAlignment="1">
      <alignment horizontal="left"/>
    </xf>
    <xf numFmtId="14" fontId="11" fillId="3" borderId="6" xfId="6" applyNumberFormat="1" applyFont="1" applyFill="1" applyBorder="1" applyAlignment="1">
      <alignment horizontal="right"/>
    </xf>
    <xf numFmtId="0" fontId="9" fillId="3" borderId="0" xfId="6" applyFont="1" applyFill="1" applyBorder="1" applyAlignment="1">
      <alignment horizontal="center"/>
    </xf>
    <xf numFmtId="0" fontId="9" fillId="3" borderId="7" xfId="6" applyFont="1" applyFill="1" applyBorder="1" applyAlignment="1">
      <alignment vertical="center"/>
    </xf>
    <xf numFmtId="49" fontId="8" fillId="3" borderId="6" xfId="6" quotePrefix="1" applyNumberFormat="1" applyFont="1" applyFill="1" applyBorder="1" applyAlignment="1">
      <alignment horizontal="right"/>
    </xf>
    <xf numFmtId="0" fontId="9" fillId="3" borderId="8" xfId="6" applyFont="1" applyFill="1" applyBorder="1" applyAlignment="1">
      <alignment vertical="center"/>
    </xf>
    <xf numFmtId="0" fontId="7" fillId="3" borderId="6" xfId="6" applyFont="1" applyFill="1" applyBorder="1" applyAlignment="1">
      <alignment horizontal="right"/>
    </xf>
    <xf numFmtId="0" fontId="9" fillId="3" borderId="0" xfId="6" applyFont="1" applyFill="1" applyBorder="1" applyAlignment="1">
      <alignment horizontal="right"/>
    </xf>
    <xf numFmtId="17" fontId="10" fillId="0" borderId="0" xfId="3" applyNumberFormat="1" applyFont="1"/>
    <xf numFmtId="0" fontId="7" fillId="3" borderId="9" xfId="6" applyFont="1" applyFill="1" applyBorder="1" applyAlignment="1">
      <alignment horizontal="left"/>
    </xf>
    <xf numFmtId="0" fontId="7" fillId="3" borderId="10" xfId="6" applyFont="1" applyFill="1" applyBorder="1" applyAlignment="1">
      <alignment horizontal="right"/>
    </xf>
    <xf numFmtId="0" fontId="9" fillId="3" borderId="11" xfId="6" applyFont="1" applyFill="1" applyBorder="1" applyAlignment="1">
      <alignment horizontal="right"/>
    </xf>
    <xf numFmtId="0" fontId="9" fillId="3" borderId="11" xfId="6" applyFont="1" applyFill="1" applyBorder="1" applyAlignment="1">
      <alignment horizontal="center"/>
    </xf>
    <xf numFmtId="0" fontId="9" fillId="3" borderId="12" xfId="6" applyFont="1" applyFill="1" applyBorder="1" applyAlignment="1">
      <alignment horizontal="centerContinuous"/>
    </xf>
    <xf numFmtId="0" fontId="12" fillId="0" borderId="0" xfId="3" applyFont="1"/>
    <xf numFmtId="0" fontId="5" fillId="0" borderId="0" xfId="3" applyFont="1"/>
    <xf numFmtId="0" fontId="5" fillId="0" borderId="0" xfId="0" applyFont="1"/>
    <xf numFmtId="0" fontId="12" fillId="4" borderId="0" xfId="3" applyFont="1" applyFill="1"/>
    <xf numFmtId="0" fontId="13" fillId="4" borderId="0" xfId="3" applyFont="1" applyFill="1"/>
    <xf numFmtId="0" fontId="0" fillId="0" borderId="13" xfId="0" applyBorder="1"/>
    <xf numFmtId="164" fontId="0" fillId="0" borderId="13" xfId="1" applyNumberFormat="1" applyFont="1" applyBorder="1"/>
    <xf numFmtId="164" fontId="0" fillId="0" borderId="13" xfId="0" applyNumberFormat="1" applyBorder="1"/>
    <xf numFmtId="0" fontId="3" fillId="5" borderId="13" xfId="0" applyFont="1" applyFill="1" applyBorder="1"/>
    <xf numFmtId="0" fontId="14" fillId="0" borderId="0" xfId="0" applyFont="1" applyAlignment="1">
      <alignment horizontal="left" vertical="center"/>
    </xf>
    <xf numFmtId="0" fontId="3" fillId="6" borderId="13" xfId="0" applyFont="1" applyFill="1" applyBorder="1"/>
    <xf numFmtId="0" fontId="0" fillId="7" borderId="0" xfId="0" applyFill="1"/>
    <xf numFmtId="164" fontId="0" fillId="0" borderId="0" xfId="0" applyNumberFormat="1"/>
    <xf numFmtId="0" fontId="1" fillId="0" borderId="0" xfId="7"/>
    <xf numFmtId="164" fontId="1" fillId="0" borderId="0" xfId="8" applyNumberFormat="1" applyFont="1"/>
    <xf numFmtId="0" fontId="1" fillId="0" borderId="0" xfId="7" applyAlignment="1">
      <alignment horizontal="left"/>
    </xf>
    <xf numFmtId="0" fontId="17" fillId="0" borderId="0" xfId="7" applyFont="1"/>
    <xf numFmtId="0" fontId="18" fillId="0" borderId="0" xfId="7" applyFont="1"/>
    <xf numFmtId="0" fontId="18" fillId="0" borderId="0" xfId="7" applyFont="1" applyAlignment="1">
      <alignment horizontal="left"/>
    </xf>
    <xf numFmtId="3" fontId="18" fillId="0" borderId="0" xfId="7" applyNumberFormat="1" applyFont="1" applyAlignment="1">
      <alignment horizontal="right"/>
    </xf>
    <xf numFmtId="3" fontId="18" fillId="0" borderId="0" xfId="7" applyNumberFormat="1" applyFont="1"/>
    <xf numFmtId="164" fontId="18" fillId="0" borderId="0" xfId="8" applyNumberFormat="1" applyFont="1" applyFill="1"/>
    <xf numFmtId="43" fontId="18" fillId="0" borderId="0" xfId="8" applyFont="1" applyFill="1"/>
    <xf numFmtId="49" fontId="18" fillId="0" borderId="0" xfId="7" applyNumberFormat="1" applyFont="1"/>
    <xf numFmtId="167" fontId="18" fillId="0" borderId="0" xfId="7" applyNumberFormat="1" applyFont="1"/>
    <xf numFmtId="0" fontId="20" fillId="0" borderId="0" xfId="7" applyFont="1" applyAlignment="1">
      <alignment horizontal="left"/>
    </xf>
    <xf numFmtId="49" fontId="20" fillId="0" borderId="0" xfId="7" applyNumberFormat="1" applyFont="1" applyAlignment="1">
      <alignment vertical="center"/>
    </xf>
    <xf numFmtId="0" fontId="20" fillId="8" borderId="14" xfId="7" applyFont="1" applyFill="1" applyBorder="1" applyAlignment="1">
      <alignment horizontal="center" vertical="center"/>
    </xf>
    <xf numFmtId="3" fontId="20" fillId="8" borderId="14" xfId="7" applyNumberFormat="1" applyFont="1" applyFill="1" applyBorder="1" applyAlignment="1">
      <alignment horizontal="center" vertical="center"/>
    </xf>
    <xf numFmtId="164" fontId="20" fillId="8" borderId="14" xfId="8" applyNumberFormat="1" applyFont="1" applyFill="1" applyBorder="1" applyAlignment="1">
      <alignment horizontal="center" vertical="center"/>
    </xf>
    <xf numFmtId="43" fontId="20" fillId="8" borderId="14" xfId="8" applyFont="1" applyFill="1" applyBorder="1" applyAlignment="1">
      <alignment horizontal="center" vertical="center"/>
    </xf>
    <xf numFmtId="49" fontId="20" fillId="0" borderId="14" xfId="7" applyNumberFormat="1" applyFont="1" applyBorder="1" applyAlignment="1">
      <alignment horizontal="center" vertical="center"/>
    </xf>
    <xf numFmtId="49" fontId="20" fillId="0" borderId="0" xfId="7" applyNumberFormat="1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164" fontId="20" fillId="0" borderId="0" xfId="8" applyNumberFormat="1" applyFont="1" applyFill="1" applyAlignment="1">
      <alignment horizontal="center" vertical="center"/>
    </xf>
    <xf numFmtId="167" fontId="20" fillId="0" borderId="0" xfId="7" applyNumberFormat="1" applyFont="1" applyAlignment="1">
      <alignment horizontal="center" vertical="center"/>
    </xf>
    <xf numFmtId="0" fontId="18" fillId="0" borderId="14" xfId="7" applyFont="1" applyBorder="1"/>
    <xf numFmtId="0" fontId="20" fillId="0" borderId="14" xfId="7" applyFont="1" applyBorder="1" applyAlignment="1">
      <alignment horizontal="left"/>
    </xf>
    <xf numFmtId="164" fontId="18" fillId="0" borderId="14" xfId="8" applyNumberFormat="1" applyFont="1" applyFill="1" applyBorder="1" applyAlignment="1">
      <alignment horizontal="right"/>
    </xf>
    <xf numFmtId="164" fontId="18" fillId="0" borderId="14" xfId="8" applyNumberFormat="1" applyFont="1" applyFill="1" applyBorder="1"/>
    <xf numFmtId="43" fontId="18" fillId="0" borderId="14" xfId="8" applyFont="1" applyFill="1" applyBorder="1"/>
    <xf numFmtId="49" fontId="18" fillId="0" borderId="14" xfId="7" applyNumberFormat="1" applyFont="1" applyBorder="1"/>
    <xf numFmtId="168" fontId="18" fillId="0" borderId="0" xfId="7" applyNumberFormat="1" applyFont="1"/>
    <xf numFmtId="164" fontId="18" fillId="0" borderId="0" xfId="7" applyNumberFormat="1" applyFont="1"/>
    <xf numFmtId="169" fontId="18" fillId="0" borderId="0" xfId="7" applyNumberFormat="1" applyFont="1"/>
    <xf numFmtId="0" fontId="20" fillId="8" borderId="14" xfId="7" applyFont="1" applyFill="1" applyBorder="1" applyAlignment="1">
      <alignment horizontal="left"/>
    </xf>
    <xf numFmtId="0" fontId="20" fillId="8" borderId="14" xfId="7" applyFont="1" applyFill="1" applyBorder="1"/>
    <xf numFmtId="164" fontId="20" fillId="8" borderId="14" xfId="8" applyNumberFormat="1" applyFont="1" applyFill="1" applyBorder="1" applyAlignment="1">
      <alignment horizontal="right"/>
    </xf>
    <xf numFmtId="164" fontId="20" fillId="8" borderId="14" xfId="8" applyNumberFormat="1" applyFont="1" applyFill="1" applyBorder="1"/>
    <xf numFmtId="43" fontId="20" fillId="8" borderId="14" xfId="8" applyFont="1" applyFill="1" applyBorder="1"/>
    <xf numFmtId="49" fontId="20" fillId="0" borderId="14" xfId="7" applyNumberFormat="1" applyFont="1" applyBorder="1"/>
    <xf numFmtId="49" fontId="20" fillId="0" borderId="0" xfId="7" applyNumberFormat="1" applyFont="1"/>
    <xf numFmtId="0" fontId="20" fillId="0" borderId="0" xfId="7" applyFont="1"/>
    <xf numFmtId="164" fontId="20" fillId="0" borderId="0" xfId="8" applyNumberFormat="1" applyFont="1" applyFill="1"/>
    <xf numFmtId="167" fontId="20" fillId="0" borderId="0" xfId="7" applyNumberFormat="1" applyFont="1"/>
    <xf numFmtId="164" fontId="18" fillId="0" borderId="0" xfId="8" applyNumberFormat="1" applyFont="1" applyFill="1" applyBorder="1"/>
    <xf numFmtId="164" fontId="21" fillId="0" borderId="0" xfId="8" applyNumberFormat="1" applyFont="1" applyFill="1"/>
    <xf numFmtId="164" fontId="21" fillId="0" borderId="0" xfId="7" applyNumberFormat="1" applyFont="1"/>
    <xf numFmtId="49" fontId="18" fillId="0" borderId="14" xfId="8" applyNumberFormat="1" applyFont="1" applyFill="1" applyBorder="1"/>
    <xf numFmtId="167" fontId="18" fillId="0" borderId="0" xfId="8" applyNumberFormat="1" applyFont="1" applyFill="1"/>
    <xf numFmtId="170" fontId="18" fillId="0" borderId="0" xfId="8" applyNumberFormat="1" applyFont="1" applyFill="1"/>
    <xf numFmtId="49" fontId="20" fillId="10" borderId="14" xfId="7" applyNumberFormat="1" applyFont="1" applyFill="1" applyBorder="1"/>
    <xf numFmtId="3" fontId="18" fillId="0" borderId="0" xfId="8" applyNumberFormat="1" applyFont="1" applyFill="1" applyBorder="1" applyAlignment="1">
      <alignment horizontal="right"/>
    </xf>
    <xf numFmtId="3" fontId="18" fillId="0" borderId="0" xfId="8" applyNumberFormat="1" applyFont="1" applyFill="1" applyBorder="1"/>
    <xf numFmtId="43" fontId="18" fillId="0" borderId="0" xfId="8" applyFont="1" applyFill="1" applyBorder="1"/>
    <xf numFmtId="171" fontId="1" fillId="0" borderId="0" xfId="7" applyNumberFormat="1"/>
    <xf numFmtId="164" fontId="2" fillId="0" borderId="0" xfId="8" applyNumberFormat="1" applyFont="1"/>
    <xf numFmtId="164" fontId="22" fillId="0" borderId="0" xfId="8" applyNumberFormat="1" applyFont="1"/>
    <xf numFmtId="0" fontId="5" fillId="0" borderId="0" xfId="0" applyFont="1" applyAlignment="1">
      <alignment horizontal="left"/>
    </xf>
    <xf numFmtId="0" fontId="26" fillId="0" borderId="0" xfId="3" applyFont="1"/>
    <xf numFmtId="0" fontId="27" fillId="0" borderId="0" xfId="0" applyFont="1" applyAlignment="1">
      <alignment horizontal="left" vertical="center"/>
    </xf>
    <xf numFmtId="164" fontId="0" fillId="0" borderId="0" xfId="1" applyNumberFormat="1" applyFont="1"/>
    <xf numFmtId="164" fontId="12" fillId="4" borderId="0" xfId="1" applyNumberFormat="1" applyFont="1" applyFill="1"/>
    <xf numFmtId="164" fontId="18" fillId="0" borderId="0" xfId="8" applyNumberFormat="1" applyFont="1" applyFill="1" applyBorder="1" applyAlignment="1">
      <alignment horizontal="right"/>
    </xf>
    <xf numFmtId="49" fontId="18" fillId="0" borderId="0" xfId="8" applyNumberFormat="1" applyFont="1" applyFill="1" applyBorder="1"/>
    <xf numFmtId="0" fontId="18" fillId="0" borderId="0" xfId="7" applyFont="1" applyFill="1" applyBorder="1"/>
    <xf numFmtId="0" fontId="20" fillId="0" borderId="0" xfId="7" applyFont="1" applyFill="1" applyBorder="1" applyAlignment="1">
      <alignment horizontal="left"/>
    </xf>
    <xf numFmtId="49" fontId="18" fillId="0" borderId="0" xfId="7" applyNumberFormat="1" applyFont="1" applyFill="1" applyBorder="1"/>
    <xf numFmtId="0" fontId="20" fillId="0" borderId="0" xfId="7" applyFont="1" applyFill="1" applyBorder="1"/>
    <xf numFmtId="164" fontId="20" fillId="0" borderId="0" xfId="8" applyNumberFormat="1" applyFont="1" applyFill="1" applyBorder="1" applyAlignment="1">
      <alignment horizontal="right"/>
    </xf>
    <xf numFmtId="164" fontId="20" fillId="0" borderId="0" xfId="8" applyNumberFormat="1" applyFont="1" applyFill="1" applyBorder="1"/>
    <xf numFmtId="43" fontId="20" fillId="0" borderId="0" xfId="8" applyFont="1" applyFill="1" applyBorder="1"/>
    <xf numFmtId="49" fontId="20" fillId="0" borderId="0" xfId="7" applyNumberFormat="1" applyFont="1" applyFill="1" applyBorder="1"/>
    <xf numFmtId="164" fontId="3" fillId="0" borderId="0" xfId="1" applyNumberFormat="1" applyFont="1"/>
    <xf numFmtId="164" fontId="3" fillId="0" borderId="0" xfId="0" applyNumberFormat="1" applyFont="1"/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164" fontId="12" fillId="13" borderId="15" xfId="0" applyNumberFormat="1" applyFont="1" applyFill="1" applyBorder="1" applyAlignment="1">
      <alignment horizontal="right" vertical="center" wrapText="1"/>
    </xf>
    <xf numFmtId="9" fontId="12" fillId="13" borderId="15" xfId="0" applyNumberFormat="1" applyFont="1" applyFill="1" applyBorder="1" applyAlignment="1">
      <alignment horizontal="right" vertical="center" wrapText="1"/>
    </xf>
    <xf numFmtId="49" fontId="4" fillId="0" borderId="0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5" fillId="0" borderId="0" xfId="1" applyNumberFormat="1" applyFont="1" applyBorder="1"/>
    <xf numFmtId="164" fontId="5" fillId="0" borderId="0" xfId="1" quotePrefix="1" applyNumberFormat="1" applyFont="1" applyFill="1" applyBorder="1" applyAlignment="1">
      <alignment horizontal="center"/>
    </xf>
    <xf numFmtId="164" fontId="5" fillId="0" borderId="0" xfId="1" applyNumberFormat="1" applyFont="1" applyFill="1" applyBorder="1"/>
    <xf numFmtId="0" fontId="12" fillId="2" borderId="15" xfId="0" applyFont="1" applyFill="1" applyBorder="1" applyAlignment="1">
      <alignment horizontal="right" vertical="center" wrapText="1"/>
    </xf>
    <xf numFmtId="0" fontId="5" fillId="0" borderId="0" xfId="0" applyFont="1" applyFill="1"/>
    <xf numFmtId="0" fontId="12" fillId="11" borderId="0" xfId="0" applyFont="1" applyFill="1" applyBorder="1" applyAlignment="1">
      <alignment horizontal="left"/>
    </xf>
    <xf numFmtId="49" fontId="28" fillId="12" borderId="16" xfId="2" applyNumberFormat="1" applyFont="1" applyFill="1" applyBorder="1" applyAlignment="1">
      <alignment horizontal="center" vertical="center" wrapText="1"/>
    </xf>
    <xf numFmtId="164" fontId="28" fillId="12" borderId="15" xfId="2" applyNumberFormat="1" applyFont="1" applyFill="1" applyBorder="1" applyAlignment="1">
      <alignment horizontal="left" vertical="center" wrapText="1"/>
    </xf>
    <xf numFmtId="49" fontId="28" fillId="14" borderId="15" xfId="2" applyNumberFormat="1" applyFont="1" applyFill="1" applyBorder="1" applyAlignment="1">
      <alignment horizontal="right" vertical="center" wrapText="1"/>
    </xf>
    <xf numFmtId="49" fontId="28" fillId="9" borderId="15" xfId="2" applyNumberFormat="1" applyFont="1" applyFill="1" applyBorder="1" applyAlignment="1">
      <alignment horizontal="right" vertical="center" wrapText="1"/>
    </xf>
    <xf numFmtId="49" fontId="28" fillId="9" borderId="17" xfId="2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/>
    </xf>
    <xf numFmtId="0" fontId="28" fillId="3" borderId="0" xfId="21" applyFont="1" applyFill="1" applyBorder="1"/>
    <xf numFmtId="0" fontId="4" fillId="3" borderId="0" xfId="21" applyFont="1" applyFill="1" applyBorder="1"/>
    <xf numFmtId="0" fontId="16" fillId="15" borderId="0" xfId="21" applyFont="1" applyFill="1" applyAlignment="1">
      <alignment horizontal="left" vertical="top" wrapText="1"/>
    </xf>
    <xf numFmtId="0" fontId="4" fillId="0" borderId="0" xfId="21" applyFont="1"/>
    <xf numFmtId="14" fontId="4" fillId="3" borderId="0" xfId="21" applyNumberFormat="1" applyFont="1" applyFill="1" applyBorder="1"/>
    <xf numFmtId="0" fontId="29" fillId="9" borderId="18" xfId="21" applyFont="1" applyFill="1" applyBorder="1" applyAlignment="1">
      <alignment horizontal="left" vertical="center"/>
    </xf>
    <xf numFmtId="0" fontId="4" fillId="3" borderId="14" xfId="21" applyFont="1" applyFill="1" applyBorder="1"/>
    <xf numFmtId="0" fontId="29" fillId="9" borderId="18" xfId="21" applyFont="1" applyFill="1" applyBorder="1" applyAlignment="1">
      <alignment horizontal="center" vertical="center"/>
    </xf>
    <xf numFmtId="0" fontId="29" fillId="16" borderId="18" xfId="21" applyFont="1" applyFill="1" applyBorder="1" applyAlignment="1">
      <alignment horizontal="center" vertical="center" wrapText="1"/>
    </xf>
    <xf numFmtId="0" fontId="16" fillId="15" borderId="14" xfId="21" applyFont="1" applyFill="1" applyBorder="1" applyAlignment="1">
      <alignment horizontal="center" vertical="center"/>
    </xf>
    <xf numFmtId="0" fontId="16" fillId="15" borderId="14" xfId="21" applyFont="1" applyFill="1" applyBorder="1" applyAlignment="1">
      <alignment horizontal="center" vertical="center" wrapText="1"/>
    </xf>
    <xf numFmtId="0" fontId="16" fillId="15" borderId="14" xfId="21" applyFont="1" applyFill="1" applyBorder="1" applyAlignment="1">
      <alignment horizontal="left" vertical="center" wrapText="1"/>
    </xf>
    <xf numFmtId="0" fontId="16" fillId="15" borderId="14" xfId="21" applyFont="1" applyFill="1" applyBorder="1" applyAlignment="1">
      <alignment horizontal="right" vertical="center" wrapText="1"/>
    </xf>
    <xf numFmtId="0" fontId="16" fillId="15" borderId="14" xfId="21" applyFont="1" applyFill="1" applyBorder="1" applyAlignment="1">
      <alignment vertical="center" wrapText="1"/>
    </xf>
    <xf numFmtId="0" fontId="3" fillId="9" borderId="1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29" fillId="2" borderId="14" xfId="21" applyFont="1" applyFill="1" applyBorder="1" applyAlignment="1">
      <alignment vertical="center" wrapText="1"/>
    </xf>
    <xf numFmtId="0" fontId="29" fillId="2" borderId="14" xfId="2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29" fillId="9" borderId="14" xfId="21" applyFont="1" applyFill="1" applyBorder="1" applyAlignment="1">
      <alignment horizontal="center" vertical="center" wrapText="1"/>
    </xf>
    <xf numFmtId="164" fontId="16" fillId="15" borderId="14" xfId="1" applyNumberFormat="1" applyFont="1" applyFill="1" applyBorder="1" applyAlignment="1">
      <alignment horizontal="right" vertical="center" wrapText="1"/>
    </xf>
    <xf numFmtId="3" fontId="16" fillId="15" borderId="14" xfId="21" applyNumberFormat="1" applyFont="1" applyFill="1" applyBorder="1" applyAlignment="1">
      <alignment horizontal="right" vertical="center" wrapText="1"/>
    </xf>
    <xf numFmtId="0" fontId="31" fillId="3" borderId="1" xfId="6" applyFont="1" applyFill="1" applyBorder="1" applyAlignment="1">
      <alignment horizontal="center"/>
    </xf>
    <xf numFmtId="0" fontId="32" fillId="0" borderId="0" xfId="3" applyFont="1" applyAlignment="1"/>
    <xf numFmtId="0" fontId="32" fillId="0" borderId="6" xfId="3" applyFont="1" applyBorder="1" applyAlignment="1"/>
    <xf numFmtId="0" fontId="29" fillId="15" borderId="0" xfId="21" applyFont="1" applyFill="1" applyAlignment="1">
      <alignment horizontal="center" vertical="center" wrapText="1"/>
    </xf>
    <xf numFmtId="0" fontId="16" fillId="15" borderId="14" xfId="21" applyFont="1" applyFill="1" applyBorder="1" applyAlignment="1">
      <alignment horizontal="center" vertical="center" wrapText="1"/>
    </xf>
    <xf numFmtId="0" fontId="29" fillId="16" borderId="18" xfId="21" applyFont="1" applyFill="1" applyBorder="1" applyAlignment="1">
      <alignment horizontal="center" vertical="center" wrapText="1"/>
    </xf>
    <xf numFmtId="0" fontId="29" fillId="15" borderId="0" xfId="21" applyFont="1" applyFill="1" applyAlignment="1">
      <alignment horizontal="left" vertical="center" wrapText="1"/>
    </xf>
    <xf numFmtId="0" fontId="30" fillId="15" borderId="0" xfId="21" applyFont="1" applyFill="1" applyAlignment="1">
      <alignment horizontal="right" vertical="center" wrapText="1"/>
    </xf>
    <xf numFmtId="0" fontId="30" fillId="15" borderId="0" xfId="21" applyFont="1" applyFill="1" applyAlignment="1">
      <alignment horizontal="left" vertical="center" wrapText="1"/>
    </xf>
    <xf numFmtId="0" fontId="19" fillId="0" borderId="0" xfId="7" applyFont="1" applyAlignment="1">
      <alignment horizontal="center"/>
    </xf>
    <xf numFmtId="164" fontId="19" fillId="0" borderId="0" xfId="8" applyNumberFormat="1" applyFont="1" applyFill="1" applyAlignment="1">
      <alignment horizontal="center"/>
    </xf>
  </cellXfs>
  <cellStyles count="66">
    <cellStyle name="Comma" xfId="1" builtinId="3"/>
    <cellStyle name="Comma [0]" xfId="2" builtinId="6"/>
    <cellStyle name="Comma [0] 2" xfId="22" xr:uid="{25939802-D35B-4F13-8561-0D0879C24635}"/>
    <cellStyle name="Comma [0] 2 2" xfId="31" xr:uid="{FB18079D-F1B2-4467-98DB-CB8AE7B37BCF}"/>
    <cellStyle name="Comma [0] 3" xfId="17" xr:uid="{1EC1C744-7758-471F-8458-A4C5299C8B1B}"/>
    <cellStyle name="Comma 10" xfId="64" xr:uid="{E2956156-9F3C-408A-A0D8-D6351F3BC1A3}"/>
    <cellStyle name="Comma 10 2 2" xfId="19" xr:uid="{9A5A92F1-8999-49F5-B460-3E391043E154}"/>
    <cellStyle name="Comma 10 2 2 2" xfId="60" xr:uid="{CC4A74AC-B855-4B81-9056-F6255A0C18B8}"/>
    <cellStyle name="Comma 10 2 4 2" xfId="48" xr:uid="{2D4D69F4-2F63-454A-BA2E-3F6858A7300F}"/>
    <cellStyle name="Comma 11" xfId="65" xr:uid="{265753EC-820B-45AD-BF16-93104CF8F411}"/>
    <cellStyle name="Comma 16 2 2" xfId="45" xr:uid="{FEC81789-243F-4EED-9285-A6AF10076F9A}"/>
    <cellStyle name="Comma 2" xfId="10" xr:uid="{69DF26AF-1B95-41E1-ADC5-30D44D27FEC1}"/>
    <cellStyle name="Comma 2 2" xfId="52" xr:uid="{AC595258-06B1-4E03-B49E-C7DE736D5108}"/>
    <cellStyle name="Comma 2 2 2" xfId="54" xr:uid="{EB8D7B6B-6DF0-45AE-834F-7B28372691DB}"/>
    <cellStyle name="Comma 2 3" xfId="61" xr:uid="{B19ADEBB-3F9F-42E6-B86C-AA3C45511948}"/>
    <cellStyle name="Comma 2 4" xfId="43" xr:uid="{F5F82F7C-6B05-4393-9C89-BE7160144E0C}"/>
    <cellStyle name="Comma 3" xfId="4" xr:uid="{19ADE05F-E28E-4923-A42D-7443945CB6CB}"/>
    <cellStyle name="Comma 3 2" xfId="24" xr:uid="{F5C63E63-47DE-4313-9BEE-BC082FE33180}"/>
    <cellStyle name="Comma 3 2 2" xfId="57" xr:uid="{270A7C2C-E2CC-4199-953C-7A2214643EA4}"/>
    <cellStyle name="Comma 3 3" xfId="35" xr:uid="{71F4E8CA-0A4C-42F2-B198-9F8756DB0253}"/>
    <cellStyle name="Comma 3 4" xfId="51" xr:uid="{08A1E8AE-F3F5-465D-BF45-CA0216EF4D88}"/>
    <cellStyle name="Comma 3 5" xfId="15" xr:uid="{CFFF275E-4CB1-4C42-8108-F93D14939973}"/>
    <cellStyle name="Comma 4" xfId="13" xr:uid="{3947C379-95F0-4BAD-987D-0327A730753B}"/>
    <cellStyle name="Comma 4 2" xfId="53" xr:uid="{5D5C3C32-33F3-46C5-A311-EECD3B90BC4F}"/>
    <cellStyle name="Comma 5" xfId="25" xr:uid="{09F8B94F-17EA-4B71-B0D9-177541A018AF}"/>
    <cellStyle name="Comma 5 2" xfId="27" xr:uid="{5D356B0C-EFBF-4B85-9E03-B9FCEEC43FA0}"/>
    <cellStyle name="Comma 5 2 3" xfId="18" xr:uid="{5F866A99-7DAB-4A2E-92AC-D1F4CC48D687}"/>
    <cellStyle name="Comma 5 3" xfId="55" xr:uid="{2D219AED-E9F6-4B14-B218-ED3D4C391976}"/>
    <cellStyle name="Comma 6" xfId="38" xr:uid="{31EB7C48-69A7-4B62-94EE-439F72844BFC}"/>
    <cellStyle name="Comma 7" xfId="41" xr:uid="{360276C0-240D-4116-921F-D359266FE45D}"/>
    <cellStyle name="Comma 77" xfId="59" xr:uid="{322521D1-9B3D-48F7-B3B6-5F7C9781CEA9}"/>
    <cellStyle name="Comma 8" xfId="11" xr:uid="{4C7DF061-B90A-423C-A2B0-5FB935AFB66F}"/>
    <cellStyle name="Comma 9" xfId="8" xr:uid="{AB96D532-0C3C-4C26-A219-051500760B45}"/>
    <cellStyle name="Comma 91" xfId="47" xr:uid="{FD46D0BD-7580-48F2-B71B-DEE3E2704169}"/>
    <cellStyle name="Currency [0] 2" xfId="30" xr:uid="{AB6A94E4-C291-44DA-8E4B-499C75F102D8}"/>
    <cellStyle name="Currency 2" xfId="29" xr:uid="{7C960408-D6A8-411A-A514-B650D315B959}"/>
    <cellStyle name="Currency 3" xfId="39" xr:uid="{C59E0528-BC0E-4709-BAAB-88CE13BE7A87}"/>
    <cellStyle name="Currency 4" xfId="37" xr:uid="{8EFEEFDA-7AC1-4BFB-863B-F3C2F9F94D8B}"/>
    <cellStyle name="Hyperlink 2" xfId="33" xr:uid="{20C36197-C376-4DF9-BBD0-F9C8104E1D8A}"/>
    <cellStyle name="Normal" xfId="0" builtinId="0"/>
    <cellStyle name="Normal 2" xfId="3" xr:uid="{49EA0003-35F4-460B-9836-CEC56FB02C52}"/>
    <cellStyle name="Normal 2 2" xfId="6" xr:uid="{38948CFC-6942-42A3-B460-3D9DF1E1BAA1}"/>
    <cellStyle name="Normal 2 2 2" xfId="20" xr:uid="{0FD049BA-E3D8-479D-BD46-FAD4D8A33A8A}"/>
    <cellStyle name="Normal 2 2 3" xfId="56" xr:uid="{CE0D4440-ED6A-43A0-B52B-D8681515E28C}"/>
    <cellStyle name="Normal 2 3" xfId="16" xr:uid="{32B12EE2-4317-4192-92C7-F8801E3C2043}"/>
    <cellStyle name="Normal 2 4" xfId="9" xr:uid="{BCD5BE61-7042-4F10-A3C2-50B2E1BD6C4E}"/>
    <cellStyle name="Normal 3" xfId="12" xr:uid="{4E6A9230-F677-408C-96A6-FAE4C418F9AD}"/>
    <cellStyle name="Normal 3 2" xfId="21" xr:uid="{1547FC29-CB32-4CF4-A12B-BECEF19CF005}"/>
    <cellStyle name="Normal 3 2 2" xfId="62" xr:uid="{4FD2264B-7D61-4278-8A78-FD5CDC65D6D7}"/>
    <cellStyle name="Normal 3 2 3" xfId="58" xr:uid="{A633670A-9DBE-4836-B2C9-6CE6E81ECB5E}"/>
    <cellStyle name="Normal 3 3" xfId="44" xr:uid="{9DA20995-4413-4451-9F92-17B865D08AFA}"/>
    <cellStyle name="Normal 33" xfId="42" xr:uid="{15AF09DC-C599-476C-AE05-42B04244635B}"/>
    <cellStyle name="Normal 4" xfId="14" xr:uid="{0511696E-A76F-48C9-9BFB-3C1B7F416781}"/>
    <cellStyle name="Normal 4 2" xfId="23" xr:uid="{82AD46CA-E772-4735-A563-F99BE6719EB4}"/>
    <cellStyle name="Normal 4 2 2" xfId="63" xr:uid="{F6436F42-2CD4-4938-B1AB-BB12B78E081A}"/>
    <cellStyle name="Normal 4 3" xfId="34" xr:uid="{EEF7F660-9DCC-40BA-BC7D-5C4797F7C6F7}"/>
    <cellStyle name="Normal 4 4" xfId="36" xr:uid="{2B9ACC60-6C75-424F-87B9-72EED114857C}"/>
    <cellStyle name="Normal 4 5" xfId="46" xr:uid="{E4D5DAC7-BFA2-4611-B14B-D9841FF054AC}"/>
    <cellStyle name="Normal 5" xfId="26" xr:uid="{F286BA1A-29A2-4A8F-8C6A-306FABFD8F71}"/>
    <cellStyle name="Normal 5 2" xfId="50" xr:uid="{906229E3-FD9B-46FF-90AD-D1C0579A3DA4}"/>
    <cellStyle name="Normal 59" xfId="49" xr:uid="{F9C2BD15-0833-4676-B98D-2B2F604E43B2}"/>
    <cellStyle name="Normal 6" xfId="7" xr:uid="{6FC33A17-656E-43C5-9EE6-E4464228CF42}"/>
    <cellStyle name="Percent 2" xfId="5" xr:uid="{BAF7B590-161F-4AAF-B48D-6D74929056AE}"/>
    <cellStyle name="Percent 2 2" xfId="28" xr:uid="{54B48161-67FA-4F49-BD6D-849608C9217A}"/>
    <cellStyle name="Percent 3" xfId="40" xr:uid="{E62FD0F0-3BBE-4973-A7DC-F2E2545DC888}"/>
    <cellStyle name="Percent 4" xfId="32" xr:uid="{86C231B2-E58C-4DE5-A573-CF1B675E41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5</xdr:col>
      <xdr:colOff>117887</xdr:colOff>
      <xdr:row>21</xdr:row>
      <xdr:rowOff>127149</xdr:rowOff>
    </xdr:to>
    <xdr:pic>
      <xdr:nvPicPr>
        <xdr:cNvPr id="2" name="Picture 1" descr="C:\Users\Phuong.Nam.Le\AppData\Local\Microsoft\Windows\INetCache\Content.MSO\BA87972F.tmp">
          <a:extLst>
            <a:ext uri="{FF2B5EF4-FFF2-40B4-BE49-F238E27FC236}">
              <a16:creationId xmlns:a16="http://schemas.microsoft.com/office/drawing/2014/main" id="{E72189BB-3F6F-4BAE-8CF1-D094AB860E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307107" cy="21388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15240</xdr:colOff>
      <xdr:row>1</xdr:row>
      <xdr:rowOff>15240</xdr:rowOff>
    </xdr:from>
    <xdr:to>
      <xdr:col>19</xdr:col>
      <xdr:colOff>122817</xdr:colOff>
      <xdr:row>21</xdr:row>
      <xdr:rowOff>176299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0ABA7-C047-4CD6-85B7-BEBD1FD36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3660" y="198120"/>
          <a:ext cx="8032377" cy="38186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829014</xdr:colOff>
      <xdr:row>0</xdr:row>
      <xdr:rowOff>54429</xdr:rowOff>
    </xdr:from>
    <xdr:to>
      <xdr:col>6</xdr:col>
      <xdr:colOff>1698171</xdr:colOff>
      <xdr:row>2</xdr:row>
      <xdr:rowOff>160863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D6829-AF28-414B-AD1D-547060C1C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5394" y="54429"/>
          <a:ext cx="869157" cy="4721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personal/thao_ngoc_pham_vn_ey_com/Documents/STB%20YE%202020/6.%20WTB/STB%2030.6.2020%20-%20WTB%20-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sites/BVB2023/Shared%20Documents/General/2.%20YE%20audit%202023/8.%20WTB/BVB%2031.12.2023%20-%20WTB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F consol"/>
      <sheetName val="Sheet2"/>
      <sheetName val="CF"/>
      <sheetName val="VAMC"/>
      <sheetName val="PL"/>
      <sheetName val="BS"/>
      <sheetName val="STB 30.6.20-LS"/>
      <sheetName val="Note"/>
      <sheetName val="Risk"/>
      <sheetName val="STBC"/>
      <sheetName val="STBL"/>
      <sheetName val="Trich quy 2020"/>
      <sheetName val="CIE"/>
      <sheetName val="NOTE SBJ"/>
      <sheetName val="BLQ"/>
      <sheetName val="A5-30.6.20 - consol"/>
      <sheetName val="Sheet3"/>
      <sheetName val="A5-31.12.18-Consol"/>
      <sheetName val="Group"/>
      <sheetName val="A5-30.6.20-Single"/>
      <sheetName val="A5-31.12.19-Consol"/>
      <sheetName val="A5-31.12.19-Single"/>
      <sheetName val="Quỹ khen thương"/>
      <sheetName val="A5-30.6.19-Consol"/>
      <sheetName val="A5-30.6.19-Single"/>
      <sheetName val="A5-31.12.18-Single"/>
      <sheetName val="A5-30.6.18-Single"/>
      <sheetName val="A5-30.6.2018-Consol"/>
      <sheetName val="SBL"/>
      <sheetName val="SBJ"/>
      <sheetName val="SBR"/>
      <sheetName val="SBA"/>
      <sheetName val="FX"/>
    </sheetNames>
    <sheetDataSet>
      <sheetData sheetId="0"/>
      <sheetData sheetId="1"/>
      <sheetData sheetId="2"/>
      <sheetData sheetId="3"/>
      <sheetData sheetId="4"/>
      <sheetData sheetId="5">
        <row r="26">
          <cell r="AF26">
            <v>213961</v>
          </cell>
        </row>
      </sheetData>
      <sheetData sheetId="6">
        <row r="24">
          <cell r="H24">
            <v>50647976</v>
          </cell>
        </row>
      </sheetData>
      <sheetData sheetId="7"/>
      <sheetData sheetId="8">
        <row r="46">
          <cell r="L46">
            <v>8118933</v>
          </cell>
        </row>
        <row r="67">
          <cell r="L67">
            <v>473144</v>
          </cell>
        </row>
        <row r="78">
          <cell r="L78">
            <v>8592077</v>
          </cell>
        </row>
        <row r="270">
          <cell r="L270">
            <v>7500</v>
          </cell>
        </row>
        <row r="339">
          <cell r="L339">
            <v>317</v>
          </cell>
        </row>
        <row r="535">
          <cell r="H535">
            <v>-145424</v>
          </cell>
        </row>
        <row r="546">
          <cell r="H546">
            <v>-50806</v>
          </cell>
        </row>
        <row r="621">
          <cell r="L621">
            <v>71062</v>
          </cell>
        </row>
        <row r="684">
          <cell r="L684">
            <v>16125030</v>
          </cell>
        </row>
        <row r="687">
          <cell r="L687">
            <v>912556</v>
          </cell>
        </row>
        <row r="688">
          <cell r="L688">
            <v>51612</v>
          </cell>
        </row>
        <row r="689">
          <cell r="L689">
            <v>1723</v>
          </cell>
        </row>
        <row r="690">
          <cell r="L690">
            <v>17529</v>
          </cell>
        </row>
        <row r="691">
          <cell r="L691">
            <v>3789</v>
          </cell>
        </row>
        <row r="692">
          <cell r="L692">
            <v>0</v>
          </cell>
        </row>
        <row r="758">
          <cell r="D758">
            <v>3</v>
          </cell>
        </row>
        <row r="912">
          <cell r="D912">
            <v>3</v>
          </cell>
        </row>
        <row r="1077">
          <cell r="O1077">
            <v>-3027</v>
          </cell>
        </row>
        <row r="1176">
          <cell r="D1176">
            <v>84660</v>
          </cell>
        </row>
        <row r="1177">
          <cell r="D1177">
            <v>144718</v>
          </cell>
        </row>
        <row r="1183">
          <cell r="D1183">
            <v>-69426</v>
          </cell>
        </row>
        <row r="1213">
          <cell r="L1213">
            <v>213961</v>
          </cell>
        </row>
        <row r="1223">
          <cell r="L1223">
            <v>-32651</v>
          </cell>
        </row>
        <row r="1246">
          <cell r="L1246">
            <v>78231</v>
          </cell>
        </row>
        <row r="1249">
          <cell r="L1249">
            <v>2192783</v>
          </cell>
        </row>
        <row r="1250">
          <cell r="L1250">
            <v>182921</v>
          </cell>
        </row>
        <row r="1251">
          <cell r="L1251">
            <v>23889</v>
          </cell>
        </row>
        <row r="1252">
          <cell r="L1252">
            <v>29655</v>
          </cell>
        </row>
        <row r="1254">
          <cell r="L1254">
            <v>830848</v>
          </cell>
        </row>
        <row r="1255">
          <cell r="L1255">
            <v>283960</v>
          </cell>
        </row>
        <row r="1256">
          <cell r="L1256">
            <v>261955</v>
          </cell>
        </row>
        <row r="1257">
          <cell r="L1257">
            <v>242966</v>
          </cell>
        </row>
        <row r="1258">
          <cell r="L1258">
            <v>35846</v>
          </cell>
        </row>
        <row r="1259">
          <cell r="L1259">
            <v>6121</v>
          </cell>
        </row>
        <row r="1261">
          <cell r="L1261">
            <v>556031</v>
          </cell>
        </row>
        <row r="1262">
          <cell r="L1262">
            <v>177943</v>
          </cell>
        </row>
        <row r="1263">
          <cell r="L1263">
            <v>84023</v>
          </cell>
        </row>
        <row r="1264">
          <cell r="L1264">
            <v>93539</v>
          </cell>
        </row>
        <row r="1266">
          <cell r="L1266">
            <v>49701</v>
          </cell>
        </row>
        <row r="1267">
          <cell r="L1267">
            <v>10535</v>
          </cell>
        </row>
        <row r="1268">
          <cell r="L1268">
            <v>4927</v>
          </cell>
        </row>
        <row r="1269">
          <cell r="L1269">
            <v>22604</v>
          </cell>
        </row>
        <row r="1270">
          <cell r="L1270">
            <v>112759</v>
          </cell>
        </row>
        <row r="1272">
          <cell r="L1272">
            <v>261768</v>
          </cell>
        </row>
        <row r="1274">
          <cell r="L1274">
            <v>-2739</v>
          </cell>
        </row>
        <row r="1277">
          <cell r="L1277">
            <v>4450720</v>
          </cell>
        </row>
        <row r="1295">
          <cell r="D1295">
            <v>17813</v>
          </cell>
        </row>
        <row r="1299">
          <cell r="D1299">
            <v>1706417</v>
          </cell>
        </row>
        <row r="1302">
          <cell r="D1302">
            <v>2163535</v>
          </cell>
        </row>
        <row r="1363">
          <cell r="L1363">
            <v>5338670</v>
          </cell>
        </row>
        <row r="1364">
          <cell r="L1364">
            <v>47496</v>
          </cell>
        </row>
        <row r="1365">
          <cell r="L1365">
            <v>8651779</v>
          </cell>
        </row>
      </sheetData>
      <sheetData sheetId="9">
        <row r="152">
          <cell r="J152">
            <v>82777482</v>
          </cell>
        </row>
        <row r="153">
          <cell r="J153">
            <v>7768097</v>
          </cell>
        </row>
        <row r="154">
          <cell r="J154">
            <v>41421161</v>
          </cell>
        </row>
        <row r="162">
          <cell r="J162">
            <v>9481519</v>
          </cell>
        </row>
        <row r="163">
          <cell r="J163">
            <v>14076124</v>
          </cell>
        </row>
        <row r="201">
          <cell r="D201">
            <v>2499532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5_C HY 2023"/>
      <sheetName val="A5_S YE 2022"/>
      <sheetName val="A5_C YE 2022"/>
      <sheetName val="A5_S HY 2022"/>
      <sheetName val="A5_C HY 2022"/>
      <sheetName val="TB 06.2022"/>
      <sheetName val=" TB 12.2022"/>
      <sheetName val="TB 06.2023"/>
      <sheetName val="TB 09.2023"/>
      <sheetName val="TB 12.2023 AMC"/>
      <sheetName val="TB 12.2023"/>
      <sheetName val="A5_31.12.2023"/>
      <sheetName val="A5_S HY 2023 "/>
      <sheetName val="A5_30.09"/>
      <sheetName val="Leadsheet"/>
      <sheetName val="Sheet1"/>
      <sheetName val="PL"/>
      <sheetName val="BS"/>
      <sheetName val="N2FS"/>
      <sheetName val="PMTE"/>
      <sheetName val="CF Single 2023"/>
      <sheetName val="CF Consol 2023"/>
      <sheetName val="CPKDKT"/>
      <sheetName val="Mapping AMC"/>
      <sheetName val="TB 06.2022 AMC"/>
      <sheetName val="TB 12.2022"/>
      <sheetName val="TB 06.2023 AMC"/>
      <sheetName val="Trích quỹ"/>
      <sheetName val="Supnote_AMC"/>
      <sheetName val="TB 12.2022 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0">
          <cell r="H10">
            <v>6938790</v>
          </cell>
          <cell r="K10">
            <v>3497057</v>
          </cell>
        </row>
        <row r="14">
          <cell r="H14">
            <v>235707</v>
          </cell>
          <cell r="K14">
            <v>110907</v>
          </cell>
        </row>
        <row r="18">
          <cell r="H18">
            <v>22314</v>
          </cell>
          <cell r="K18">
            <v>21594</v>
          </cell>
        </row>
        <row r="26">
          <cell r="H26">
            <v>122144</v>
          </cell>
          <cell r="K26">
            <v>42940</v>
          </cell>
        </row>
        <row r="28">
          <cell r="H28">
            <v>108790</v>
          </cell>
          <cell r="K28">
            <v>54245</v>
          </cell>
        </row>
        <row r="32">
          <cell r="H32">
            <v>956</v>
          </cell>
          <cell r="K32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C029-9AF8-436F-89EE-E27D49E60A88}">
  <sheetPr>
    <tabColor theme="7" tint="0.39997558519241921"/>
  </sheetPr>
  <dimension ref="B2:E8"/>
  <sheetViews>
    <sheetView workbookViewId="0">
      <selection activeCell="C25" sqref="C25"/>
    </sheetView>
  </sheetViews>
  <sheetFormatPr defaultRowHeight="14.5"/>
  <cols>
    <col min="2" max="2" width="22.54296875" customWidth="1"/>
    <col min="3" max="3" width="14.90625" customWidth="1"/>
    <col min="4" max="4" width="18.1796875" customWidth="1"/>
    <col min="5" max="5" width="20" customWidth="1"/>
  </cols>
  <sheetData>
    <row r="2" spans="2:5">
      <c r="B2" s="34"/>
      <c r="C2" s="108" t="s">
        <v>276</v>
      </c>
      <c r="D2" s="109" t="s">
        <v>276</v>
      </c>
      <c r="E2" s="110">
        <v>45199</v>
      </c>
    </row>
    <row r="3" spans="2:5">
      <c r="B3" s="34"/>
      <c r="C3" s="108" t="s">
        <v>6</v>
      </c>
      <c r="D3" s="109" t="s">
        <v>6</v>
      </c>
      <c r="E3" s="111" t="s">
        <v>6</v>
      </c>
    </row>
    <row r="4" spans="2:5">
      <c r="B4" s="34"/>
      <c r="C4" s="108" t="s">
        <v>106</v>
      </c>
      <c r="D4" s="109" t="s">
        <v>106</v>
      </c>
      <c r="E4" s="111" t="s">
        <v>106</v>
      </c>
    </row>
    <row r="5" spans="2:5">
      <c r="B5" s="1" t="s">
        <v>277</v>
      </c>
      <c r="C5" s="106">
        <f>[2]PL!H10+[2]PL!H14+[2]PL!H18+[2]PL!H26+[2]PL!H28+[2]PL!H32</f>
        <v>7428701</v>
      </c>
      <c r="D5" s="107">
        <f>E5/9*12</f>
        <v>4968990.666666667</v>
      </c>
      <c r="E5" s="106">
        <f>[2]PL!K10+[2]PL!K14+[2]PL!K18+[2]PL!K26+[2]PL!K28+[2]PL!K32</f>
        <v>3726743</v>
      </c>
    </row>
    <row r="6" spans="2:5">
      <c r="B6" t="s">
        <v>278</v>
      </c>
      <c r="C6" s="35">
        <f>C5*0.5%</f>
        <v>37143.504999999997</v>
      </c>
      <c r="D6" s="35">
        <f>D5*0.5%</f>
        <v>24844.953333333335</v>
      </c>
      <c r="E6" s="35">
        <f>E5*0.5%</f>
        <v>18633.715</v>
      </c>
    </row>
    <row r="7" spans="2:5">
      <c r="B7" t="s">
        <v>7</v>
      </c>
      <c r="C7" s="35">
        <f>50%*C6</f>
        <v>18571.752499999999</v>
      </c>
      <c r="D7" s="35">
        <f t="shared" ref="D7:E7" si="0">50%*D6</f>
        <v>12422.476666666667</v>
      </c>
      <c r="E7" s="35">
        <f t="shared" si="0"/>
        <v>9316.8575000000001</v>
      </c>
    </row>
    <row r="8" spans="2:5">
      <c r="B8" t="s">
        <v>8</v>
      </c>
      <c r="C8" s="35">
        <f t="shared" ref="C8:E8" si="1">5%*C7</f>
        <v>928.587625</v>
      </c>
      <c r="D8" s="35">
        <f t="shared" si="1"/>
        <v>621.12383333333344</v>
      </c>
      <c r="E8" s="35">
        <f t="shared" si="1"/>
        <v>465.84287500000005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076B-489F-42BE-9C19-B875206D56FF}">
  <sheetPr>
    <tabColor theme="7" tint="0.39997558519241921"/>
  </sheetPr>
  <dimension ref="A1:N11"/>
  <sheetViews>
    <sheetView zoomScaleNormal="100" workbookViewId="0">
      <selection activeCell="C8" sqref="C8"/>
    </sheetView>
  </sheetViews>
  <sheetFormatPr defaultColWidth="8.90625" defaultRowHeight="12.5"/>
  <cols>
    <col min="1" max="1" width="13.90625" style="25" customWidth="1"/>
    <col min="2" max="2" width="73" style="25" customWidth="1"/>
    <col min="3" max="5" width="22" style="25" customWidth="1"/>
    <col min="6" max="11" width="22" style="25" hidden="1" customWidth="1"/>
    <col min="12" max="14" width="22" style="25" customWidth="1"/>
    <col min="15" max="16384" width="8.90625" style="25"/>
  </cols>
  <sheetData>
    <row r="1" spans="1:14" ht="14.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s="120" customFormat="1" ht="39">
      <c r="A2" s="122" t="s">
        <v>279</v>
      </c>
      <c r="B2" s="123" t="s">
        <v>264</v>
      </c>
      <c r="C2" s="119" t="s">
        <v>280</v>
      </c>
      <c r="D2" s="119" t="s">
        <v>297</v>
      </c>
      <c r="E2" s="119" t="s">
        <v>281</v>
      </c>
      <c r="F2" s="112" t="s">
        <v>282</v>
      </c>
      <c r="G2" s="113" t="s">
        <v>283</v>
      </c>
      <c r="H2" s="113" t="s">
        <v>284</v>
      </c>
      <c r="I2" s="124" t="s">
        <v>285</v>
      </c>
      <c r="J2" s="124" t="s">
        <v>286</v>
      </c>
      <c r="K2" s="124" t="s">
        <v>287</v>
      </c>
      <c r="L2" s="125" t="s">
        <v>288</v>
      </c>
      <c r="M2" s="125" t="s">
        <v>289</v>
      </c>
      <c r="N2" s="126" t="s">
        <v>290</v>
      </c>
    </row>
    <row r="3" spans="1:14" s="127" customFormat="1" ht="13">
      <c r="A3" s="121" t="s">
        <v>265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4" s="120" customFormat="1">
      <c r="A4" s="114" t="s">
        <v>291</v>
      </c>
      <c r="B4" s="115" t="s">
        <v>292</v>
      </c>
      <c r="C4" s="116">
        <v>7455243155621</v>
      </c>
      <c r="D4" s="117">
        <v>0</v>
      </c>
      <c r="E4" s="117">
        <v>7455243155621</v>
      </c>
      <c r="F4" s="116">
        <v>7844060967267</v>
      </c>
      <c r="G4" s="117">
        <v>0</v>
      </c>
      <c r="H4" s="117">
        <v>7844060967267</v>
      </c>
      <c r="I4" s="117">
        <v>8419197275732</v>
      </c>
      <c r="J4" s="117">
        <v>0</v>
      </c>
      <c r="K4" s="117">
        <v>8419197275732</v>
      </c>
      <c r="L4" s="117">
        <v>8953968250146</v>
      </c>
      <c r="M4" s="117">
        <v>0</v>
      </c>
      <c r="N4" s="117">
        <v>8953968250146</v>
      </c>
    </row>
    <row r="5" spans="1:14" s="120" customFormat="1">
      <c r="A5" s="114" t="s">
        <v>293</v>
      </c>
      <c r="B5" s="115" t="s">
        <v>294</v>
      </c>
      <c r="C5" s="116">
        <v>249373893154</v>
      </c>
      <c r="D5" s="117">
        <v>0</v>
      </c>
      <c r="E5" s="117">
        <v>249373893154</v>
      </c>
      <c r="F5" s="116">
        <v>249354020902</v>
      </c>
      <c r="G5" s="117">
        <v>0</v>
      </c>
      <c r="H5" s="117">
        <v>249354020902</v>
      </c>
      <c r="I5" s="117">
        <v>761947263706</v>
      </c>
      <c r="J5" s="117">
        <v>0</v>
      </c>
      <c r="K5" s="117">
        <v>761947263706</v>
      </c>
      <c r="L5" s="117">
        <v>2190445136391</v>
      </c>
      <c r="M5" s="117">
        <v>0</v>
      </c>
      <c r="N5" s="117">
        <v>2190445136391</v>
      </c>
    </row>
    <row r="6" spans="1:14" s="127" customFormat="1" ht="13">
      <c r="A6" s="121" t="s">
        <v>266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 s="120" customFormat="1">
      <c r="A7" s="114" t="s">
        <v>261</v>
      </c>
      <c r="B7" s="115" t="s">
        <v>292</v>
      </c>
      <c r="C7" s="116">
        <v>1493710705022</v>
      </c>
      <c r="D7" s="117">
        <v>0</v>
      </c>
      <c r="E7" s="117">
        <v>1493710705022</v>
      </c>
      <c r="F7" s="116">
        <v>1484095698370</v>
      </c>
      <c r="G7" s="117">
        <v>0</v>
      </c>
      <c r="H7" s="117">
        <v>1484095698370</v>
      </c>
      <c r="I7" s="117">
        <v>2001325172759</v>
      </c>
      <c r="J7" s="117">
        <v>0</v>
      </c>
      <c r="K7" s="117">
        <v>2001325172759</v>
      </c>
      <c r="L7" s="117">
        <v>138204695058</v>
      </c>
      <c r="M7" s="117">
        <v>0</v>
      </c>
      <c r="N7" s="117">
        <v>138204695058</v>
      </c>
    </row>
    <row r="8" spans="1:14" s="120" customFormat="1">
      <c r="A8" s="114" t="s">
        <v>295</v>
      </c>
      <c r="B8" s="115" t="s">
        <v>296</v>
      </c>
      <c r="C8" s="116">
        <v>1502538576670</v>
      </c>
      <c r="D8" s="117">
        <v>0</v>
      </c>
      <c r="E8" s="117">
        <v>1502538576670</v>
      </c>
      <c r="F8" s="116">
        <v>1353972047995</v>
      </c>
      <c r="G8" s="117">
        <v>0</v>
      </c>
      <c r="H8" s="117">
        <v>1353972047995</v>
      </c>
      <c r="I8" s="117">
        <v>1206276803149</v>
      </c>
      <c r="J8" s="117">
        <v>0</v>
      </c>
      <c r="K8" s="117">
        <v>1206276803149</v>
      </c>
      <c r="L8" s="117">
        <v>0</v>
      </c>
      <c r="M8" s="117">
        <v>0</v>
      </c>
      <c r="N8" s="117">
        <v>0</v>
      </c>
    </row>
    <row r="9" spans="1:14" s="120" customFormat="1">
      <c r="A9" s="114" t="s">
        <v>260</v>
      </c>
      <c r="B9" s="115" t="s">
        <v>2</v>
      </c>
      <c r="C9" s="118">
        <v>1366469579882</v>
      </c>
      <c r="D9" s="117">
        <v>0</v>
      </c>
      <c r="E9" s="117">
        <v>1366469579882</v>
      </c>
      <c r="F9" s="118">
        <v>326302135152</v>
      </c>
      <c r="G9" s="117">
        <v>0</v>
      </c>
      <c r="H9" s="117">
        <v>326302135152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</row>
    <row r="10" spans="1:14" s="127" customFormat="1" ht="13">
      <c r="A10" s="121" t="s">
        <v>267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4" s="120" customFormat="1">
      <c r="A11" s="114" t="s">
        <v>157</v>
      </c>
      <c r="B11" s="115" t="s">
        <v>268</v>
      </c>
      <c r="C11" s="116">
        <v>100000000000</v>
      </c>
      <c r="D11" s="117">
        <v>0</v>
      </c>
      <c r="E11" s="117">
        <v>100000000000</v>
      </c>
      <c r="F11" s="116">
        <v>100000000000</v>
      </c>
      <c r="G11" s="117">
        <v>0</v>
      </c>
      <c r="H11" s="117">
        <v>100000000000</v>
      </c>
      <c r="I11" s="117">
        <v>100000000000</v>
      </c>
      <c r="J11" s="117">
        <v>0</v>
      </c>
      <c r="K11" s="117">
        <v>100000000000</v>
      </c>
      <c r="L11" s="117">
        <v>100000000000</v>
      </c>
      <c r="M11" s="117">
        <v>0</v>
      </c>
      <c r="N11" s="117">
        <v>100000000000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15F7-9330-4212-95FC-A85D34F3B124}">
  <sheetPr filterMode="1">
    <tabColor rgb="FFFF0000"/>
  </sheetPr>
  <dimension ref="A1:AN259"/>
  <sheetViews>
    <sheetView showGridLines="0" tabSelected="1" topLeftCell="A42" zoomScale="90" zoomScaleNormal="90" workbookViewId="0">
      <selection activeCell="D235" sqref="D235"/>
    </sheetView>
  </sheetViews>
  <sheetFormatPr defaultRowHeight="14.5"/>
  <cols>
    <col min="1" max="1" width="19.90625" bestFit="1" customWidth="1"/>
    <col min="2" max="2" width="16.90625" customWidth="1"/>
    <col min="3" max="3" width="9.453125" bestFit="1" customWidth="1"/>
    <col min="4" max="4" width="88.08984375" customWidth="1"/>
    <col min="5" max="5" width="22.81640625" bestFit="1" customWidth="1"/>
    <col min="6" max="6" width="53.453125" customWidth="1"/>
    <col min="7" max="7" width="56.81640625" customWidth="1"/>
    <col min="8" max="8" width="46.90625" customWidth="1"/>
    <col min="9" max="9" width="20.1796875" bestFit="1" customWidth="1"/>
    <col min="10" max="11" width="18.90625" bestFit="1" customWidth="1"/>
    <col min="12" max="12" width="19.453125" bestFit="1" customWidth="1"/>
    <col min="13" max="13" width="17.36328125" bestFit="1" customWidth="1"/>
    <col min="14" max="14" width="18.36328125" bestFit="1" customWidth="1"/>
    <col min="15" max="15" width="23" customWidth="1"/>
    <col min="16" max="16" width="16.6328125" customWidth="1"/>
    <col min="17" max="17" width="16.36328125" bestFit="1" customWidth="1"/>
    <col min="18" max="18" width="21.54296875" customWidth="1"/>
    <col min="19" max="19" width="16.6328125" customWidth="1"/>
    <col min="20" max="20" width="17.6328125" customWidth="1"/>
    <col min="21" max="21" width="23.453125" customWidth="1"/>
    <col min="22" max="22" width="21.36328125" bestFit="1" customWidth="1"/>
    <col min="23" max="23" width="20.81640625" customWidth="1"/>
    <col min="24" max="24" width="24.90625" customWidth="1"/>
    <col min="25" max="25" width="28.1796875" customWidth="1"/>
    <col min="26" max="26" width="26.36328125" style="94" customWidth="1"/>
    <col min="27" max="27" width="20.81640625" customWidth="1"/>
    <col min="28" max="28" width="18.36328125" bestFit="1" customWidth="1"/>
    <col min="29" max="29" width="23.453125" bestFit="1" customWidth="1"/>
    <col min="30" max="30" width="24.08984375" customWidth="1"/>
    <col min="31" max="31" width="17.453125" bestFit="1" customWidth="1"/>
    <col min="32" max="32" width="8.90625" customWidth="1"/>
  </cols>
  <sheetData>
    <row r="1" spans="1:40">
      <c r="A1" s="2" t="s">
        <v>9</v>
      </c>
      <c r="B1" s="3" t="s">
        <v>298</v>
      </c>
      <c r="C1" s="4"/>
      <c r="D1" s="5"/>
      <c r="E1" s="6"/>
      <c r="F1" s="6"/>
      <c r="G1" s="7"/>
      <c r="H1" s="8"/>
      <c r="I1" s="8"/>
      <c r="J1" s="8"/>
      <c r="K1" s="8"/>
    </row>
    <row r="2" spans="1:40">
      <c r="A2" s="9" t="s">
        <v>10</v>
      </c>
      <c r="B2" s="10">
        <v>45291</v>
      </c>
      <c r="C2" s="11"/>
      <c r="D2" s="11"/>
      <c r="E2" s="11"/>
      <c r="F2" s="11"/>
      <c r="G2" s="12"/>
      <c r="H2" s="8"/>
      <c r="I2" s="8"/>
      <c r="J2" s="8"/>
      <c r="K2" s="8"/>
    </row>
    <row r="3" spans="1:40" ht="15.5">
      <c r="A3" s="9" t="s">
        <v>11</v>
      </c>
      <c r="B3" s="13" t="s">
        <v>12</v>
      </c>
      <c r="C3" s="151" t="s">
        <v>17</v>
      </c>
      <c r="D3" s="152"/>
      <c r="E3" s="152"/>
      <c r="F3" s="153"/>
      <c r="G3" s="14"/>
      <c r="H3" s="8"/>
      <c r="I3" s="8"/>
      <c r="J3" s="8"/>
      <c r="K3" s="8"/>
    </row>
    <row r="4" spans="1:40">
      <c r="A4" s="9"/>
      <c r="B4" s="15"/>
      <c r="C4" s="16"/>
      <c r="D4" s="16"/>
      <c r="E4" s="11"/>
      <c r="F4" s="11"/>
      <c r="G4" s="12" t="s">
        <v>13</v>
      </c>
      <c r="H4" s="8"/>
      <c r="I4" s="92" t="s">
        <v>14</v>
      </c>
      <c r="J4" s="92" t="s">
        <v>299</v>
      </c>
      <c r="K4" s="17">
        <v>45292</v>
      </c>
    </row>
    <row r="5" spans="1:40" ht="15" thickBot="1">
      <c r="A5" s="18"/>
      <c r="B5" s="19"/>
      <c r="C5" s="20"/>
      <c r="D5" s="21"/>
      <c r="E5" s="21"/>
      <c r="F5" s="21"/>
      <c r="G5" s="22" t="str">
        <f>C3</f>
        <v>Sampling for Investment</v>
      </c>
      <c r="H5" s="8"/>
      <c r="I5" s="92" t="s">
        <v>16</v>
      </c>
      <c r="J5" s="92" t="s">
        <v>269</v>
      </c>
      <c r="K5" s="17">
        <v>45292</v>
      </c>
    </row>
    <row r="8" spans="1:40">
      <c r="A8" s="23" t="s">
        <v>18</v>
      </c>
      <c r="B8" s="24" t="s">
        <v>300</v>
      </c>
    </row>
    <row r="9" spans="1:40">
      <c r="A9" s="23"/>
    </row>
    <row r="10" spans="1:40">
      <c r="A10" s="23" t="s">
        <v>19</v>
      </c>
      <c r="B10" s="25" t="s">
        <v>301</v>
      </c>
    </row>
    <row r="11" spans="1:40">
      <c r="A11" s="23"/>
      <c r="B11" s="24" t="s">
        <v>21</v>
      </c>
    </row>
    <row r="12" spans="1:40">
      <c r="A12" s="23"/>
    </row>
    <row r="13" spans="1:40">
      <c r="A13" s="23" t="s">
        <v>20</v>
      </c>
    </row>
    <row r="15" spans="1:40" s="27" customFormat="1" ht="14">
      <c r="A15" s="26"/>
      <c r="B15" s="26" t="s">
        <v>302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95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</row>
    <row r="17" spans="1:40">
      <c r="F17" s="94"/>
    </row>
    <row r="18" spans="1:40">
      <c r="C18" s="31" t="s">
        <v>22</v>
      </c>
      <c r="D18" s="31" t="s">
        <v>23</v>
      </c>
      <c r="E18" s="31" t="s">
        <v>3</v>
      </c>
      <c r="F18" s="31" t="s">
        <v>4</v>
      </c>
      <c r="G18" s="31" t="s">
        <v>5</v>
      </c>
      <c r="H18" s="33" t="s">
        <v>33</v>
      </c>
    </row>
    <row r="19" spans="1:40">
      <c r="C19" s="28" t="s">
        <v>291</v>
      </c>
      <c r="D19" s="28" t="s">
        <v>292</v>
      </c>
      <c r="E19" s="29" t="e">
        <f>SUMIFS($N$43:$N$242,$E$43:$E$242,C19)</f>
        <v>#VALUE!</v>
      </c>
      <c r="F19" s="29">
        <f>SUMIFS(TB!$E$4:$E$11,TB!$A$4:$A$11,'Summary Samping Confirmatio'!C19)</f>
        <v>7455243155621</v>
      </c>
      <c r="G19" s="30" t="e">
        <f>E19-F19</f>
        <v>#VALUE!</v>
      </c>
      <c r="H19" s="28" t="s">
        <v>35</v>
      </c>
    </row>
    <row r="20" spans="1:40">
      <c r="C20" s="28" t="s">
        <v>293</v>
      </c>
      <c r="D20" s="28" t="s">
        <v>1729</v>
      </c>
      <c r="E20" s="29" t="e">
        <f>SUMIFS($N$43:$N$242,$E$43:$E$242,C20)</f>
        <v>#VALUE!</v>
      </c>
      <c r="F20" s="29">
        <f>SUMIFS(TB!$E$4:$E$11,TB!$A$4:$A$11,'Summary Samping Confirmatio'!C20)</f>
        <v>249373893154</v>
      </c>
      <c r="G20" s="30" t="e">
        <f>E20-F20</f>
        <v>#VALUE!</v>
      </c>
      <c r="H20" s="28" t="s">
        <v>34</v>
      </c>
    </row>
    <row r="21" spans="1:40">
      <c r="C21" s="28" t="s">
        <v>261</v>
      </c>
      <c r="D21" s="91" t="s">
        <v>292</v>
      </c>
      <c r="E21" s="29" t="e">
        <f>SUMIFS($N$43:$N$242,$E$43:$E$242,C21)</f>
        <v>#VALUE!</v>
      </c>
      <c r="F21" s="29">
        <f>SUMIFS(TB!$E$4:$E$11,TB!$A$4:$A$11,'Summary Samping Confirmatio'!C21)</f>
        <v>1493710705022</v>
      </c>
      <c r="G21" s="30" t="e">
        <f t="shared" ref="G21:G23" si="0">E21-F21</f>
        <v>#VALUE!</v>
      </c>
      <c r="H21" s="28" t="s">
        <v>35</v>
      </c>
    </row>
    <row r="22" spans="1:40">
      <c r="C22" s="28" t="s">
        <v>295</v>
      </c>
      <c r="D22" s="28" t="s">
        <v>296</v>
      </c>
      <c r="E22" s="29" t="e">
        <f>SUMIFS($N$43:$N$242,$E$43:$E$242,C22)</f>
        <v>#VALUE!</v>
      </c>
      <c r="F22" s="29">
        <f>SUMIFS(TB!$E$4:$E$11,TB!$A$4:$A$11,'Summary Samping Confirmatio'!C22)</f>
        <v>1502538576670</v>
      </c>
      <c r="G22" s="30" t="e">
        <f t="shared" si="0"/>
        <v>#VALUE!</v>
      </c>
      <c r="H22" s="28" t="s">
        <v>34</v>
      </c>
    </row>
    <row r="23" spans="1:40">
      <c r="C23" s="28" t="s">
        <v>260</v>
      </c>
      <c r="D23" s="28" t="s">
        <v>2</v>
      </c>
      <c r="E23" s="29" t="e">
        <f>SUMIFS($N$43:$N$242,$E$43:$E$242,C23)</f>
        <v>#VALUE!</v>
      </c>
      <c r="F23" s="29">
        <f>SUMIFS(TB!$E$4:$E$11,TB!$A$4:$A$11,'Summary Samping Confirmatio'!C23)</f>
        <v>1366469579882</v>
      </c>
      <c r="G23" s="30" t="e">
        <f t="shared" si="0"/>
        <v>#VALUE!</v>
      </c>
      <c r="H23" s="28" t="s">
        <v>34</v>
      </c>
    </row>
    <row r="24" spans="1:40">
      <c r="E24" s="94"/>
    </row>
    <row r="27" spans="1:40" s="27" customFormat="1" ht="14">
      <c r="A27" s="26">
        <v>1</v>
      </c>
      <c r="B27" s="26" t="s">
        <v>24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95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</row>
    <row r="29" spans="1:40">
      <c r="B29" s="93" t="s">
        <v>25</v>
      </c>
    </row>
    <row r="30" spans="1:40">
      <c r="B30" s="32" t="s">
        <v>30</v>
      </c>
    </row>
    <row r="31" spans="1:40">
      <c r="B31" s="32" t="s">
        <v>29</v>
      </c>
    </row>
    <row r="32" spans="1:40">
      <c r="B32" s="93" t="s">
        <v>26</v>
      </c>
    </row>
    <row r="33" spans="2:32">
      <c r="B33" s="32" t="s">
        <v>273</v>
      </c>
    </row>
    <row r="34" spans="2:32">
      <c r="B34" s="32" t="s">
        <v>274</v>
      </c>
    </row>
    <row r="35" spans="2:32">
      <c r="B35" s="32" t="s">
        <v>1730</v>
      </c>
    </row>
    <row r="36" spans="2:32">
      <c r="B36" s="93" t="s">
        <v>27</v>
      </c>
    </row>
    <row r="37" spans="2:32">
      <c r="B37" s="32" t="s">
        <v>28</v>
      </c>
    </row>
    <row r="39" spans="2:32">
      <c r="B39" s="1" t="s">
        <v>36</v>
      </c>
    </row>
    <row r="40" spans="2:32">
      <c r="B40" s="1" t="s">
        <v>275</v>
      </c>
    </row>
    <row r="41" spans="2:32">
      <c r="B41" s="1"/>
    </row>
    <row r="42" spans="2:32" ht="39">
      <c r="B42" s="142" t="s">
        <v>31</v>
      </c>
      <c r="C42" s="143" t="s">
        <v>0</v>
      </c>
      <c r="D42" s="143" t="s">
        <v>43</v>
      </c>
      <c r="E42" s="143" t="s">
        <v>1726</v>
      </c>
      <c r="F42" s="144" t="s">
        <v>308</v>
      </c>
      <c r="G42" s="145" t="s">
        <v>309</v>
      </c>
      <c r="H42" s="145" t="s">
        <v>310</v>
      </c>
      <c r="I42" s="145" t="s">
        <v>311</v>
      </c>
      <c r="J42" s="145" t="s">
        <v>312</v>
      </c>
      <c r="K42" s="145" t="s">
        <v>313</v>
      </c>
      <c r="L42" s="145" t="s">
        <v>314</v>
      </c>
      <c r="M42" s="145" t="s">
        <v>315</v>
      </c>
      <c r="N42" s="148" t="s">
        <v>1731</v>
      </c>
      <c r="O42" s="145" t="s">
        <v>316</v>
      </c>
      <c r="P42" s="145" t="s">
        <v>317</v>
      </c>
      <c r="Q42" s="145" t="s">
        <v>318</v>
      </c>
      <c r="R42" s="145" t="s">
        <v>319</v>
      </c>
      <c r="S42" s="145" t="s">
        <v>320</v>
      </c>
      <c r="T42" s="145" t="s">
        <v>321</v>
      </c>
      <c r="U42" s="145" t="s">
        <v>322</v>
      </c>
      <c r="V42" s="145" t="s">
        <v>323</v>
      </c>
      <c r="W42" s="145" t="s">
        <v>324</v>
      </c>
      <c r="X42" s="145" t="s">
        <v>325</v>
      </c>
      <c r="Y42" s="145" t="s">
        <v>326</v>
      </c>
      <c r="Z42" s="145" t="s">
        <v>327</v>
      </c>
      <c r="AA42" s="145" t="s">
        <v>328</v>
      </c>
      <c r="AB42" s="145" t="s">
        <v>329</v>
      </c>
      <c r="AC42" s="145" t="s">
        <v>330</v>
      </c>
      <c r="AD42" s="145" t="s">
        <v>331</v>
      </c>
      <c r="AE42" s="145" t="s">
        <v>332</v>
      </c>
      <c r="AF42" s="145" t="s">
        <v>333</v>
      </c>
    </row>
    <row r="43" spans="2:32" hidden="1">
      <c r="B43" s="146" t="s">
        <v>37</v>
      </c>
      <c r="C43" s="147">
        <v>1</v>
      </c>
      <c r="D43" s="147" t="s">
        <v>347</v>
      </c>
      <c r="E43" s="147" t="s">
        <v>261</v>
      </c>
      <c r="F43" s="141" t="s">
        <v>348</v>
      </c>
      <c r="G43" s="138" t="s">
        <v>349</v>
      </c>
      <c r="H43" s="138" t="s">
        <v>350</v>
      </c>
      <c r="I43" s="138" t="s">
        <v>351</v>
      </c>
      <c r="J43" s="138" t="s">
        <v>352</v>
      </c>
      <c r="K43" s="138" t="s">
        <v>353</v>
      </c>
      <c r="L43" s="138" t="s">
        <v>354</v>
      </c>
      <c r="M43" s="140" t="s">
        <v>355</v>
      </c>
      <c r="N43" s="149" t="e">
        <f>R43+X43-Y43</f>
        <v>#VALUE!</v>
      </c>
      <c r="O43" s="140" t="s">
        <v>356</v>
      </c>
      <c r="P43" s="138" t="s">
        <v>357</v>
      </c>
      <c r="Q43" s="140" t="s">
        <v>358</v>
      </c>
      <c r="R43" s="140" t="s">
        <v>344</v>
      </c>
      <c r="S43" s="140" t="s">
        <v>359</v>
      </c>
      <c r="T43" s="140" t="s">
        <v>344</v>
      </c>
      <c r="U43" s="140" t="s">
        <v>360</v>
      </c>
      <c r="V43" s="140" t="s">
        <v>340</v>
      </c>
      <c r="W43" s="140" t="s">
        <v>361</v>
      </c>
      <c r="X43" s="140" t="s">
        <v>340</v>
      </c>
      <c r="Y43" s="140" t="s">
        <v>362</v>
      </c>
      <c r="Z43" s="140" t="s">
        <v>363</v>
      </c>
      <c r="AA43" s="140" t="s">
        <v>340</v>
      </c>
      <c r="AB43" s="140" t="s">
        <v>364</v>
      </c>
      <c r="AC43" s="140" t="s">
        <v>365</v>
      </c>
      <c r="AD43" s="138" t="s">
        <v>194</v>
      </c>
      <c r="AE43" s="138" t="s">
        <v>357</v>
      </c>
      <c r="AF43" s="138" t="s">
        <v>194</v>
      </c>
    </row>
    <row r="44" spans="2:32" hidden="1">
      <c r="B44" s="146" t="s">
        <v>37</v>
      </c>
      <c r="C44" s="147">
        <v>2</v>
      </c>
      <c r="D44" s="147" t="s">
        <v>367</v>
      </c>
      <c r="E44" s="147" t="s">
        <v>261</v>
      </c>
      <c r="F44" s="141" t="s">
        <v>348</v>
      </c>
      <c r="G44" s="138" t="s">
        <v>368</v>
      </c>
      <c r="H44" s="138" t="s">
        <v>350</v>
      </c>
      <c r="I44" s="138" t="s">
        <v>369</v>
      </c>
      <c r="J44" s="138" t="s">
        <v>370</v>
      </c>
      <c r="K44" s="138" t="s">
        <v>371</v>
      </c>
      <c r="L44" s="138" t="s">
        <v>372</v>
      </c>
      <c r="M44" s="140" t="s">
        <v>355</v>
      </c>
      <c r="N44" s="149" t="e">
        <f>R44+X44-Y44</f>
        <v>#VALUE!</v>
      </c>
      <c r="O44" s="140" t="s">
        <v>373</v>
      </c>
      <c r="P44" s="138" t="s">
        <v>374</v>
      </c>
      <c r="Q44" s="140" t="s">
        <v>375</v>
      </c>
      <c r="R44" s="140" t="s">
        <v>376</v>
      </c>
      <c r="S44" s="140" t="s">
        <v>377</v>
      </c>
      <c r="T44" s="140" t="s">
        <v>376</v>
      </c>
      <c r="U44" s="140" t="s">
        <v>378</v>
      </c>
      <c r="V44" s="140" t="s">
        <v>340</v>
      </c>
      <c r="W44" s="140" t="s">
        <v>379</v>
      </c>
      <c r="X44" s="140" t="s">
        <v>340</v>
      </c>
      <c r="Y44" s="140" t="s">
        <v>380</v>
      </c>
      <c r="Z44" s="140" t="s">
        <v>381</v>
      </c>
      <c r="AA44" s="140" t="s">
        <v>340</v>
      </c>
      <c r="AB44" s="140" t="s">
        <v>382</v>
      </c>
      <c r="AC44" s="140" t="s">
        <v>383</v>
      </c>
      <c r="AD44" s="138" t="s">
        <v>194</v>
      </c>
      <c r="AE44" s="138" t="s">
        <v>374</v>
      </c>
      <c r="AF44" s="138" t="s">
        <v>194</v>
      </c>
    </row>
    <row r="45" spans="2:32" hidden="1">
      <c r="B45" s="146" t="s">
        <v>37</v>
      </c>
      <c r="C45" s="147">
        <v>3</v>
      </c>
      <c r="D45" s="147" t="s">
        <v>367</v>
      </c>
      <c r="E45" s="147" t="s">
        <v>261</v>
      </c>
      <c r="F45" s="141" t="s">
        <v>348</v>
      </c>
      <c r="G45" s="138" t="s">
        <v>349</v>
      </c>
      <c r="H45" s="138" t="s">
        <v>350</v>
      </c>
      <c r="I45" s="138" t="s">
        <v>369</v>
      </c>
      <c r="J45" s="138" t="s">
        <v>370</v>
      </c>
      <c r="K45" s="138" t="s">
        <v>371</v>
      </c>
      <c r="L45" s="138" t="s">
        <v>385</v>
      </c>
      <c r="M45" s="140" t="s">
        <v>355</v>
      </c>
      <c r="N45" s="149" t="e">
        <f t="shared" ref="N45:N107" si="1">R45+X45-Y45</f>
        <v>#VALUE!</v>
      </c>
      <c r="O45" s="140" t="s">
        <v>373</v>
      </c>
      <c r="P45" s="138" t="s">
        <v>386</v>
      </c>
      <c r="Q45" s="140" t="s">
        <v>358</v>
      </c>
      <c r="R45" s="140" t="s">
        <v>344</v>
      </c>
      <c r="S45" s="140" t="s">
        <v>387</v>
      </c>
      <c r="T45" s="140" t="s">
        <v>344</v>
      </c>
      <c r="U45" s="140" t="s">
        <v>388</v>
      </c>
      <c r="V45" s="140" t="s">
        <v>340</v>
      </c>
      <c r="W45" s="140" t="s">
        <v>389</v>
      </c>
      <c r="X45" s="140" t="s">
        <v>340</v>
      </c>
      <c r="Y45" s="140" t="s">
        <v>390</v>
      </c>
      <c r="Z45" s="140" t="s">
        <v>391</v>
      </c>
      <c r="AA45" s="140" t="s">
        <v>340</v>
      </c>
      <c r="AB45" s="140" t="s">
        <v>392</v>
      </c>
      <c r="AC45" s="140" t="s">
        <v>393</v>
      </c>
      <c r="AD45" s="138" t="s">
        <v>194</v>
      </c>
      <c r="AE45" s="138" t="s">
        <v>386</v>
      </c>
      <c r="AF45" s="138" t="s">
        <v>194</v>
      </c>
    </row>
    <row r="46" spans="2:32" hidden="1">
      <c r="B46" s="146" t="s">
        <v>37</v>
      </c>
      <c r="C46" s="147">
        <v>4</v>
      </c>
      <c r="D46" s="147" t="s">
        <v>367</v>
      </c>
      <c r="E46" s="147" t="s">
        <v>261</v>
      </c>
      <c r="F46" s="141" t="s">
        <v>348</v>
      </c>
      <c r="G46" s="138" t="s">
        <v>395</v>
      </c>
      <c r="H46" s="138" t="s">
        <v>350</v>
      </c>
      <c r="I46" s="138" t="s">
        <v>369</v>
      </c>
      <c r="J46" s="138" t="s">
        <v>370</v>
      </c>
      <c r="K46" s="138" t="s">
        <v>371</v>
      </c>
      <c r="L46" s="138" t="s">
        <v>396</v>
      </c>
      <c r="M46" s="140" t="s">
        <v>355</v>
      </c>
      <c r="N46" s="149" t="e">
        <f t="shared" si="1"/>
        <v>#VALUE!</v>
      </c>
      <c r="O46" s="140" t="s">
        <v>373</v>
      </c>
      <c r="P46" s="138" t="s">
        <v>397</v>
      </c>
      <c r="Q46" s="140" t="s">
        <v>398</v>
      </c>
      <c r="R46" s="140" t="s">
        <v>399</v>
      </c>
      <c r="S46" s="140" t="s">
        <v>400</v>
      </c>
      <c r="T46" s="140" t="s">
        <v>399</v>
      </c>
      <c r="U46" s="140" t="s">
        <v>401</v>
      </c>
      <c r="V46" s="140" t="s">
        <v>340</v>
      </c>
      <c r="W46" s="140" t="s">
        <v>402</v>
      </c>
      <c r="X46" s="140" t="s">
        <v>340</v>
      </c>
      <c r="Y46" s="140" t="s">
        <v>403</v>
      </c>
      <c r="Z46" s="140" t="s">
        <v>393</v>
      </c>
      <c r="AA46" s="140" t="s">
        <v>340</v>
      </c>
      <c r="AB46" s="140" t="s">
        <v>404</v>
      </c>
      <c r="AC46" s="140" t="s">
        <v>405</v>
      </c>
      <c r="AD46" s="138" t="s">
        <v>194</v>
      </c>
      <c r="AE46" s="138" t="s">
        <v>397</v>
      </c>
      <c r="AF46" s="138" t="s">
        <v>194</v>
      </c>
    </row>
    <row r="47" spans="2:32" hidden="1">
      <c r="B47" s="146" t="s">
        <v>37</v>
      </c>
      <c r="C47" s="147">
        <v>5</v>
      </c>
      <c r="D47" s="147" t="s">
        <v>367</v>
      </c>
      <c r="E47" s="147" t="s">
        <v>261</v>
      </c>
      <c r="F47" s="141" t="s">
        <v>348</v>
      </c>
      <c r="G47" s="138" t="s">
        <v>349</v>
      </c>
      <c r="H47" s="138" t="s">
        <v>350</v>
      </c>
      <c r="I47" s="138" t="s">
        <v>369</v>
      </c>
      <c r="J47" s="138" t="s">
        <v>370</v>
      </c>
      <c r="K47" s="138" t="s">
        <v>371</v>
      </c>
      <c r="L47" s="138" t="s">
        <v>407</v>
      </c>
      <c r="M47" s="140" t="s">
        <v>355</v>
      </c>
      <c r="N47" s="149" t="e">
        <f t="shared" si="1"/>
        <v>#VALUE!</v>
      </c>
      <c r="O47" s="140" t="s">
        <v>373</v>
      </c>
      <c r="P47" s="138" t="s">
        <v>408</v>
      </c>
      <c r="Q47" s="140" t="s">
        <v>409</v>
      </c>
      <c r="R47" s="140" t="s">
        <v>410</v>
      </c>
      <c r="S47" s="140" t="s">
        <v>411</v>
      </c>
      <c r="T47" s="140" t="s">
        <v>410</v>
      </c>
      <c r="U47" s="140" t="s">
        <v>412</v>
      </c>
      <c r="V47" s="140" t="s">
        <v>340</v>
      </c>
      <c r="W47" s="140" t="s">
        <v>413</v>
      </c>
      <c r="X47" s="140" t="s">
        <v>340</v>
      </c>
      <c r="Y47" s="140" t="s">
        <v>414</v>
      </c>
      <c r="Z47" s="140" t="s">
        <v>415</v>
      </c>
      <c r="AA47" s="140" t="s">
        <v>340</v>
      </c>
      <c r="AB47" s="140" t="s">
        <v>416</v>
      </c>
      <c r="AC47" s="140" t="s">
        <v>417</v>
      </c>
      <c r="AD47" s="138" t="s">
        <v>194</v>
      </c>
      <c r="AE47" s="138" t="s">
        <v>408</v>
      </c>
      <c r="AF47" s="138" t="s">
        <v>194</v>
      </c>
    </row>
    <row r="48" spans="2:32" hidden="1">
      <c r="B48" s="146" t="s">
        <v>37</v>
      </c>
      <c r="C48" s="147">
        <v>6</v>
      </c>
      <c r="D48" s="147" t="s">
        <v>367</v>
      </c>
      <c r="E48" s="147" t="s">
        <v>261</v>
      </c>
      <c r="F48" s="141" t="s">
        <v>348</v>
      </c>
      <c r="G48" s="138" t="s">
        <v>349</v>
      </c>
      <c r="H48" s="138" t="s">
        <v>350</v>
      </c>
      <c r="I48" s="138" t="s">
        <v>369</v>
      </c>
      <c r="J48" s="138" t="s">
        <v>370</v>
      </c>
      <c r="K48" s="138" t="s">
        <v>371</v>
      </c>
      <c r="L48" s="138" t="s">
        <v>419</v>
      </c>
      <c r="M48" s="140" t="s">
        <v>355</v>
      </c>
      <c r="N48" s="149" t="e">
        <f t="shared" si="1"/>
        <v>#VALUE!</v>
      </c>
      <c r="O48" s="140" t="s">
        <v>373</v>
      </c>
      <c r="P48" s="138" t="s">
        <v>420</v>
      </c>
      <c r="Q48" s="140" t="s">
        <v>358</v>
      </c>
      <c r="R48" s="140" t="s">
        <v>344</v>
      </c>
      <c r="S48" s="140" t="s">
        <v>421</v>
      </c>
      <c r="T48" s="140" t="s">
        <v>344</v>
      </c>
      <c r="U48" s="140" t="s">
        <v>422</v>
      </c>
      <c r="V48" s="140" t="s">
        <v>340</v>
      </c>
      <c r="W48" s="140" t="s">
        <v>423</v>
      </c>
      <c r="X48" s="140" t="s">
        <v>340</v>
      </c>
      <c r="Y48" s="140" t="s">
        <v>424</v>
      </c>
      <c r="Z48" s="140" t="s">
        <v>425</v>
      </c>
      <c r="AA48" s="140" t="s">
        <v>340</v>
      </c>
      <c r="AB48" s="140" t="s">
        <v>426</v>
      </c>
      <c r="AC48" s="140" t="s">
        <v>393</v>
      </c>
      <c r="AD48" s="138" t="s">
        <v>194</v>
      </c>
      <c r="AE48" s="138" t="s">
        <v>420</v>
      </c>
      <c r="AF48" s="138" t="s">
        <v>194</v>
      </c>
    </row>
    <row r="49" spans="2:32" hidden="1">
      <c r="B49" s="146" t="s">
        <v>37</v>
      </c>
      <c r="C49" s="147">
        <v>7</v>
      </c>
      <c r="D49" s="147" t="s">
        <v>367</v>
      </c>
      <c r="E49" s="147" t="s">
        <v>261</v>
      </c>
      <c r="F49" s="141" t="s">
        <v>348</v>
      </c>
      <c r="G49" s="138" t="s">
        <v>349</v>
      </c>
      <c r="H49" s="138" t="s">
        <v>350</v>
      </c>
      <c r="I49" s="138" t="s">
        <v>369</v>
      </c>
      <c r="J49" s="138" t="s">
        <v>370</v>
      </c>
      <c r="K49" s="138" t="s">
        <v>371</v>
      </c>
      <c r="L49" s="138" t="s">
        <v>428</v>
      </c>
      <c r="M49" s="140" t="s">
        <v>355</v>
      </c>
      <c r="N49" s="149" t="e">
        <f t="shared" si="1"/>
        <v>#VALUE!</v>
      </c>
      <c r="O49" s="140" t="s">
        <v>373</v>
      </c>
      <c r="P49" s="138" t="s">
        <v>429</v>
      </c>
      <c r="Q49" s="140" t="s">
        <v>398</v>
      </c>
      <c r="R49" s="140" t="s">
        <v>399</v>
      </c>
      <c r="S49" s="140" t="s">
        <v>430</v>
      </c>
      <c r="T49" s="140" t="s">
        <v>399</v>
      </c>
      <c r="U49" s="140" t="s">
        <v>431</v>
      </c>
      <c r="V49" s="140" t="s">
        <v>340</v>
      </c>
      <c r="W49" s="140" t="s">
        <v>432</v>
      </c>
      <c r="X49" s="140" t="s">
        <v>340</v>
      </c>
      <c r="Y49" s="140" t="s">
        <v>433</v>
      </c>
      <c r="Z49" s="140" t="s">
        <v>434</v>
      </c>
      <c r="AA49" s="140" t="s">
        <v>340</v>
      </c>
      <c r="AB49" s="140" t="s">
        <v>435</v>
      </c>
      <c r="AC49" s="140" t="s">
        <v>405</v>
      </c>
      <c r="AD49" s="138" t="s">
        <v>194</v>
      </c>
      <c r="AE49" s="138" t="s">
        <v>429</v>
      </c>
      <c r="AF49" s="138" t="s">
        <v>194</v>
      </c>
    </row>
    <row r="50" spans="2:32" hidden="1">
      <c r="B50" s="146" t="s">
        <v>37</v>
      </c>
      <c r="C50" s="147">
        <v>8</v>
      </c>
      <c r="D50" s="147" t="s">
        <v>367</v>
      </c>
      <c r="E50" s="147" t="s">
        <v>261</v>
      </c>
      <c r="F50" s="141" t="s">
        <v>348</v>
      </c>
      <c r="G50" s="138" t="s">
        <v>349</v>
      </c>
      <c r="H50" s="138" t="s">
        <v>350</v>
      </c>
      <c r="I50" s="138" t="s">
        <v>369</v>
      </c>
      <c r="J50" s="138" t="s">
        <v>370</v>
      </c>
      <c r="K50" s="138" t="s">
        <v>371</v>
      </c>
      <c r="L50" s="138" t="s">
        <v>436</v>
      </c>
      <c r="M50" s="140" t="s">
        <v>355</v>
      </c>
      <c r="N50" s="149" t="e">
        <f t="shared" si="1"/>
        <v>#VALUE!</v>
      </c>
      <c r="O50" s="140" t="s">
        <v>373</v>
      </c>
      <c r="P50" s="138" t="s">
        <v>437</v>
      </c>
      <c r="Q50" s="140" t="s">
        <v>358</v>
      </c>
      <c r="R50" s="140" t="s">
        <v>344</v>
      </c>
      <c r="S50" s="140" t="s">
        <v>438</v>
      </c>
      <c r="T50" s="140" t="s">
        <v>344</v>
      </c>
      <c r="U50" s="140" t="s">
        <v>439</v>
      </c>
      <c r="V50" s="140" t="s">
        <v>340</v>
      </c>
      <c r="W50" s="140" t="s">
        <v>440</v>
      </c>
      <c r="X50" s="140" t="s">
        <v>340</v>
      </c>
      <c r="Y50" s="140" t="s">
        <v>441</v>
      </c>
      <c r="Z50" s="140" t="s">
        <v>442</v>
      </c>
      <c r="AA50" s="140" t="s">
        <v>340</v>
      </c>
      <c r="AB50" s="140" t="s">
        <v>443</v>
      </c>
      <c r="AC50" s="140" t="s">
        <v>393</v>
      </c>
      <c r="AD50" s="138" t="s">
        <v>194</v>
      </c>
      <c r="AE50" s="138" t="s">
        <v>437</v>
      </c>
      <c r="AF50" s="138" t="s">
        <v>194</v>
      </c>
    </row>
    <row r="51" spans="2:32" hidden="1">
      <c r="B51" s="146" t="s">
        <v>37</v>
      </c>
      <c r="C51" s="147">
        <v>9</v>
      </c>
      <c r="D51" s="147" t="s">
        <v>445</v>
      </c>
      <c r="E51" s="147" t="s">
        <v>261</v>
      </c>
      <c r="F51" s="141" t="s">
        <v>348</v>
      </c>
      <c r="G51" s="138" t="s">
        <v>395</v>
      </c>
      <c r="H51" s="138" t="s">
        <v>350</v>
      </c>
      <c r="I51" s="138" t="s">
        <v>446</v>
      </c>
      <c r="J51" s="138" t="s">
        <v>447</v>
      </c>
      <c r="K51" s="138" t="s">
        <v>448</v>
      </c>
      <c r="L51" s="138" t="s">
        <v>449</v>
      </c>
      <c r="M51" s="140" t="s">
        <v>355</v>
      </c>
      <c r="N51" s="149" t="e">
        <f t="shared" si="1"/>
        <v>#VALUE!</v>
      </c>
      <c r="O51" s="140" t="s">
        <v>356</v>
      </c>
      <c r="P51" s="138" t="s">
        <v>450</v>
      </c>
      <c r="Q51" s="140" t="s">
        <v>358</v>
      </c>
      <c r="R51" s="140" t="s">
        <v>344</v>
      </c>
      <c r="S51" s="140" t="s">
        <v>451</v>
      </c>
      <c r="T51" s="140" t="s">
        <v>344</v>
      </c>
      <c r="U51" s="140" t="s">
        <v>452</v>
      </c>
      <c r="V51" s="140" t="s">
        <v>340</v>
      </c>
      <c r="W51" s="140" t="s">
        <v>453</v>
      </c>
      <c r="X51" s="140" t="s">
        <v>340</v>
      </c>
      <c r="Y51" s="140" t="s">
        <v>454</v>
      </c>
      <c r="Z51" s="140" t="s">
        <v>455</v>
      </c>
      <c r="AA51" s="140" t="s">
        <v>340</v>
      </c>
      <c r="AB51" s="140" t="s">
        <v>456</v>
      </c>
      <c r="AC51" s="140" t="s">
        <v>457</v>
      </c>
      <c r="AD51" s="138" t="s">
        <v>194</v>
      </c>
      <c r="AE51" s="138" t="s">
        <v>450</v>
      </c>
      <c r="AF51" s="138" t="s">
        <v>194</v>
      </c>
    </row>
    <row r="52" spans="2:32" hidden="1">
      <c r="B52" s="146" t="s">
        <v>37</v>
      </c>
      <c r="C52" s="147">
        <v>10</v>
      </c>
      <c r="D52" s="147" t="s">
        <v>460</v>
      </c>
      <c r="E52" s="147" t="s">
        <v>261</v>
      </c>
      <c r="F52" s="141" t="s">
        <v>348</v>
      </c>
      <c r="G52" s="138" t="s">
        <v>461</v>
      </c>
      <c r="H52" s="138" t="s">
        <v>350</v>
      </c>
      <c r="I52" s="138" t="s">
        <v>462</v>
      </c>
      <c r="J52" s="138" t="s">
        <v>463</v>
      </c>
      <c r="K52" s="138" t="s">
        <v>464</v>
      </c>
      <c r="L52" s="138" t="s">
        <v>465</v>
      </c>
      <c r="M52" s="140" t="s">
        <v>355</v>
      </c>
      <c r="N52" s="149" t="e">
        <f t="shared" si="1"/>
        <v>#VALUE!</v>
      </c>
      <c r="O52" s="140" t="s">
        <v>466</v>
      </c>
      <c r="P52" s="138" t="s">
        <v>437</v>
      </c>
      <c r="Q52" s="140" t="s">
        <v>375</v>
      </c>
      <c r="R52" s="140" t="s">
        <v>376</v>
      </c>
      <c r="S52" s="140" t="s">
        <v>467</v>
      </c>
      <c r="T52" s="140" t="s">
        <v>376</v>
      </c>
      <c r="U52" s="140" t="s">
        <v>468</v>
      </c>
      <c r="V52" s="140" t="s">
        <v>469</v>
      </c>
      <c r="W52" s="140" t="s">
        <v>340</v>
      </c>
      <c r="X52" s="140" t="s">
        <v>470</v>
      </c>
      <c r="Y52" s="140" t="s">
        <v>340</v>
      </c>
      <c r="Z52" s="140" t="s">
        <v>471</v>
      </c>
      <c r="AA52" s="140" t="s">
        <v>472</v>
      </c>
      <c r="AB52" s="140" t="s">
        <v>340</v>
      </c>
      <c r="AC52" s="140" t="s">
        <v>473</v>
      </c>
      <c r="AD52" s="138" t="s">
        <v>194</v>
      </c>
      <c r="AE52" s="138" t="s">
        <v>437</v>
      </c>
      <c r="AF52" s="138" t="s">
        <v>194</v>
      </c>
    </row>
    <row r="53" spans="2:32" hidden="1">
      <c r="B53" s="146" t="s">
        <v>37</v>
      </c>
      <c r="C53" s="147">
        <v>11</v>
      </c>
      <c r="D53" s="147" t="s">
        <v>347</v>
      </c>
      <c r="E53" s="147" t="s">
        <v>261</v>
      </c>
      <c r="F53" s="141" t="s">
        <v>348</v>
      </c>
      <c r="G53" s="138" t="s">
        <v>475</v>
      </c>
      <c r="H53" s="138" t="s">
        <v>350</v>
      </c>
      <c r="I53" s="138" t="s">
        <v>351</v>
      </c>
      <c r="J53" s="138" t="s">
        <v>352</v>
      </c>
      <c r="K53" s="138" t="s">
        <v>353</v>
      </c>
      <c r="L53" s="138" t="s">
        <v>476</v>
      </c>
      <c r="M53" s="140" t="s">
        <v>355</v>
      </c>
      <c r="N53" s="149" t="e">
        <f t="shared" si="1"/>
        <v>#VALUE!</v>
      </c>
      <c r="O53" s="140" t="s">
        <v>356</v>
      </c>
      <c r="P53" s="138" t="s">
        <v>477</v>
      </c>
      <c r="Q53" s="140" t="s">
        <v>358</v>
      </c>
      <c r="R53" s="140" t="s">
        <v>344</v>
      </c>
      <c r="S53" s="140" t="s">
        <v>478</v>
      </c>
      <c r="T53" s="140" t="s">
        <v>344</v>
      </c>
      <c r="U53" s="140" t="s">
        <v>479</v>
      </c>
      <c r="V53" s="140" t="s">
        <v>480</v>
      </c>
      <c r="W53" s="140" t="s">
        <v>340</v>
      </c>
      <c r="X53" s="140" t="s">
        <v>481</v>
      </c>
      <c r="Y53" s="140" t="s">
        <v>340</v>
      </c>
      <c r="Z53" s="140" t="s">
        <v>482</v>
      </c>
      <c r="AA53" s="140" t="s">
        <v>483</v>
      </c>
      <c r="AB53" s="140" t="s">
        <v>340</v>
      </c>
      <c r="AC53" s="140" t="s">
        <v>365</v>
      </c>
      <c r="AD53" s="138" t="s">
        <v>194</v>
      </c>
      <c r="AE53" s="138" t="s">
        <v>477</v>
      </c>
      <c r="AF53" s="138" t="s">
        <v>194</v>
      </c>
    </row>
    <row r="54" spans="2:32" hidden="1">
      <c r="B54" s="146" t="s">
        <v>37</v>
      </c>
      <c r="C54" s="147">
        <v>12</v>
      </c>
      <c r="D54" s="147" t="s">
        <v>445</v>
      </c>
      <c r="E54" s="147" t="s">
        <v>261</v>
      </c>
      <c r="F54" s="141" t="s">
        <v>348</v>
      </c>
      <c r="G54" s="138" t="s">
        <v>395</v>
      </c>
      <c r="H54" s="138" t="s">
        <v>350</v>
      </c>
      <c r="I54" s="138" t="s">
        <v>446</v>
      </c>
      <c r="J54" s="138" t="s">
        <v>447</v>
      </c>
      <c r="K54" s="138" t="s">
        <v>448</v>
      </c>
      <c r="L54" s="138" t="s">
        <v>485</v>
      </c>
      <c r="M54" s="140" t="s">
        <v>355</v>
      </c>
      <c r="N54" s="149" t="e">
        <f t="shared" si="1"/>
        <v>#VALUE!</v>
      </c>
      <c r="O54" s="140" t="s">
        <v>356</v>
      </c>
      <c r="P54" s="138" t="s">
        <v>486</v>
      </c>
      <c r="Q54" s="140" t="s">
        <v>409</v>
      </c>
      <c r="R54" s="140" t="s">
        <v>410</v>
      </c>
      <c r="S54" s="140" t="s">
        <v>487</v>
      </c>
      <c r="T54" s="140" t="s">
        <v>410</v>
      </c>
      <c r="U54" s="140" t="s">
        <v>488</v>
      </c>
      <c r="V54" s="140" t="s">
        <v>489</v>
      </c>
      <c r="W54" s="140" t="s">
        <v>340</v>
      </c>
      <c r="X54" s="140" t="s">
        <v>490</v>
      </c>
      <c r="Y54" s="140" t="s">
        <v>340</v>
      </c>
      <c r="Z54" s="140" t="s">
        <v>491</v>
      </c>
      <c r="AA54" s="140" t="s">
        <v>492</v>
      </c>
      <c r="AB54" s="140" t="s">
        <v>340</v>
      </c>
      <c r="AC54" s="140" t="s">
        <v>493</v>
      </c>
      <c r="AD54" s="138" t="s">
        <v>194</v>
      </c>
      <c r="AE54" s="138" t="s">
        <v>486</v>
      </c>
      <c r="AF54" s="138" t="s">
        <v>194</v>
      </c>
    </row>
    <row r="55" spans="2:32" hidden="1">
      <c r="B55" s="146" t="s">
        <v>37</v>
      </c>
      <c r="C55" s="147">
        <v>13</v>
      </c>
      <c r="D55" s="147" t="s">
        <v>445</v>
      </c>
      <c r="E55" s="147" t="s">
        <v>261</v>
      </c>
      <c r="F55" s="141" t="s">
        <v>348</v>
      </c>
      <c r="G55" s="138" t="s">
        <v>395</v>
      </c>
      <c r="H55" s="138" t="s">
        <v>350</v>
      </c>
      <c r="I55" s="138" t="s">
        <v>446</v>
      </c>
      <c r="J55" s="138" t="s">
        <v>447</v>
      </c>
      <c r="K55" s="138" t="s">
        <v>448</v>
      </c>
      <c r="L55" s="138" t="s">
        <v>495</v>
      </c>
      <c r="M55" s="140" t="s">
        <v>355</v>
      </c>
      <c r="N55" s="149" t="e">
        <f t="shared" si="1"/>
        <v>#VALUE!</v>
      </c>
      <c r="O55" s="140" t="s">
        <v>356</v>
      </c>
      <c r="P55" s="138" t="s">
        <v>496</v>
      </c>
      <c r="Q55" s="140" t="s">
        <v>358</v>
      </c>
      <c r="R55" s="140" t="s">
        <v>344</v>
      </c>
      <c r="S55" s="140" t="s">
        <v>497</v>
      </c>
      <c r="T55" s="140" t="s">
        <v>344</v>
      </c>
      <c r="U55" s="140" t="s">
        <v>498</v>
      </c>
      <c r="V55" s="140" t="s">
        <v>499</v>
      </c>
      <c r="W55" s="140" t="s">
        <v>340</v>
      </c>
      <c r="X55" s="140" t="s">
        <v>500</v>
      </c>
      <c r="Y55" s="140" t="s">
        <v>340</v>
      </c>
      <c r="Z55" s="140" t="s">
        <v>501</v>
      </c>
      <c r="AA55" s="140" t="s">
        <v>502</v>
      </c>
      <c r="AB55" s="140" t="s">
        <v>340</v>
      </c>
      <c r="AC55" s="140" t="s">
        <v>457</v>
      </c>
      <c r="AD55" s="138" t="s">
        <v>194</v>
      </c>
      <c r="AE55" s="138" t="s">
        <v>496</v>
      </c>
      <c r="AF55" s="138" t="s">
        <v>194</v>
      </c>
    </row>
    <row r="56" spans="2:32" hidden="1">
      <c r="B56" s="146" t="s">
        <v>37</v>
      </c>
      <c r="C56" s="147">
        <v>14</v>
      </c>
      <c r="D56" s="147" t="s">
        <v>262</v>
      </c>
      <c r="E56" s="147" t="s">
        <v>291</v>
      </c>
      <c r="F56" s="141" t="s">
        <v>348</v>
      </c>
      <c r="G56" s="138" t="s">
        <v>505</v>
      </c>
      <c r="H56" s="138" t="s">
        <v>350</v>
      </c>
      <c r="I56" s="138" t="s">
        <v>506</v>
      </c>
      <c r="J56" s="138" t="s">
        <v>507</v>
      </c>
      <c r="K56" s="138" t="s">
        <v>508</v>
      </c>
      <c r="L56" s="138" t="s">
        <v>509</v>
      </c>
      <c r="M56" s="140" t="s">
        <v>355</v>
      </c>
      <c r="N56" s="149" t="e">
        <f t="shared" si="1"/>
        <v>#VALUE!</v>
      </c>
      <c r="O56" s="140" t="s">
        <v>373</v>
      </c>
      <c r="P56" s="138" t="s">
        <v>510</v>
      </c>
      <c r="Q56" s="140" t="s">
        <v>375</v>
      </c>
      <c r="R56" s="140" t="s">
        <v>376</v>
      </c>
      <c r="S56" s="140" t="s">
        <v>511</v>
      </c>
      <c r="T56" s="140" t="s">
        <v>376</v>
      </c>
      <c r="U56" s="140" t="s">
        <v>512</v>
      </c>
      <c r="V56" s="140" t="s">
        <v>340</v>
      </c>
      <c r="W56" s="140" t="s">
        <v>513</v>
      </c>
      <c r="X56" s="140" t="s">
        <v>340</v>
      </c>
      <c r="Y56" s="140" t="s">
        <v>514</v>
      </c>
      <c r="Z56" s="140" t="s">
        <v>515</v>
      </c>
      <c r="AA56" s="140" t="s">
        <v>340</v>
      </c>
      <c r="AB56" s="140" t="s">
        <v>516</v>
      </c>
      <c r="AC56" s="140" t="s">
        <v>517</v>
      </c>
      <c r="AD56" s="138" t="s">
        <v>194</v>
      </c>
      <c r="AE56" s="138" t="s">
        <v>510</v>
      </c>
      <c r="AF56" s="138" t="s">
        <v>194</v>
      </c>
    </row>
    <row r="57" spans="2:32" hidden="1">
      <c r="B57" s="146" t="s">
        <v>37</v>
      </c>
      <c r="C57" s="147">
        <v>15</v>
      </c>
      <c r="D57" s="147" t="s">
        <v>272</v>
      </c>
      <c r="E57" s="147" t="s">
        <v>291</v>
      </c>
      <c r="F57" s="141" t="s">
        <v>348</v>
      </c>
      <c r="G57" s="138" t="s">
        <v>505</v>
      </c>
      <c r="H57" s="138" t="s">
        <v>350</v>
      </c>
      <c r="I57" s="138" t="s">
        <v>519</v>
      </c>
      <c r="J57" s="138" t="s">
        <v>520</v>
      </c>
      <c r="K57" s="138" t="s">
        <v>521</v>
      </c>
      <c r="L57" s="138" t="s">
        <v>522</v>
      </c>
      <c r="M57" s="140" t="s">
        <v>355</v>
      </c>
      <c r="N57" s="149" t="e">
        <f t="shared" si="1"/>
        <v>#VALUE!</v>
      </c>
      <c r="O57" s="140" t="s">
        <v>523</v>
      </c>
      <c r="P57" s="138" t="s">
        <v>524</v>
      </c>
      <c r="Q57" s="140" t="s">
        <v>358</v>
      </c>
      <c r="R57" s="140" t="s">
        <v>344</v>
      </c>
      <c r="S57" s="140" t="s">
        <v>525</v>
      </c>
      <c r="T57" s="140" t="s">
        <v>344</v>
      </c>
      <c r="U57" s="140" t="s">
        <v>526</v>
      </c>
      <c r="V57" s="140" t="s">
        <v>340</v>
      </c>
      <c r="W57" s="140" t="s">
        <v>527</v>
      </c>
      <c r="X57" s="140" t="s">
        <v>340</v>
      </c>
      <c r="Y57" s="140" t="s">
        <v>528</v>
      </c>
      <c r="Z57" s="140" t="s">
        <v>529</v>
      </c>
      <c r="AA57" s="140" t="s">
        <v>340</v>
      </c>
      <c r="AB57" s="140" t="s">
        <v>530</v>
      </c>
      <c r="AC57" s="140" t="s">
        <v>531</v>
      </c>
      <c r="AD57" s="138" t="s">
        <v>194</v>
      </c>
      <c r="AE57" s="138" t="s">
        <v>524</v>
      </c>
      <c r="AF57" s="138" t="s">
        <v>194</v>
      </c>
    </row>
    <row r="58" spans="2:32" hidden="1">
      <c r="B58" s="146" t="s">
        <v>37</v>
      </c>
      <c r="C58" s="147">
        <v>16</v>
      </c>
      <c r="D58" s="147" t="s">
        <v>272</v>
      </c>
      <c r="E58" s="147" t="s">
        <v>291</v>
      </c>
      <c r="F58" s="141" t="s">
        <v>348</v>
      </c>
      <c r="G58" s="138" t="s">
        <v>505</v>
      </c>
      <c r="H58" s="138" t="s">
        <v>350</v>
      </c>
      <c r="I58" s="138" t="s">
        <v>519</v>
      </c>
      <c r="J58" s="138" t="s">
        <v>520</v>
      </c>
      <c r="K58" s="138" t="s">
        <v>521</v>
      </c>
      <c r="L58" s="138" t="s">
        <v>533</v>
      </c>
      <c r="M58" s="140" t="s">
        <v>355</v>
      </c>
      <c r="N58" s="149" t="e">
        <f t="shared" si="1"/>
        <v>#VALUE!</v>
      </c>
      <c r="O58" s="140" t="s">
        <v>523</v>
      </c>
      <c r="P58" s="138" t="s">
        <v>534</v>
      </c>
      <c r="Q58" s="140" t="s">
        <v>358</v>
      </c>
      <c r="R58" s="140" t="s">
        <v>344</v>
      </c>
      <c r="S58" s="140" t="s">
        <v>535</v>
      </c>
      <c r="T58" s="140" t="s">
        <v>344</v>
      </c>
      <c r="U58" s="140" t="s">
        <v>536</v>
      </c>
      <c r="V58" s="140" t="s">
        <v>340</v>
      </c>
      <c r="W58" s="140" t="s">
        <v>537</v>
      </c>
      <c r="X58" s="140" t="s">
        <v>340</v>
      </c>
      <c r="Y58" s="140" t="s">
        <v>538</v>
      </c>
      <c r="Z58" s="140" t="s">
        <v>539</v>
      </c>
      <c r="AA58" s="140" t="s">
        <v>340</v>
      </c>
      <c r="AB58" s="140" t="s">
        <v>540</v>
      </c>
      <c r="AC58" s="140" t="s">
        <v>531</v>
      </c>
      <c r="AD58" s="138" t="s">
        <v>194</v>
      </c>
      <c r="AE58" s="138" t="s">
        <v>534</v>
      </c>
      <c r="AF58" s="138" t="s">
        <v>194</v>
      </c>
    </row>
    <row r="59" spans="2:32" hidden="1">
      <c r="B59" s="146" t="s">
        <v>37</v>
      </c>
      <c r="C59" s="147">
        <v>17</v>
      </c>
      <c r="D59" s="147" t="s">
        <v>272</v>
      </c>
      <c r="E59" s="147" t="s">
        <v>291</v>
      </c>
      <c r="F59" s="141" t="s">
        <v>348</v>
      </c>
      <c r="G59" s="138" t="s">
        <v>505</v>
      </c>
      <c r="H59" s="138" t="s">
        <v>350</v>
      </c>
      <c r="I59" s="138" t="s">
        <v>519</v>
      </c>
      <c r="J59" s="138" t="s">
        <v>520</v>
      </c>
      <c r="K59" s="138" t="s">
        <v>521</v>
      </c>
      <c r="L59" s="138" t="s">
        <v>542</v>
      </c>
      <c r="M59" s="140" t="s">
        <v>355</v>
      </c>
      <c r="N59" s="149" t="e">
        <f t="shared" si="1"/>
        <v>#VALUE!</v>
      </c>
      <c r="O59" s="140" t="s">
        <v>523</v>
      </c>
      <c r="P59" s="138" t="s">
        <v>543</v>
      </c>
      <c r="Q59" s="140" t="s">
        <v>358</v>
      </c>
      <c r="R59" s="140" t="s">
        <v>344</v>
      </c>
      <c r="S59" s="140" t="s">
        <v>544</v>
      </c>
      <c r="T59" s="140" t="s">
        <v>344</v>
      </c>
      <c r="U59" s="140" t="s">
        <v>545</v>
      </c>
      <c r="V59" s="140" t="s">
        <v>340</v>
      </c>
      <c r="W59" s="140" t="s">
        <v>546</v>
      </c>
      <c r="X59" s="140" t="s">
        <v>340</v>
      </c>
      <c r="Y59" s="140" t="s">
        <v>547</v>
      </c>
      <c r="Z59" s="140" t="s">
        <v>548</v>
      </c>
      <c r="AA59" s="140" t="s">
        <v>340</v>
      </c>
      <c r="AB59" s="140" t="s">
        <v>549</v>
      </c>
      <c r="AC59" s="140" t="s">
        <v>531</v>
      </c>
      <c r="AD59" s="138" t="s">
        <v>194</v>
      </c>
      <c r="AE59" s="138" t="s">
        <v>543</v>
      </c>
      <c r="AF59" s="138" t="s">
        <v>194</v>
      </c>
    </row>
    <row r="60" spans="2:32" hidden="1">
      <c r="B60" s="146" t="s">
        <v>37</v>
      </c>
      <c r="C60" s="147">
        <v>18</v>
      </c>
      <c r="D60" s="147" t="s">
        <v>460</v>
      </c>
      <c r="E60" s="147" t="s">
        <v>291</v>
      </c>
      <c r="F60" s="141" t="s">
        <v>348</v>
      </c>
      <c r="G60" s="138" t="s">
        <v>395</v>
      </c>
      <c r="H60" s="138" t="s">
        <v>350</v>
      </c>
      <c r="I60" s="138" t="s">
        <v>462</v>
      </c>
      <c r="J60" s="138" t="s">
        <v>463</v>
      </c>
      <c r="K60" s="138" t="s">
        <v>464</v>
      </c>
      <c r="L60" s="138" t="s">
        <v>551</v>
      </c>
      <c r="M60" s="140" t="s">
        <v>355</v>
      </c>
      <c r="N60" s="149" t="e">
        <f t="shared" si="1"/>
        <v>#VALUE!</v>
      </c>
      <c r="O60" s="140" t="s">
        <v>466</v>
      </c>
      <c r="P60" s="138" t="s">
        <v>552</v>
      </c>
      <c r="Q60" s="140" t="s">
        <v>398</v>
      </c>
      <c r="R60" s="140" t="s">
        <v>399</v>
      </c>
      <c r="S60" s="140" t="s">
        <v>553</v>
      </c>
      <c r="T60" s="140" t="s">
        <v>399</v>
      </c>
      <c r="U60" s="140" t="s">
        <v>554</v>
      </c>
      <c r="V60" s="140" t="s">
        <v>340</v>
      </c>
      <c r="W60" s="140" t="s">
        <v>555</v>
      </c>
      <c r="X60" s="140" t="s">
        <v>340</v>
      </c>
      <c r="Y60" s="140" t="s">
        <v>556</v>
      </c>
      <c r="Z60" s="140" t="s">
        <v>557</v>
      </c>
      <c r="AA60" s="140" t="s">
        <v>340</v>
      </c>
      <c r="AB60" s="140" t="s">
        <v>558</v>
      </c>
      <c r="AC60" s="140" t="s">
        <v>559</v>
      </c>
      <c r="AD60" s="138" t="s">
        <v>194</v>
      </c>
      <c r="AE60" s="138" t="s">
        <v>552</v>
      </c>
      <c r="AF60" s="138" t="s">
        <v>194</v>
      </c>
    </row>
    <row r="61" spans="2:32" hidden="1">
      <c r="B61" s="146" t="s">
        <v>37</v>
      </c>
      <c r="C61" s="147">
        <v>19</v>
      </c>
      <c r="D61" s="147" t="s">
        <v>347</v>
      </c>
      <c r="E61" s="147" t="s">
        <v>291</v>
      </c>
      <c r="F61" s="141" t="s">
        <v>348</v>
      </c>
      <c r="G61" s="138" t="s">
        <v>395</v>
      </c>
      <c r="H61" s="138" t="s">
        <v>350</v>
      </c>
      <c r="I61" s="138" t="s">
        <v>351</v>
      </c>
      <c r="J61" s="138" t="s">
        <v>352</v>
      </c>
      <c r="K61" s="138" t="s">
        <v>353</v>
      </c>
      <c r="L61" s="138" t="s">
        <v>561</v>
      </c>
      <c r="M61" s="140" t="s">
        <v>355</v>
      </c>
      <c r="N61" s="149" t="e">
        <f t="shared" si="1"/>
        <v>#VALUE!</v>
      </c>
      <c r="O61" s="140" t="s">
        <v>356</v>
      </c>
      <c r="P61" s="138" t="s">
        <v>562</v>
      </c>
      <c r="Q61" s="140" t="s">
        <v>398</v>
      </c>
      <c r="R61" s="140" t="s">
        <v>399</v>
      </c>
      <c r="S61" s="140" t="s">
        <v>563</v>
      </c>
      <c r="T61" s="140" t="s">
        <v>399</v>
      </c>
      <c r="U61" s="140" t="s">
        <v>564</v>
      </c>
      <c r="V61" s="140" t="s">
        <v>340</v>
      </c>
      <c r="W61" s="140" t="s">
        <v>565</v>
      </c>
      <c r="X61" s="140" t="s">
        <v>340</v>
      </c>
      <c r="Y61" s="140" t="s">
        <v>566</v>
      </c>
      <c r="Z61" s="140" t="s">
        <v>567</v>
      </c>
      <c r="AA61" s="140" t="s">
        <v>340</v>
      </c>
      <c r="AB61" s="140" t="s">
        <v>568</v>
      </c>
      <c r="AC61" s="140" t="s">
        <v>569</v>
      </c>
      <c r="AD61" s="138" t="s">
        <v>194</v>
      </c>
      <c r="AE61" s="138" t="s">
        <v>562</v>
      </c>
      <c r="AF61" s="138" t="s">
        <v>194</v>
      </c>
    </row>
    <row r="62" spans="2:32" hidden="1">
      <c r="B62" s="146" t="s">
        <v>37</v>
      </c>
      <c r="C62" s="147">
        <v>20</v>
      </c>
      <c r="D62" s="147" t="s">
        <v>347</v>
      </c>
      <c r="E62" s="147" t="s">
        <v>291</v>
      </c>
      <c r="F62" s="141" t="s">
        <v>348</v>
      </c>
      <c r="G62" s="138" t="s">
        <v>571</v>
      </c>
      <c r="H62" s="138" t="s">
        <v>350</v>
      </c>
      <c r="I62" s="138" t="s">
        <v>351</v>
      </c>
      <c r="J62" s="138" t="s">
        <v>352</v>
      </c>
      <c r="K62" s="138" t="s">
        <v>353</v>
      </c>
      <c r="L62" s="138" t="s">
        <v>572</v>
      </c>
      <c r="M62" s="140" t="s">
        <v>355</v>
      </c>
      <c r="N62" s="149" t="e">
        <f t="shared" si="1"/>
        <v>#VALUE!</v>
      </c>
      <c r="O62" s="140" t="s">
        <v>356</v>
      </c>
      <c r="P62" s="138" t="s">
        <v>573</v>
      </c>
      <c r="Q62" s="140" t="s">
        <v>375</v>
      </c>
      <c r="R62" s="140" t="s">
        <v>376</v>
      </c>
      <c r="S62" s="140" t="s">
        <v>574</v>
      </c>
      <c r="T62" s="140" t="s">
        <v>376</v>
      </c>
      <c r="U62" s="140" t="s">
        <v>575</v>
      </c>
      <c r="V62" s="140" t="s">
        <v>340</v>
      </c>
      <c r="W62" s="140" t="s">
        <v>576</v>
      </c>
      <c r="X62" s="140" t="s">
        <v>340</v>
      </c>
      <c r="Y62" s="140" t="s">
        <v>577</v>
      </c>
      <c r="Z62" s="140" t="s">
        <v>578</v>
      </c>
      <c r="AA62" s="140" t="s">
        <v>340</v>
      </c>
      <c r="AB62" s="140" t="s">
        <v>579</v>
      </c>
      <c r="AC62" s="140" t="s">
        <v>580</v>
      </c>
      <c r="AD62" s="138" t="s">
        <v>194</v>
      </c>
      <c r="AE62" s="138" t="s">
        <v>573</v>
      </c>
      <c r="AF62" s="138" t="s">
        <v>194</v>
      </c>
    </row>
    <row r="63" spans="2:32" hidden="1">
      <c r="B63" s="146" t="s">
        <v>37</v>
      </c>
      <c r="C63" s="147">
        <v>21</v>
      </c>
      <c r="D63" s="147" t="s">
        <v>347</v>
      </c>
      <c r="E63" s="147" t="s">
        <v>291</v>
      </c>
      <c r="F63" s="141" t="s">
        <v>348</v>
      </c>
      <c r="G63" s="138" t="s">
        <v>395</v>
      </c>
      <c r="H63" s="138" t="s">
        <v>350</v>
      </c>
      <c r="I63" s="138" t="s">
        <v>351</v>
      </c>
      <c r="J63" s="138" t="s">
        <v>352</v>
      </c>
      <c r="K63" s="138" t="s">
        <v>353</v>
      </c>
      <c r="L63" s="138" t="s">
        <v>582</v>
      </c>
      <c r="M63" s="140" t="s">
        <v>355</v>
      </c>
      <c r="N63" s="149" t="e">
        <f t="shared" si="1"/>
        <v>#VALUE!</v>
      </c>
      <c r="O63" s="140" t="s">
        <v>356</v>
      </c>
      <c r="P63" s="138" t="s">
        <v>583</v>
      </c>
      <c r="Q63" s="140" t="s">
        <v>398</v>
      </c>
      <c r="R63" s="140" t="s">
        <v>399</v>
      </c>
      <c r="S63" s="140" t="s">
        <v>584</v>
      </c>
      <c r="T63" s="140" t="s">
        <v>399</v>
      </c>
      <c r="U63" s="140" t="s">
        <v>585</v>
      </c>
      <c r="V63" s="140" t="s">
        <v>340</v>
      </c>
      <c r="W63" s="140" t="s">
        <v>586</v>
      </c>
      <c r="X63" s="140" t="s">
        <v>340</v>
      </c>
      <c r="Y63" s="140" t="s">
        <v>587</v>
      </c>
      <c r="Z63" s="140" t="s">
        <v>588</v>
      </c>
      <c r="AA63" s="140" t="s">
        <v>340</v>
      </c>
      <c r="AB63" s="140" t="s">
        <v>589</v>
      </c>
      <c r="AC63" s="140" t="s">
        <v>569</v>
      </c>
      <c r="AD63" s="138" t="s">
        <v>194</v>
      </c>
      <c r="AE63" s="138" t="s">
        <v>583</v>
      </c>
      <c r="AF63" s="138" t="s">
        <v>194</v>
      </c>
    </row>
    <row r="64" spans="2:32" hidden="1">
      <c r="B64" s="146" t="s">
        <v>37</v>
      </c>
      <c r="C64" s="147">
        <v>22</v>
      </c>
      <c r="D64" s="147" t="s">
        <v>367</v>
      </c>
      <c r="E64" s="147" t="s">
        <v>291</v>
      </c>
      <c r="F64" s="141" t="s">
        <v>348</v>
      </c>
      <c r="G64" s="138" t="s">
        <v>591</v>
      </c>
      <c r="H64" s="138" t="s">
        <v>350</v>
      </c>
      <c r="I64" s="138" t="s">
        <v>369</v>
      </c>
      <c r="J64" s="138" t="s">
        <v>370</v>
      </c>
      <c r="K64" s="138" t="s">
        <v>371</v>
      </c>
      <c r="L64" s="138" t="s">
        <v>592</v>
      </c>
      <c r="M64" s="140" t="s">
        <v>355</v>
      </c>
      <c r="N64" s="149" t="e">
        <f t="shared" si="1"/>
        <v>#VALUE!</v>
      </c>
      <c r="O64" s="140" t="s">
        <v>373</v>
      </c>
      <c r="P64" s="138" t="s">
        <v>593</v>
      </c>
      <c r="Q64" s="140" t="s">
        <v>358</v>
      </c>
      <c r="R64" s="140" t="s">
        <v>344</v>
      </c>
      <c r="S64" s="140" t="s">
        <v>594</v>
      </c>
      <c r="T64" s="140" t="s">
        <v>344</v>
      </c>
      <c r="U64" s="140" t="s">
        <v>595</v>
      </c>
      <c r="V64" s="140" t="s">
        <v>340</v>
      </c>
      <c r="W64" s="140" t="s">
        <v>596</v>
      </c>
      <c r="X64" s="140" t="s">
        <v>340</v>
      </c>
      <c r="Y64" s="140" t="s">
        <v>597</v>
      </c>
      <c r="Z64" s="140" t="s">
        <v>598</v>
      </c>
      <c r="AA64" s="140" t="s">
        <v>340</v>
      </c>
      <c r="AB64" s="140" t="s">
        <v>599</v>
      </c>
      <c r="AC64" s="140" t="s">
        <v>393</v>
      </c>
      <c r="AD64" s="138" t="s">
        <v>194</v>
      </c>
      <c r="AE64" s="138" t="s">
        <v>593</v>
      </c>
      <c r="AF64" s="138" t="s">
        <v>194</v>
      </c>
    </row>
    <row r="65" spans="2:32" hidden="1">
      <c r="B65" s="146" t="s">
        <v>37</v>
      </c>
      <c r="C65" s="147">
        <v>23</v>
      </c>
      <c r="D65" s="147" t="s">
        <v>367</v>
      </c>
      <c r="E65" s="147" t="s">
        <v>291</v>
      </c>
      <c r="F65" s="141" t="s">
        <v>348</v>
      </c>
      <c r="G65" s="138" t="s">
        <v>601</v>
      </c>
      <c r="H65" s="138" t="s">
        <v>350</v>
      </c>
      <c r="I65" s="138" t="s">
        <v>369</v>
      </c>
      <c r="J65" s="138" t="s">
        <v>370</v>
      </c>
      <c r="K65" s="138" t="s">
        <v>371</v>
      </c>
      <c r="L65" s="138" t="s">
        <v>602</v>
      </c>
      <c r="M65" s="140" t="s">
        <v>355</v>
      </c>
      <c r="N65" s="149" t="e">
        <f t="shared" si="1"/>
        <v>#VALUE!</v>
      </c>
      <c r="O65" s="140" t="s">
        <v>373</v>
      </c>
      <c r="P65" s="138" t="s">
        <v>603</v>
      </c>
      <c r="Q65" s="140" t="s">
        <v>375</v>
      </c>
      <c r="R65" s="140" t="s">
        <v>376</v>
      </c>
      <c r="S65" s="140" t="s">
        <v>604</v>
      </c>
      <c r="T65" s="140" t="s">
        <v>376</v>
      </c>
      <c r="U65" s="140" t="s">
        <v>605</v>
      </c>
      <c r="V65" s="140" t="s">
        <v>340</v>
      </c>
      <c r="W65" s="140" t="s">
        <v>606</v>
      </c>
      <c r="X65" s="140" t="s">
        <v>340</v>
      </c>
      <c r="Y65" s="140" t="s">
        <v>607</v>
      </c>
      <c r="Z65" s="140" t="s">
        <v>608</v>
      </c>
      <c r="AA65" s="140" t="s">
        <v>340</v>
      </c>
      <c r="AB65" s="140" t="s">
        <v>609</v>
      </c>
      <c r="AC65" s="140" t="s">
        <v>383</v>
      </c>
      <c r="AD65" s="138" t="s">
        <v>194</v>
      </c>
      <c r="AE65" s="138" t="s">
        <v>603</v>
      </c>
      <c r="AF65" s="138" t="s">
        <v>194</v>
      </c>
    </row>
    <row r="66" spans="2:32" hidden="1">
      <c r="B66" s="146" t="s">
        <v>37</v>
      </c>
      <c r="C66" s="147">
        <v>24</v>
      </c>
      <c r="D66" s="147" t="s">
        <v>445</v>
      </c>
      <c r="E66" s="147" t="s">
        <v>291</v>
      </c>
      <c r="F66" s="141" t="s">
        <v>348</v>
      </c>
      <c r="G66" s="138" t="s">
        <v>601</v>
      </c>
      <c r="H66" s="138" t="s">
        <v>350</v>
      </c>
      <c r="I66" s="138" t="s">
        <v>446</v>
      </c>
      <c r="J66" s="138" t="s">
        <v>447</v>
      </c>
      <c r="K66" s="138" t="s">
        <v>448</v>
      </c>
      <c r="L66" s="138" t="s">
        <v>611</v>
      </c>
      <c r="M66" s="140" t="s">
        <v>355</v>
      </c>
      <c r="N66" s="149" t="e">
        <f t="shared" si="1"/>
        <v>#VALUE!</v>
      </c>
      <c r="O66" s="140" t="s">
        <v>356</v>
      </c>
      <c r="P66" s="138" t="s">
        <v>612</v>
      </c>
      <c r="Q66" s="140" t="s">
        <v>375</v>
      </c>
      <c r="R66" s="140" t="s">
        <v>376</v>
      </c>
      <c r="S66" s="140" t="s">
        <v>613</v>
      </c>
      <c r="T66" s="140" t="s">
        <v>376</v>
      </c>
      <c r="U66" s="140" t="s">
        <v>614</v>
      </c>
      <c r="V66" s="140" t="s">
        <v>340</v>
      </c>
      <c r="W66" s="140" t="s">
        <v>615</v>
      </c>
      <c r="X66" s="140" t="s">
        <v>340</v>
      </c>
      <c r="Y66" s="140" t="s">
        <v>616</v>
      </c>
      <c r="Z66" s="140" t="s">
        <v>617</v>
      </c>
      <c r="AA66" s="140" t="s">
        <v>340</v>
      </c>
      <c r="AB66" s="140" t="s">
        <v>618</v>
      </c>
      <c r="AC66" s="140" t="s">
        <v>619</v>
      </c>
      <c r="AD66" s="138" t="s">
        <v>194</v>
      </c>
      <c r="AE66" s="138" t="s">
        <v>612</v>
      </c>
      <c r="AF66" s="138" t="s">
        <v>194</v>
      </c>
    </row>
    <row r="67" spans="2:32" hidden="1">
      <c r="B67" s="146" t="s">
        <v>37</v>
      </c>
      <c r="C67" s="147">
        <v>25</v>
      </c>
      <c r="D67" s="147" t="s">
        <v>445</v>
      </c>
      <c r="E67" s="147" t="s">
        <v>291</v>
      </c>
      <c r="F67" s="141" t="s">
        <v>348</v>
      </c>
      <c r="G67" s="138" t="s">
        <v>270</v>
      </c>
      <c r="H67" s="138" t="s">
        <v>350</v>
      </c>
      <c r="I67" s="138" t="s">
        <v>446</v>
      </c>
      <c r="J67" s="138" t="s">
        <v>447</v>
      </c>
      <c r="K67" s="138" t="s">
        <v>448</v>
      </c>
      <c r="L67" s="138" t="s">
        <v>621</v>
      </c>
      <c r="M67" s="140" t="s">
        <v>355</v>
      </c>
      <c r="N67" s="149" t="e">
        <f t="shared" si="1"/>
        <v>#VALUE!</v>
      </c>
      <c r="O67" s="140" t="s">
        <v>356</v>
      </c>
      <c r="P67" s="138" t="s">
        <v>524</v>
      </c>
      <c r="Q67" s="140" t="s">
        <v>375</v>
      </c>
      <c r="R67" s="140" t="s">
        <v>376</v>
      </c>
      <c r="S67" s="140" t="s">
        <v>622</v>
      </c>
      <c r="T67" s="140" t="s">
        <v>376</v>
      </c>
      <c r="U67" s="140" t="s">
        <v>623</v>
      </c>
      <c r="V67" s="140" t="s">
        <v>340</v>
      </c>
      <c r="W67" s="140" t="s">
        <v>624</v>
      </c>
      <c r="X67" s="140" t="s">
        <v>340</v>
      </c>
      <c r="Y67" s="140" t="s">
        <v>625</v>
      </c>
      <c r="Z67" s="140" t="s">
        <v>626</v>
      </c>
      <c r="AA67" s="140" t="s">
        <v>340</v>
      </c>
      <c r="AB67" s="140" t="s">
        <v>627</v>
      </c>
      <c r="AC67" s="140" t="s">
        <v>619</v>
      </c>
      <c r="AD67" s="138" t="s">
        <v>194</v>
      </c>
      <c r="AE67" s="138" t="s">
        <v>524</v>
      </c>
      <c r="AF67" s="138" t="s">
        <v>194</v>
      </c>
    </row>
    <row r="68" spans="2:32" hidden="1">
      <c r="B68" s="146" t="s">
        <v>37</v>
      </c>
      <c r="C68" s="147">
        <v>26</v>
      </c>
      <c r="D68" s="147" t="s">
        <v>445</v>
      </c>
      <c r="E68" s="147" t="s">
        <v>291</v>
      </c>
      <c r="F68" s="141" t="s">
        <v>348</v>
      </c>
      <c r="G68" s="138" t="s">
        <v>505</v>
      </c>
      <c r="H68" s="138" t="s">
        <v>350</v>
      </c>
      <c r="I68" s="138" t="s">
        <v>446</v>
      </c>
      <c r="J68" s="138" t="s">
        <v>447</v>
      </c>
      <c r="K68" s="138" t="s">
        <v>448</v>
      </c>
      <c r="L68" s="138" t="s">
        <v>572</v>
      </c>
      <c r="M68" s="140" t="s">
        <v>355</v>
      </c>
      <c r="N68" s="149" t="e">
        <f t="shared" si="1"/>
        <v>#VALUE!</v>
      </c>
      <c r="O68" s="140" t="s">
        <v>356</v>
      </c>
      <c r="P68" s="138" t="s">
        <v>629</v>
      </c>
      <c r="Q68" s="140" t="s">
        <v>375</v>
      </c>
      <c r="R68" s="140" t="s">
        <v>376</v>
      </c>
      <c r="S68" s="140" t="s">
        <v>630</v>
      </c>
      <c r="T68" s="140" t="s">
        <v>376</v>
      </c>
      <c r="U68" s="140" t="s">
        <v>631</v>
      </c>
      <c r="V68" s="140" t="s">
        <v>340</v>
      </c>
      <c r="W68" s="140" t="s">
        <v>632</v>
      </c>
      <c r="X68" s="140" t="s">
        <v>340</v>
      </c>
      <c r="Y68" s="140" t="s">
        <v>633</v>
      </c>
      <c r="Z68" s="140" t="s">
        <v>578</v>
      </c>
      <c r="AA68" s="140" t="s">
        <v>340</v>
      </c>
      <c r="AB68" s="140" t="s">
        <v>634</v>
      </c>
      <c r="AC68" s="140" t="s">
        <v>619</v>
      </c>
      <c r="AD68" s="138" t="s">
        <v>194</v>
      </c>
      <c r="AE68" s="138" t="s">
        <v>629</v>
      </c>
      <c r="AF68" s="138" t="s">
        <v>194</v>
      </c>
    </row>
    <row r="69" spans="2:32" hidden="1">
      <c r="B69" s="146" t="s">
        <v>37</v>
      </c>
      <c r="C69" s="147">
        <v>27</v>
      </c>
      <c r="D69" s="147" t="s">
        <v>445</v>
      </c>
      <c r="E69" s="147" t="s">
        <v>291</v>
      </c>
      <c r="F69" s="141" t="s">
        <v>348</v>
      </c>
      <c r="G69" s="138" t="s">
        <v>505</v>
      </c>
      <c r="H69" s="138" t="s">
        <v>350</v>
      </c>
      <c r="I69" s="138" t="s">
        <v>446</v>
      </c>
      <c r="J69" s="138" t="s">
        <v>447</v>
      </c>
      <c r="K69" s="138" t="s">
        <v>448</v>
      </c>
      <c r="L69" s="138" t="s">
        <v>621</v>
      </c>
      <c r="M69" s="140" t="s">
        <v>355</v>
      </c>
      <c r="N69" s="149" t="e">
        <f t="shared" si="1"/>
        <v>#VALUE!</v>
      </c>
      <c r="O69" s="140" t="s">
        <v>356</v>
      </c>
      <c r="P69" s="138" t="s">
        <v>524</v>
      </c>
      <c r="Q69" s="140" t="s">
        <v>375</v>
      </c>
      <c r="R69" s="140" t="s">
        <v>376</v>
      </c>
      <c r="S69" s="140" t="s">
        <v>636</v>
      </c>
      <c r="T69" s="140" t="s">
        <v>376</v>
      </c>
      <c r="U69" s="140" t="s">
        <v>637</v>
      </c>
      <c r="V69" s="140" t="s">
        <v>340</v>
      </c>
      <c r="W69" s="140" t="s">
        <v>638</v>
      </c>
      <c r="X69" s="140" t="s">
        <v>340</v>
      </c>
      <c r="Y69" s="140" t="s">
        <v>639</v>
      </c>
      <c r="Z69" s="140" t="s">
        <v>626</v>
      </c>
      <c r="AA69" s="140" t="s">
        <v>340</v>
      </c>
      <c r="AB69" s="140" t="s">
        <v>640</v>
      </c>
      <c r="AC69" s="140" t="s">
        <v>619</v>
      </c>
      <c r="AD69" s="138" t="s">
        <v>194</v>
      </c>
      <c r="AE69" s="138" t="s">
        <v>524</v>
      </c>
      <c r="AF69" s="138" t="s">
        <v>194</v>
      </c>
    </row>
    <row r="70" spans="2:32" hidden="1">
      <c r="B70" s="146" t="s">
        <v>37</v>
      </c>
      <c r="C70" s="147">
        <v>28</v>
      </c>
      <c r="D70" s="147" t="s">
        <v>445</v>
      </c>
      <c r="E70" s="147" t="s">
        <v>291</v>
      </c>
      <c r="F70" s="141" t="s">
        <v>348</v>
      </c>
      <c r="G70" s="138" t="s">
        <v>505</v>
      </c>
      <c r="H70" s="138" t="s">
        <v>350</v>
      </c>
      <c r="I70" s="138" t="s">
        <v>446</v>
      </c>
      <c r="J70" s="138" t="s">
        <v>447</v>
      </c>
      <c r="K70" s="138" t="s">
        <v>448</v>
      </c>
      <c r="L70" s="138" t="s">
        <v>621</v>
      </c>
      <c r="M70" s="140" t="s">
        <v>355</v>
      </c>
      <c r="N70" s="149" t="e">
        <f t="shared" si="1"/>
        <v>#VALUE!</v>
      </c>
      <c r="O70" s="140" t="s">
        <v>356</v>
      </c>
      <c r="P70" s="138" t="s">
        <v>524</v>
      </c>
      <c r="Q70" s="140" t="s">
        <v>375</v>
      </c>
      <c r="R70" s="140" t="s">
        <v>376</v>
      </c>
      <c r="S70" s="140" t="s">
        <v>636</v>
      </c>
      <c r="T70" s="140" t="s">
        <v>376</v>
      </c>
      <c r="U70" s="140" t="s">
        <v>641</v>
      </c>
      <c r="V70" s="140" t="s">
        <v>340</v>
      </c>
      <c r="W70" s="140" t="s">
        <v>642</v>
      </c>
      <c r="X70" s="140" t="s">
        <v>340</v>
      </c>
      <c r="Y70" s="140" t="s">
        <v>639</v>
      </c>
      <c r="Z70" s="140" t="s">
        <v>643</v>
      </c>
      <c r="AA70" s="140" t="s">
        <v>340</v>
      </c>
      <c r="AB70" s="140" t="s">
        <v>644</v>
      </c>
      <c r="AC70" s="140" t="s">
        <v>619</v>
      </c>
      <c r="AD70" s="138" t="s">
        <v>194</v>
      </c>
      <c r="AE70" s="138" t="s">
        <v>524</v>
      </c>
      <c r="AF70" s="138" t="s">
        <v>194</v>
      </c>
    </row>
    <row r="71" spans="2:32" hidden="1">
      <c r="B71" s="146" t="s">
        <v>37</v>
      </c>
      <c r="C71" s="147">
        <v>29</v>
      </c>
      <c r="D71" s="147" t="s">
        <v>445</v>
      </c>
      <c r="E71" s="147" t="s">
        <v>291</v>
      </c>
      <c r="F71" s="141" t="s">
        <v>348</v>
      </c>
      <c r="G71" s="138" t="s">
        <v>601</v>
      </c>
      <c r="H71" s="138" t="s">
        <v>350</v>
      </c>
      <c r="I71" s="138" t="s">
        <v>446</v>
      </c>
      <c r="J71" s="138" t="s">
        <v>447</v>
      </c>
      <c r="K71" s="138" t="s">
        <v>448</v>
      </c>
      <c r="L71" s="138" t="s">
        <v>646</v>
      </c>
      <c r="M71" s="140" t="s">
        <v>355</v>
      </c>
      <c r="N71" s="149" t="e">
        <f t="shared" si="1"/>
        <v>#VALUE!</v>
      </c>
      <c r="O71" s="140" t="s">
        <v>356</v>
      </c>
      <c r="P71" s="138" t="s">
        <v>603</v>
      </c>
      <c r="Q71" s="140" t="s">
        <v>375</v>
      </c>
      <c r="R71" s="140" t="s">
        <v>376</v>
      </c>
      <c r="S71" s="140" t="s">
        <v>647</v>
      </c>
      <c r="T71" s="140" t="s">
        <v>376</v>
      </c>
      <c r="U71" s="140" t="s">
        <v>648</v>
      </c>
      <c r="V71" s="140" t="s">
        <v>340</v>
      </c>
      <c r="W71" s="140" t="s">
        <v>649</v>
      </c>
      <c r="X71" s="140" t="s">
        <v>340</v>
      </c>
      <c r="Y71" s="140" t="s">
        <v>650</v>
      </c>
      <c r="Z71" s="140" t="s">
        <v>651</v>
      </c>
      <c r="AA71" s="140" t="s">
        <v>340</v>
      </c>
      <c r="AB71" s="140" t="s">
        <v>652</v>
      </c>
      <c r="AC71" s="140" t="s">
        <v>619</v>
      </c>
      <c r="AD71" s="138" t="s">
        <v>194</v>
      </c>
      <c r="AE71" s="138" t="s">
        <v>603</v>
      </c>
      <c r="AF71" s="138" t="s">
        <v>194</v>
      </c>
    </row>
    <row r="72" spans="2:32" hidden="1">
      <c r="B72" s="146" t="s">
        <v>37</v>
      </c>
      <c r="C72" s="147">
        <v>30</v>
      </c>
      <c r="D72" s="147" t="s">
        <v>445</v>
      </c>
      <c r="E72" s="147" t="s">
        <v>291</v>
      </c>
      <c r="F72" s="141" t="s">
        <v>348</v>
      </c>
      <c r="G72" s="138" t="s">
        <v>395</v>
      </c>
      <c r="H72" s="138" t="s">
        <v>350</v>
      </c>
      <c r="I72" s="138" t="s">
        <v>446</v>
      </c>
      <c r="J72" s="138" t="s">
        <v>447</v>
      </c>
      <c r="K72" s="138" t="s">
        <v>448</v>
      </c>
      <c r="L72" s="138" t="s">
        <v>654</v>
      </c>
      <c r="M72" s="140" t="s">
        <v>355</v>
      </c>
      <c r="N72" s="149" t="e">
        <f t="shared" si="1"/>
        <v>#VALUE!</v>
      </c>
      <c r="O72" s="140" t="s">
        <v>356</v>
      </c>
      <c r="P72" s="138" t="s">
        <v>655</v>
      </c>
      <c r="Q72" s="140" t="s">
        <v>375</v>
      </c>
      <c r="R72" s="140" t="s">
        <v>376</v>
      </c>
      <c r="S72" s="140" t="s">
        <v>656</v>
      </c>
      <c r="T72" s="140" t="s">
        <v>376</v>
      </c>
      <c r="U72" s="140" t="s">
        <v>657</v>
      </c>
      <c r="V72" s="140" t="s">
        <v>340</v>
      </c>
      <c r="W72" s="140" t="s">
        <v>658</v>
      </c>
      <c r="X72" s="140" t="s">
        <v>340</v>
      </c>
      <c r="Y72" s="140" t="s">
        <v>659</v>
      </c>
      <c r="Z72" s="140" t="s">
        <v>660</v>
      </c>
      <c r="AA72" s="140" t="s">
        <v>340</v>
      </c>
      <c r="AB72" s="140" t="s">
        <v>661</v>
      </c>
      <c r="AC72" s="140" t="s">
        <v>619</v>
      </c>
      <c r="AD72" s="138" t="s">
        <v>194</v>
      </c>
      <c r="AE72" s="138" t="s">
        <v>655</v>
      </c>
      <c r="AF72" s="138" t="s">
        <v>194</v>
      </c>
    </row>
    <row r="73" spans="2:32" hidden="1">
      <c r="B73" s="146" t="s">
        <v>37</v>
      </c>
      <c r="C73" s="147">
        <v>31</v>
      </c>
      <c r="D73" s="147" t="s">
        <v>663</v>
      </c>
      <c r="E73" s="147" t="s">
        <v>291</v>
      </c>
      <c r="F73" s="141" t="s">
        <v>348</v>
      </c>
      <c r="G73" s="138" t="s">
        <v>505</v>
      </c>
      <c r="H73" s="138" t="s">
        <v>350</v>
      </c>
      <c r="I73" s="138" t="s">
        <v>446</v>
      </c>
      <c r="J73" s="138" t="s">
        <v>664</v>
      </c>
      <c r="K73" s="138" t="s">
        <v>448</v>
      </c>
      <c r="L73" s="138" t="s">
        <v>665</v>
      </c>
      <c r="M73" s="140" t="s">
        <v>355</v>
      </c>
      <c r="N73" s="149" t="e">
        <f t="shared" si="1"/>
        <v>#VALUE!</v>
      </c>
      <c r="O73" s="140" t="s">
        <v>666</v>
      </c>
      <c r="P73" s="138" t="s">
        <v>524</v>
      </c>
      <c r="Q73" s="140" t="s">
        <v>398</v>
      </c>
      <c r="R73" s="140" t="s">
        <v>399</v>
      </c>
      <c r="S73" s="140" t="s">
        <v>667</v>
      </c>
      <c r="T73" s="140" t="s">
        <v>399</v>
      </c>
      <c r="U73" s="140" t="s">
        <v>668</v>
      </c>
      <c r="V73" s="140" t="s">
        <v>340</v>
      </c>
      <c r="W73" s="140" t="s">
        <v>669</v>
      </c>
      <c r="X73" s="140" t="s">
        <v>340</v>
      </c>
      <c r="Y73" s="140" t="s">
        <v>670</v>
      </c>
      <c r="Z73" s="140" t="s">
        <v>671</v>
      </c>
      <c r="AA73" s="140" t="s">
        <v>340</v>
      </c>
      <c r="AB73" s="140" t="s">
        <v>672</v>
      </c>
      <c r="AC73" s="140" t="s">
        <v>673</v>
      </c>
      <c r="AD73" s="138" t="s">
        <v>194</v>
      </c>
      <c r="AE73" s="138" t="s">
        <v>524</v>
      </c>
      <c r="AF73" s="138" t="s">
        <v>194</v>
      </c>
    </row>
    <row r="74" spans="2:32" hidden="1">
      <c r="B74" s="146" t="s">
        <v>37</v>
      </c>
      <c r="C74" s="147">
        <v>32</v>
      </c>
      <c r="D74" s="147" t="s">
        <v>675</v>
      </c>
      <c r="E74" s="147" t="s">
        <v>291</v>
      </c>
      <c r="F74" s="141" t="s">
        <v>348</v>
      </c>
      <c r="G74" s="138" t="s">
        <v>505</v>
      </c>
      <c r="H74" s="138" t="s">
        <v>350</v>
      </c>
      <c r="I74" s="138" t="s">
        <v>629</v>
      </c>
      <c r="J74" s="138" t="s">
        <v>676</v>
      </c>
      <c r="K74" s="138" t="s">
        <v>677</v>
      </c>
      <c r="L74" s="138" t="s">
        <v>678</v>
      </c>
      <c r="M74" s="140" t="s">
        <v>355</v>
      </c>
      <c r="N74" s="149" t="e">
        <f t="shared" si="1"/>
        <v>#VALUE!</v>
      </c>
      <c r="O74" s="140" t="s">
        <v>356</v>
      </c>
      <c r="P74" s="138" t="s">
        <v>679</v>
      </c>
      <c r="Q74" s="140" t="s">
        <v>398</v>
      </c>
      <c r="R74" s="140" t="s">
        <v>399</v>
      </c>
      <c r="S74" s="140" t="s">
        <v>680</v>
      </c>
      <c r="T74" s="140" t="s">
        <v>399</v>
      </c>
      <c r="U74" s="140" t="s">
        <v>681</v>
      </c>
      <c r="V74" s="140" t="s">
        <v>340</v>
      </c>
      <c r="W74" s="140" t="s">
        <v>682</v>
      </c>
      <c r="X74" s="140" t="s">
        <v>340</v>
      </c>
      <c r="Y74" s="140" t="s">
        <v>683</v>
      </c>
      <c r="Z74" s="140" t="s">
        <v>651</v>
      </c>
      <c r="AA74" s="140" t="s">
        <v>340</v>
      </c>
      <c r="AB74" s="140" t="s">
        <v>684</v>
      </c>
      <c r="AC74" s="140" t="s">
        <v>685</v>
      </c>
      <c r="AD74" s="138" t="s">
        <v>194</v>
      </c>
      <c r="AE74" s="138" t="s">
        <v>679</v>
      </c>
      <c r="AF74" s="138" t="s">
        <v>194</v>
      </c>
    </row>
    <row r="75" spans="2:32" hidden="1">
      <c r="B75" s="146" t="s">
        <v>37</v>
      </c>
      <c r="C75" s="147">
        <v>33</v>
      </c>
      <c r="D75" s="147" t="s">
        <v>687</v>
      </c>
      <c r="E75" s="147" t="s">
        <v>291</v>
      </c>
      <c r="F75" s="141" t="s">
        <v>348</v>
      </c>
      <c r="G75" s="138" t="s">
        <v>270</v>
      </c>
      <c r="H75" s="138" t="s">
        <v>350</v>
      </c>
      <c r="I75" s="138" t="s">
        <v>688</v>
      </c>
      <c r="J75" s="138" t="s">
        <v>689</v>
      </c>
      <c r="K75" s="138" t="s">
        <v>688</v>
      </c>
      <c r="L75" s="138" t="s">
        <v>690</v>
      </c>
      <c r="M75" s="140" t="s">
        <v>355</v>
      </c>
      <c r="N75" s="149" t="e">
        <f t="shared" si="1"/>
        <v>#VALUE!</v>
      </c>
      <c r="O75" s="140" t="s">
        <v>466</v>
      </c>
      <c r="P75" s="138" t="s">
        <v>691</v>
      </c>
      <c r="Q75" s="140" t="s">
        <v>358</v>
      </c>
      <c r="R75" s="140" t="s">
        <v>344</v>
      </c>
      <c r="S75" s="140" t="s">
        <v>692</v>
      </c>
      <c r="T75" s="140" t="s">
        <v>344</v>
      </c>
      <c r="U75" s="140" t="s">
        <v>693</v>
      </c>
      <c r="V75" s="140" t="s">
        <v>340</v>
      </c>
      <c r="W75" s="140" t="s">
        <v>694</v>
      </c>
      <c r="X75" s="140" t="s">
        <v>340</v>
      </c>
      <c r="Y75" s="140" t="s">
        <v>695</v>
      </c>
      <c r="Z75" s="140" t="s">
        <v>696</v>
      </c>
      <c r="AA75" s="140" t="s">
        <v>340</v>
      </c>
      <c r="AB75" s="140" t="s">
        <v>697</v>
      </c>
      <c r="AC75" s="140" t="s">
        <v>698</v>
      </c>
      <c r="AD75" s="138" t="s">
        <v>194</v>
      </c>
      <c r="AE75" s="138" t="s">
        <v>691</v>
      </c>
      <c r="AF75" s="138" t="s">
        <v>194</v>
      </c>
    </row>
    <row r="76" spans="2:32" hidden="1">
      <c r="B76" s="146" t="s">
        <v>37</v>
      </c>
      <c r="C76" s="147">
        <v>34</v>
      </c>
      <c r="D76" s="147" t="s">
        <v>687</v>
      </c>
      <c r="E76" s="147" t="s">
        <v>291</v>
      </c>
      <c r="F76" s="141" t="s">
        <v>348</v>
      </c>
      <c r="G76" s="138" t="s">
        <v>700</v>
      </c>
      <c r="H76" s="138" t="s">
        <v>350</v>
      </c>
      <c r="I76" s="138" t="s">
        <v>688</v>
      </c>
      <c r="J76" s="138" t="s">
        <v>689</v>
      </c>
      <c r="K76" s="138" t="s">
        <v>688</v>
      </c>
      <c r="L76" s="138" t="s">
        <v>701</v>
      </c>
      <c r="M76" s="140" t="s">
        <v>355</v>
      </c>
      <c r="N76" s="149" t="e">
        <f t="shared" si="1"/>
        <v>#VALUE!</v>
      </c>
      <c r="O76" s="140" t="s">
        <v>466</v>
      </c>
      <c r="P76" s="138" t="s">
        <v>702</v>
      </c>
      <c r="Q76" s="140" t="s">
        <v>358</v>
      </c>
      <c r="R76" s="140" t="s">
        <v>344</v>
      </c>
      <c r="S76" s="140" t="s">
        <v>703</v>
      </c>
      <c r="T76" s="140" t="s">
        <v>344</v>
      </c>
      <c r="U76" s="140" t="s">
        <v>704</v>
      </c>
      <c r="V76" s="140" t="s">
        <v>340</v>
      </c>
      <c r="W76" s="140" t="s">
        <v>705</v>
      </c>
      <c r="X76" s="140" t="s">
        <v>340</v>
      </c>
      <c r="Y76" s="140" t="s">
        <v>706</v>
      </c>
      <c r="Z76" s="140" t="s">
        <v>707</v>
      </c>
      <c r="AA76" s="140" t="s">
        <v>340</v>
      </c>
      <c r="AB76" s="140" t="s">
        <v>708</v>
      </c>
      <c r="AC76" s="140" t="s">
        <v>698</v>
      </c>
      <c r="AD76" s="138" t="s">
        <v>194</v>
      </c>
      <c r="AE76" s="138" t="s">
        <v>702</v>
      </c>
      <c r="AF76" s="138" t="s">
        <v>194</v>
      </c>
    </row>
    <row r="77" spans="2:32" hidden="1">
      <c r="B77" s="146" t="s">
        <v>37</v>
      </c>
      <c r="C77" s="147">
        <v>35</v>
      </c>
      <c r="D77" s="147" t="s">
        <v>687</v>
      </c>
      <c r="E77" s="147" t="s">
        <v>291</v>
      </c>
      <c r="F77" s="141" t="s">
        <v>348</v>
      </c>
      <c r="G77" s="138" t="s">
        <v>505</v>
      </c>
      <c r="H77" s="138" t="s">
        <v>350</v>
      </c>
      <c r="I77" s="138" t="s">
        <v>688</v>
      </c>
      <c r="J77" s="138" t="s">
        <v>689</v>
      </c>
      <c r="K77" s="138" t="s">
        <v>688</v>
      </c>
      <c r="L77" s="138" t="s">
        <v>710</v>
      </c>
      <c r="M77" s="140" t="s">
        <v>355</v>
      </c>
      <c r="N77" s="149" t="e">
        <f t="shared" si="1"/>
        <v>#VALUE!</v>
      </c>
      <c r="O77" s="140" t="s">
        <v>466</v>
      </c>
      <c r="P77" s="138" t="s">
        <v>711</v>
      </c>
      <c r="Q77" s="140" t="s">
        <v>375</v>
      </c>
      <c r="R77" s="140" t="s">
        <v>376</v>
      </c>
      <c r="S77" s="140" t="s">
        <v>712</v>
      </c>
      <c r="T77" s="140" t="s">
        <v>376</v>
      </c>
      <c r="U77" s="140" t="s">
        <v>713</v>
      </c>
      <c r="V77" s="140" t="s">
        <v>340</v>
      </c>
      <c r="W77" s="140" t="s">
        <v>714</v>
      </c>
      <c r="X77" s="140" t="s">
        <v>340</v>
      </c>
      <c r="Y77" s="140" t="s">
        <v>715</v>
      </c>
      <c r="Z77" s="140" t="s">
        <v>716</v>
      </c>
      <c r="AA77" s="140" t="s">
        <v>340</v>
      </c>
      <c r="AB77" s="140" t="s">
        <v>717</v>
      </c>
      <c r="AC77" s="140" t="s">
        <v>718</v>
      </c>
      <c r="AD77" s="138" t="s">
        <v>194</v>
      </c>
      <c r="AE77" s="138" t="s">
        <v>711</v>
      </c>
      <c r="AF77" s="138" t="s">
        <v>194</v>
      </c>
    </row>
    <row r="78" spans="2:32" hidden="1">
      <c r="B78" s="146" t="s">
        <v>37</v>
      </c>
      <c r="C78" s="147">
        <v>36</v>
      </c>
      <c r="D78" s="147" t="s">
        <v>687</v>
      </c>
      <c r="E78" s="147" t="s">
        <v>291</v>
      </c>
      <c r="F78" s="141" t="s">
        <v>348</v>
      </c>
      <c r="G78" s="138" t="s">
        <v>395</v>
      </c>
      <c r="H78" s="138" t="s">
        <v>350</v>
      </c>
      <c r="I78" s="138" t="s">
        <v>688</v>
      </c>
      <c r="J78" s="138" t="s">
        <v>689</v>
      </c>
      <c r="K78" s="138" t="s">
        <v>688</v>
      </c>
      <c r="L78" s="138" t="s">
        <v>720</v>
      </c>
      <c r="M78" s="140" t="s">
        <v>355</v>
      </c>
      <c r="N78" s="149" t="e">
        <f t="shared" si="1"/>
        <v>#VALUE!</v>
      </c>
      <c r="O78" s="140" t="s">
        <v>466</v>
      </c>
      <c r="P78" s="138" t="s">
        <v>721</v>
      </c>
      <c r="Q78" s="140" t="s">
        <v>358</v>
      </c>
      <c r="R78" s="140" t="s">
        <v>344</v>
      </c>
      <c r="S78" s="140" t="s">
        <v>722</v>
      </c>
      <c r="T78" s="140" t="s">
        <v>344</v>
      </c>
      <c r="U78" s="140" t="s">
        <v>723</v>
      </c>
      <c r="V78" s="140" t="s">
        <v>340</v>
      </c>
      <c r="W78" s="140" t="s">
        <v>724</v>
      </c>
      <c r="X78" s="140" t="s">
        <v>340</v>
      </c>
      <c r="Y78" s="140" t="s">
        <v>725</v>
      </c>
      <c r="Z78" s="140" t="s">
        <v>726</v>
      </c>
      <c r="AA78" s="140" t="s">
        <v>340</v>
      </c>
      <c r="AB78" s="140" t="s">
        <v>727</v>
      </c>
      <c r="AC78" s="140" t="s">
        <v>698</v>
      </c>
      <c r="AD78" s="138" t="s">
        <v>194</v>
      </c>
      <c r="AE78" s="138" t="s">
        <v>721</v>
      </c>
      <c r="AF78" s="138" t="s">
        <v>194</v>
      </c>
    </row>
    <row r="79" spans="2:32" hidden="1">
      <c r="B79" s="146" t="s">
        <v>37</v>
      </c>
      <c r="C79" s="147">
        <v>37</v>
      </c>
      <c r="D79" s="147" t="s">
        <v>687</v>
      </c>
      <c r="E79" s="147" t="s">
        <v>291</v>
      </c>
      <c r="F79" s="141" t="s">
        <v>348</v>
      </c>
      <c r="G79" s="138" t="s">
        <v>505</v>
      </c>
      <c r="H79" s="138" t="s">
        <v>350</v>
      </c>
      <c r="I79" s="138" t="s">
        <v>688</v>
      </c>
      <c r="J79" s="138" t="s">
        <v>689</v>
      </c>
      <c r="K79" s="138" t="s">
        <v>688</v>
      </c>
      <c r="L79" s="138" t="s">
        <v>729</v>
      </c>
      <c r="M79" s="140" t="s">
        <v>355</v>
      </c>
      <c r="N79" s="149" t="e">
        <f t="shared" si="1"/>
        <v>#VALUE!</v>
      </c>
      <c r="O79" s="140" t="s">
        <v>466</v>
      </c>
      <c r="P79" s="138" t="s">
        <v>730</v>
      </c>
      <c r="Q79" s="140" t="s">
        <v>375</v>
      </c>
      <c r="R79" s="140" t="s">
        <v>376</v>
      </c>
      <c r="S79" s="140" t="s">
        <v>731</v>
      </c>
      <c r="T79" s="140" t="s">
        <v>376</v>
      </c>
      <c r="U79" s="140" t="s">
        <v>732</v>
      </c>
      <c r="V79" s="140" t="s">
        <v>340</v>
      </c>
      <c r="W79" s="140" t="s">
        <v>733</v>
      </c>
      <c r="X79" s="140" t="s">
        <v>340</v>
      </c>
      <c r="Y79" s="140" t="s">
        <v>734</v>
      </c>
      <c r="Z79" s="140" t="s">
        <v>735</v>
      </c>
      <c r="AA79" s="140" t="s">
        <v>340</v>
      </c>
      <c r="AB79" s="140" t="s">
        <v>736</v>
      </c>
      <c r="AC79" s="140" t="s">
        <v>718</v>
      </c>
      <c r="AD79" s="138" t="s">
        <v>194</v>
      </c>
      <c r="AE79" s="138" t="s">
        <v>730</v>
      </c>
      <c r="AF79" s="138" t="s">
        <v>194</v>
      </c>
    </row>
    <row r="80" spans="2:32" hidden="1">
      <c r="B80" s="146" t="s">
        <v>37</v>
      </c>
      <c r="C80" s="147">
        <v>38</v>
      </c>
      <c r="D80" s="147" t="s">
        <v>738</v>
      </c>
      <c r="E80" s="147" t="s">
        <v>291</v>
      </c>
      <c r="F80" s="141" t="s">
        <v>348</v>
      </c>
      <c r="G80" s="138" t="s">
        <v>505</v>
      </c>
      <c r="H80" s="138" t="s">
        <v>350</v>
      </c>
      <c r="I80" s="138" t="s">
        <v>739</v>
      </c>
      <c r="J80" s="138" t="s">
        <v>740</v>
      </c>
      <c r="K80" s="138" t="s">
        <v>739</v>
      </c>
      <c r="L80" s="138" t="s">
        <v>741</v>
      </c>
      <c r="M80" s="140" t="s">
        <v>355</v>
      </c>
      <c r="N80" s="149" t="e">
        <f t="shared" si="1"/>
        <v>#VALUE!</v>
      </c>
      <c r="O80" s="140" t="s">
        <v>742</v>
      </c>
      <c r="P80" s="138" t="s">
        <v>743</v>
      </c>
      <c r="Q80" s="140" t="s">
        <v>358</v>
      </c>
      <c r="R80" s="140" t="s">
        <v>344</v>
      </c>
      <c r="S80" s="140" t="s">
        <v>744</v>
      </c>
      <c r="T80" s="140" t="s">
        <v>344</v>
      </c>
      <c r="U80" s="140" t="s">
        <v>745</v>
      </c>
      <c r="V80" s="140" t="s">
        <v>340</v>
      </c>
      <c r="W80" s="140" t="s">
        <v>746</v>
      </c>
      <c r="X80" s="140" t="s">
        <v>340</v>
      </c>
      <c r="Y80" s="140" t="s">
        <v>747</v>
      </c>
      <c r="Z80" s="140" t="s">
        <v>748</v>
      </c>
      <c r="AA80" s="140" t="s">
        <v>340</v>
      </c>
      <c r="AB80" s="140" t="s">
        <v>749</v>
      </c>
      <c r="AC80" s="140" t="s">
        <v>750</v>
      </c>
      <c r="AD80" s="138" t="s">
        <v>194</v>
      </c>
      <c r="AE80" s="138" t="s">
        <v>743</v>
      </c>
      <c r="AF80" s="138" t="s">
        <v>194</v>
      </c>
    </row>
    <row r="81" spans="2:32" hidden="1">
      <c r="B81" s="146" t="s">
        <v>37</v>
      </c>
      <c r="C81" s="147">
        <v>39</v>
      </c>
      <c r="D81" s="147" t="s">
        <v>753</v>
      </c>
      <c r="E81" s="147" t="s">
        <v>291</v>
      </c>
      <c r="F81" s="141" t="s">
        <v>348</v>
      </c>
      <c r="G81" s="138" t="s">
        <v>461</v>
      </c>
      <c r="H81" s="138" t="s">
        <v>350</v>
      </c>
      <c r="I81" s="138" t="s">
        <v>754</v>
      </c>
      <c r="J81" s="138" t="s">
        <v>755</v>
      </c>
      <c r="K81" s="138" t="s">
        <v>756</v>
      </c>
      <c r="L81" s="138" t="s">
        <v>757</v>
      </c>
      <c r="M81" s="140" t="s">
        <v>355</v>
      </c>
      <c r="N81" s="149" t="e">
        <f t="shared" si="1"/>
        <v>#VALUE!</v>
      </c>
      <c r="O81" s="140" t="s">
        <v>758</v>
      </c>
      <c r="P81" s="138" t="s">
        <v>759</v>
      </c>
      <c r="Q81" s="140" t="s">
        <v>358</v>
      </c>
      <c r="R81" s="140" t="s">
        <v>344</v>
      </c>
      <c r="S81" s="140" t="s">
        <v>760</v>
      </c>
      <c r="T81" s="140" t="s">
        <v>344</v>
      </c>
      <c r="U81" s="140" t="s">
        <v>761</v>
      </c>
      <c r="V81" s="140" t="s">
        <v>762</v>
      </c>
      <c r="W81" s="140" t="s">
        <v>340</v>
      </c>
      <c r="X81" s="140" t="s">
        <v>763</v>
      </c>
      <c r="Y81" s="140" t="s">
        <v>340</v>
      </c>
      <c r="Z81" s="140" t="s">
        <v>764</v>
      </c>
      <c r="AA81" s="140" t="s">
        <v>765</v>
      </c>
      <c r="AB81" s="140" t="s">
        <v>340</v>
      </c>
      <c r="AC81" s="140" t="s">
        <v>766</v>
      </c>
      <c r="AD81" s="138" t="s">
        <v>194</v>
      </c>
      <c r="AE81" s="138" t="s">
        <v>759</v>
      </c>
      <c r="AF81" s="138" t="s">
        <v>194</v>
      </c>
    </row>
    <row r="82" spans="2:32" hidden="1">
      <c r="B82" s="146" t="s">
        <v>37</v>
      </c>
      <c r="C82" s="147">
        <v>40</v>
      </c>
      <c r="D82" s="147" t="s">
        <v>753</v>
      </c>
      <c r="E82" s="147" t="s">
        <v>291</v>
      </c>
      <c r="F82" s="141" t="s">
        <v>348</v>
      </c>
      <c r="G82" s="138" t="s">
        <v>768</v>
      </c>
      <c r="H82" s="138" t="s">
        <v>350</v>
      </c>
      <c r="I82" s="138" t="s">
        <v>754</v>
      </c>
      <c r="J82" s="138" t="s">
        <v>755</v>
      </c>
      <c r="K82" s="138" t="s">
        <v>756</v>
      </c>
      <c r="L82" s="138" t="s">
        <v>769</v>
      </c>
      <c r="M82" s="140" t="s">
        <v>355</v>
      </c>
      <c r="N82" s="149" t="e">
        <f t="shared" si="1"/>
        <v>#VALUE!</v>
      </c>
      <c r="O82" s="140" t="s">
        <v>758</v>
      </c>
      <c r="P82" s="138" t="s">
        <v>770</v>
      </c>
      <c r="Q82" s="140" t="s">
        <v>398</v>
      </c>
      <c r="R82" s="140" t="s">
        <v>399</v>
      </c>
      <c r="S82" s="140" t="s">
        <v>771</v>
      </c>
      <c r="T82" s="140" t="s">
        <v>399</v>
      </c>
      <c r="U82" s="140" t="s">
        <v>772</v>
      </c>
      <c r="V82" s="140" t="s">
        <v>773</v>
      </c>
      <c r="W82" s="140" t="s">
        <v>340</v>
      </c>
      <c r="X82" s="140" t="s">
        <v>774</v>
      </c>
      <c r="Y82" s="140" t="s">
        <v>340</v>
      </c>
      <c r="Z82" s="140" t="s">
        <v>775</v>
      </c>
      <c r="AA82" s="140" t="s">
        <v>776</v>
      </c>
      <c r="AB82" s="140" t="s">
        <v>340</v>
      </c>
      <c r="AC82" s="140" t="s">
        <v>777</v>
      </c>
      <c r="AD82" s="138" t="s">
        <v>194</v>
      </c>
      <c r="AE82" s="138" t="s">
        <v>770</v>
      </c>
      <c r="AF82" s="138" t="s">
        <v>194</v>
      </c>
    </row>
    <row r="83" spans="2:32" hidden="1">
      <c r="B83" s="146" t="s">
        <v>37</v>
      </c>
      <c r="C83" s="147">
        <v>41</v>
      </c>
      <c r="D83" s="147" t="s">
        <v>753</v>
      </c>
      <c r="E83" s="147" t="s">
        <v>291</v>
      </c>
      <c r="F83" s="141" t="s">
        <v>348</v>
      </c>
      <c r="G83" s="138" t="s">
        <v>461</v>
      </c>
      <c r="H83" s="138" t="s">
        <v>350</v>
      </c>
      <c r="I83" s="138" t="s">
        <v>754</v>
      </c>
      <c r="J83" s="138" t="s">
        <v>755</v>
      </c>
      <c r="K83" s="138" t="s">
        <v>756</v>
      </c>
      <c r="L83" s="138" t="s">
        <v>779</v>
      </c>
      <c r="M83" s="140" t="s">
        <v>355</v>
      </c>
      <c r="N83" s="149" t="e">
        <f t="shared" si="1"/>
        <v>#VALUE!</v>
      </c>
      <c r="O83" s="140" t="s">
        <v>758</v>
      </c>
      <c r="P83" s="138" t="s">
        <v>780</v>
      </c>
      <c r="Q83" s="140" t="s">
        <v>358</v>
      </c>
      <c r="R83" s="140" t="s">
        <v>344</v>
      </c>
      <c r="S83" s="140" t="s">
        <v>781</v>
      </c>
      <c r="T83" s="140" t="s">
        <v>344</v>
      </c>
      <c r="U83" s="140" t="s">
        <v>782</v>
      </c>
      <c r="V83" s="140" t="s">
        <v>783</v>
      </c>
      <c r="W83" s="140" t="s">
        <v>340</v>
      </c>
      <c r="X83" s="140" t="s">
        <v>784</v>
      </c>
      <c r="Y83" s="140" t="s">
        <v>340</v>
      </c>
      <c r="Z83" s="140" t="s">
        <v>785</v>
      </c>
      <c r="AA83" s="140" t="s">
        <v>786</v>
      </c>
      <c r="AB83" s="140" t="s">
        <v>340</v>
      </c>
      <c r="AC83" s="140" t="s">
        <v>766</v>
      </c>
      <c r="AD83" s="138" t="s">
        <v>194</v>
      </c>
      <c r="AE83" s="138" t="s">
        <v>780</v>
      </c>
      <c r="AF83" s="138" t="s">
        <v>194</v>
      </c>
    </row>
    <row r="84" spans="2:32" hidden="1">
      <c r="B84" s="146" t="s">
        <v>37</v>
      </c>
      <c r="C84" s="147">
        <v>42</v>
      </c>
      <c r="D84" s="147" t="s">
        <v>753</v>
      </c>
      <c r="E84" s="147" t="s">
        <v>291</v>
      </c>
      <c r="F84" s="141" t="s">
        <v>348</v>
      </c>
      <c r="G84" s="138" t="s">
        <v>768</v>
      </c>
      <c r="H84" s="138" t="s">
        <v>350</v>
      </c>
      <c r="I84" s="138" t="s">
        <v>754</v>
      </c>
      <c r="J84" s="138" t="s">
        <v>755</v>
      </c>
      <c r="K84" s="138" t="s">
        <v>756</v>
      </c>
      <c r="L84" s="138" t="s">
        <v>788</v>
      </c>
      <c r="M84" s="140" t="s">
        <v>355</v>
      </c>
      <c r="N84" s="149" t="e">
        <f t="shared" si="1"/>
        <v>#VALUE!</v>
      </c>
      <c r="O84" s="140" t="s">
        <v>758</v>
      </c>
      <c r="P84" s="138" t="s">
        <v>789</v>
      </c>
      <c r="Q84" s="140" t="s">
        <v>409</v>
      </c>
      <c r="R84" s="140" t="s">
        <v>410</v>
      </c>
      <c r="S84" s="140" t="s">
        <v>790</v>
      </c>
      <c r="T84" s="140" t="s">
        <v>410</v>
      </c>
      <c r="U84" s="140" t="s">
        <v>791</v>
      </c>
      <c r="V84" s="140" t="s">
        <v>792</v>
      </c>
      <c r="W84" s="140" t="s">
        <v>340</v>
      </c>
      <c r="X84" s="140" t="s">
        <v>793</v>
      </c>
      <c r="Y84" s="140" t="s">
        <v>340</v>
      </c>
      <c r="Z84" s="140" t="s">
        <v>794</v>
      </c>
      <c r="AA84" s="140" t="s">
        <v>795</v>
      </c>
      <c r="AB84" s="140" t="s">
        <v>340</v>
      </c>
      <c r="AC84" s="140" t="s">
        <v>796</v>
      </c>
      <c r="AD84" s="138" t="s">
        <v>194</v>
      </c>
      <c r="AE84" s="138" t="s">
        <v>789</v>
      </c>
      <c r="AF84" s="138" t="s">
        <v>194</v>
      </c>
    </row>
    <row r="85" spans="2:32" hidden="1">
      <c r="B85" s="146" t="s">
        <v>37</v>
      </c>
      <c r="C85" s="147">
        <v>43</v>
      </c>
      <c r="D85" s="147" t="s">
        <v>798</v>
      </c>
      <c r="E85" s="147" t="s">
        <v>291</v>
      </c>
      <c r="F85" s="141" t="s">
        <v>348</v>
      </c>
      <c r="G85" s="138" t="s">
        <v>571</v>
      </c>
      <c r="H85" s="138" t="s">
        <v>350</v>
      </c>
      <c r="I85" s="138" t="s">
        <v>799</v>
      </c>
      <c r="J85" s="138" t="s">
        <v>800</v>
      </c>
      <c r="K85" s="138" t="s">
        <v>801</v>
      </c>
      <c r="L85" s="138" t="s">
        <v>802</v>
      </c>
      <c r="M85" s="140" t="s">
        <v>355</v>
      </c>
      <c r="N85" s="149" t="e">
        <f t="shared" si="1"/>
        <v>#VALUE!</v>
      </c>
      <c r="O85" s="140" t="s">
        <v>803</v>
      </c>
      <c r="P85" s="138" t="s">
        <v>804</v>
      </c>
      <c r="Q85" s="140" t="s">
        <v>375</v>
      </c>
      <c r="R85" s="140" t="s">
        <v>376</v>
      </c>
      <c r="S85" s="140" t="s">
        <v>805</v>
      </c>
      <c r="T85" s="140" t="s">
        <v>376</v>
      </c>
      <c r="U85" s="140" t="s">
        <v>806</v>
      </c>
      <c r="V85" s="140" t="s">
        <v>807</v>
      </c>
      <c r="W85" s="140" t="s">
        <v>340</v>
      </c>
      <c r="X85" s="140" t="s">
        <v>808</v>
      </c>
      <c r="Y85" s="140" t="s">
        <v>340</v>
      </c>
      <c r="Z85" s="140" t="s">
        <v>809</v>
      </c>
      <c r="AA85" s="140" t="s">
        <v>810</v>
      </c>
      <c r="AB85" s="140" t="s">
        <v>340</v>
      </c>
      <c r="AC85" s="140" t="s">
        <v>811</v>
      </c>
      <c r="AD85" s="138" t="s">
        <v>194</v>
      </c>
      <c r="AE85" s="138" t="s">
        <v>804</v>
      </c>
      <c r="AF85" s="138" t="s">
        <v>194</v>
      </c>
    </row>
    <row r="86" spans="2:32" hidden="1">
      <c r="B86" s="146" t="s">
        <v>37</v>
      </c>
      <c r="C86" s="147">
        <v>44</v>
      </c>
      <c r="D86" s="147" t="s">
        <v>798</v>
      </c>
      <c r="E86" s="147" t="s">
        <v>291</v>
      </c>
      <c r="F86" s="141" t="s">
        <v>348</v>
      </c>
      <c r="G86" s="138" t="s">
        <v>813</v>
      </c>
      <c r="H86" s="138" t="s">
        <v>350</v>
      </c>
      <c r="I86" s="138" t="s">
        <v>799</v>
      </c>
      <c r="J86" s="138" t="s">
        <v>800</v>
      </c>
      <c r="K86" s="138" t="s">
        <v>801</v>
      </c>
      <c r="L86" s="138" t="s">
        <v>814</v>
      </c>
      <c r="M86" s="140" t="s">
        <v>355</v>
      </c>
      <c r="N86" s="149" t="e">
        <f t="shared" si="1"/>
        <v>#VALUE!</v>
      </c>
      <c r="O86" s="140" t="s">
        <v>803</v>
      </c>
      <c r="P86" s="138" t="s">
        <v>815</v>
      </c>
      <c r="Q86" s="140" t="s">
        <v>375</v>
      </c>
      <c r="R86" s="140" t="s">
        <v>376</v>
      </c>
      <c r="S86" s="140" t="s">
        <v>816</v>
      </c>
      <c r="T86" s="140" t="s">
        <v>376</v>
      </c>
      <c r="U86" s="140" t="s">
        <v>817</v>
      </c>
      <c r="V86" s="140" t="s">
        <v>818</v>
      </c>
      <c r="W86" s="140" t="s">
        <v>340</v>
      </c>
      <c r="X86" s="140" t="s">
        <v>819</v>
      </c>
      <c r="Y86" s="140" t="s">
        <v>340</v>
      </c>
      <c r="Z86" s="140" t="s">
        <v>820</v>
      </c>
      <c r="AA86" s="140" t="s">
        <v>821</v>
      </c>
      <c r="AB86" s="140" t="s">
        <v>340</v>
      </c>
      <c r="AC86" s="140" t="s">
        <v>811</v>
      </c>
      <c r="AD86" s="138" t="s">
        <v>194</v>
      </c>
      <c r="AE86" s="138" t="s">
        <v>815</v>
      </c>
      <c r="AF86" s="138" t="s">
        <v>194</v>
      </c>
    </row>
    <row r="87" spans="2:32" hidden="1">
      <c r="B87" s="146" t="s">
        <v>37</v>
      </c>
      <c r="C87" s="147">
        <v>45</v>
      </c>
      <c r="D87" s="147" t="s">
        <v>798</v>
      </c>
      <c r="E87" s="147" t="s">
        <v>291</v>
      </c>
      <c r="F87" s="141" t="s">
        <v>348</v>
      </c>
      <c r="G87" s="138" t="s">
        <v>601</v>
      </c>
      <c r="H87" s="138" t="s">
        <v>350</v>
      </c>
      <c r="I87" s="138" t="s">
        <v>799</v>
      </c>
      <c r="J87" s="138" t="s">
        <v>800</v>
      </c>
      <c r="K87" s="138" t="s">
        <v>801</v>
      </c>
      <c r="L87" s="138" t="s">
        <v>823</v>
      </c>
      <c r="M87" s="140" t="s">
        <v>355</v>
      </c>
      <c r="N87" s="149" t="e">
        <f t="shared" si="1"/>
        <v>#VALUE!</v>
      </c>
      <c r="O87" s="140" t="s">
        <v>803</v>
      </c>
      <c r="P87" s="138" t="s">
        <v>824</v>
      </c>
      <c r="Q87" s="140" t="s">
        <v>375</v>
      </c>
      <c r="R87" s="140" t="s">
        <v>376</v>
      </c>
      <c r="S87" s="140" t="s">
        <v>825</v>
      </c>
      <c r="T87" s="140" t="s">
        <v>376</v>
      </c>
      <c r="U87" s="140" t="s">
        <v>826</v>
      </c>
      <c r="V87" s="140" t="s">
        <v>827</v>
      </c>
      <c r="W87" s="140" t="s">
        <v>340</v>
      </c>
      <c r="X87" s="140" t="s">
        <v>828</v>
      </c>
      <c r="Y87" s="140" t="s">
        <v>340</v>
      </c>
      <c r="Z87" s="140" t="s">
        <v>829</v>
      </c>
      <c r="AA87" s="140" t="s">
        <v>830</v>
      </c>
      <c r="AB87" s="140" t="s">
        <v>340</v>
      </c>
      <c r="AC87" s="140" t="s">
        <v>811</v>
      </c>
      <c r="AD87" s="138" t="s">
        <v>194</v>
      </c>
      <c r="AE87" s="138" t="s">
        <v>824</v>
      </c>
      <c r="AF87" s="138" t="s">
        <v>194</v>
      </c>
    </row>
    <row r="88" spans="2:32" hidden="1">
      <c r="B88" s="146" t="s">
        <v>37</v>
      </c>
      <c r="C88" s="147">
        <v>46</v>
      </c>
      <c r="D88" s="147" t="s">
        <v>832</v>
      </c>
      <c r="E88" s="147" t="s">
        <v>291</v>
      </c>
      <c r="F88" s="141" t="s">
        <v>348</v>
      </c>
      <c r="G88" s="138" t="s">
        <v>395</v>
      </c>
      <c r="H88" s="138" t="s">
        <v>350</v>
      </c>
      <c r="I88" s="138" t="s">
        <v>833</v>
      </c>
      <c r="J88" s="138" t="s">
        <v>834</v>
      </c>
      <c r="K88" s="138" t="s">
        <v>835</v>
      </c>
      <c r="L88" s="138" t="s">
        <v>836</v>
      </c>
      <c r="M88" s="140" t="s">
        <v>355</v>
      </c>
      <c r="N88" s="149" t="e">
        <f t="shared" si="1"/>
        <v>#VALUE!</v>
      </c>
      <c r="O88" s="140" t="s">
        <v>837</v>
      </c>
      <c r="P88" s="138" t="s">
        <v>838</v>
      </c>
      <c r="Q88" s="140" t="s">
        <v>358</v>
      </c>
      <c r="R88" s="140" t="s">
        <v>344</v>
      </c>
      <c r="S88" s="140" t="s">
        <v>839</v>
      </c>
      <c r="T88" s="140" t="s">
        <v>344</v>
      </c>
      <c r="U88" s="140" t="s">
        <v>840</v>
      </c>
      <c r="V88" s="140" t="s">
        <v>841</v>
      </c>
      <c r="W88" s="140" t="s">
        <v>340</v>
      </c>
      <c r="X88" s="140" t="s">
        <v>842</v>
      </c>
      <c r="Y88" s="140" t="s">
        <v>340</v>
      </c>
      <c r="Z88" s="140" t="s">
        <v>843</v>
      </c>
      <c r="AA88" s="140" t="s">
        <v>844</v>
      </c>
      <c r="AB88" s="140" t="s">
        <v>340</v>
      </c>
      <c r="AC88" s="140" t="s">
        <v>845</v>
      </c>
      <c r="AD88" s="138" t="s">
        <v>194</v>
      </c>
      <c r="AE88" s="138" t="s">
        <v>838</v>
      </c>
      <c r="AF88" s="138" t="s">
        <v>194</v>
      </c>
    </row>
    <row r="89" spans="2:32" hidden="1">
      <c r="B89" s="146" t="s">
        <v>37</v>
      </c>
      <c r="C89" s="147">
        <v>47</v>
      </c>
      <c r="D89" s="147" t="s">
        <v>832</v>
      </c>
      <c r="E89" s="147" t="s">
        <v>291</v>
      </c>
      <c r="F89" s="141" t="s">
        <v>348</v>
      </c>
      <c r="G89" s="138" t="s">
        <v>847</v>
      </c>
      <c r="H89" s="138" t="s">
        <v>350</v>
      </c>
      <c r="I89" s="138" t="s">
        <v>833</v>
      </c>
      <c r="J89" s="138" t="s">
        <v>834</v>
      </c>
      <c r="K89" s="138" t="s">
        <v>835</v>
      </c>
      <c r="L89" s="138" t="s">
        <v>848</v>
      </c>
      <c r="M89" s="140" t="s">
        <v>355</v>
      </c>
      <c r="N89" s="149" t="e">
        <f t="shared" si="1"/>
        <v>#VALUE!</v>
      </c>
      <c r="O89" s="140" t="s">
        <v>837</v>
      </c>
      <c r="P89" s="138" t="s">
        <v>849</v>
      </c>
      <c r="Q89" s="140" t="s">
        <v>375</v>
      </c>
      <c r="R89" s="140" t="s">
        <v>376</v>
      </c>
      <c r="S89" s="140" t="s">
        <v>850</v>
      </c>
      <c r="T89" s="140" t="s">
        <v>376</v>
      </c>
      <c r="U89" s="140" t="s">
        <v>851</v>
      </c>
      <c r="V89" s="140" t="s">
        <v>852</v>
      </c>
      <c r="W89" s="140" t="s">
        <v>340</v>
      </c>
      <c r="X89" s="140" t="s">
        <v>853</v>
      </c>
      <c r="Y89" s="140" t="s">
        <v>340</v>
      </c>
      <c r="Z89" s="140" t="s">
        <v>854</v>
      </c>
      <c r="AA89" s="140" t="s">
        <v>855</v>
      </c>
      <c r="AB89" s="140" t="s">
        <v>340</v>
      </c>
      <c r="AC89" s="140" t="s">
        <v>856</v>
      </c>
      <c r="AD89" s="138" t="s">
        <v>194</v>
      </c>
      <c r="AE89" s="138" t="s">
        <v>849</v>
      </c>
      <c r="AF89" s="138" t="s">
        <v>194</v>
      </c>
    </row>
    <row r="90" spans="2:32" hidden="1">
      <c r="B90" s="146" t="s">
        <v>37</v>
      </c>
      <c r="C90" s="147">
        <v>48</v>
      </c>
      <c r="D90" s="147" t="s">
        <v>832</v>
      </c>
      <c r="E90" s="147" t="s">
        <v>291</v>
      </c>
      <c r="F90" s="141" t="s">
        <v>348</v>
      </c>
      <c r="G90" s="138" t="s">
        <v>505</v>
      </c>
      <c r="H90" s="138" t="s">
        <v>350</v>
      </c>
      <c r="I90" s="138" t="s">
        <v>833</v>
      </c>
      <c r="J90" s="138" t="s">
        <v>834</v>
      </c>
      <c r="K90" s="138" t="s">
        <v>835</v>
      </c>
      <c r="L90" s="138" t="s">
        <v>858</v>
      </c>
      <c r="M90" s="140" t="s">
        <v>355</v>
      </c>
      <c r="N90" s="149" t="e">
        <f t="shared" si="1"/>
        <v>#VALUE!</v>
      </c>
      <c r="O90" s="140" t="s">
        <v>837</v>
      </c>
      <c r="P90" s="138" t="s">
        <v>859</v>
      </c>
      <c r="Q90" s="140" t="s">
        <v>358</v>
      </c>
      <c r="R90" s="140" t="s">
        <v>344</v>
      </c>
      <c r="S90" s="140" t="s">
        <v>860</v>
      </c>
      <c r="T90" s="140" t="s">
        <v>344</v>
      </c>
      <c r="U90" s="140" t="s">
        <v>861</v>
      </c>
      <c r="V90" s="140" t="s">
        <v>862</v>
      </c>
      <c r="W90" s="140" t="s">
        <v>340</v>
      </c>
      <c r="X90" s="140" t="s">
        <v>863</v>
      </c>
      <c r="Y90" s="140" t="s">
        <v>340</v>
      </c>
      <c r="Z90" s="140" t="s">
        <v>864</v>
      </c>
      <c r="AA90" s="140" t="s">
        <v>865</v>
      </c>
      <c r="AB90" s="140" t="s">
        <v>340</v>
      </c>
      <c r="AC90" s="140" t="s">
        <v>845</v>
      </c>
      <c r="AD90" s="138" t="s">
        <v>194</v>
      </c>
      <c r="AE90" s="138" t="s">
        <v>859</v>
      </c>
      <c r="AF90" s="138" t="s">
        <v>194</v>
      </c>
    </row>
    <row r="91" spans="2:32" hidden="1">
      <c r="B91" s="146" t="s">
        <v>37</v>
      </c>
      <c r="C91" s="147">
        <v>49</v>
      </c>
      <c r="D91" s="147" t="s">
        <v>867</v>
      </c>
      <c r="E91" s="147" t="s">
        <v>291</v>
      </c>
      <c r="F91" s="141" t="s">
        <v>348</v>
      </c>
      <c r="G91" s="138" t="s">
        <v>505</v>
      </c>
      <c r="H91" s="138" t="s">
        <v>350</v>
      </c>
      <c r="I91" s="138" t="s">
        <v>868</v>
      </c>
      <c r="J91" s="138" t="s">
        <v>869</v>
      </c>
      <c r="K91" s="138" t="s">
        <v>870</v>
      </c>
      <c r="L91" s="138" t="s">
        <v>871</v>
      </c>
      <c r="M91" s="140" t="s">
        <v>355</v>
      </c>
      <c r="N91" s="149" t="e">
        <f t="shared" si="1"/>
        <v>#VALUE!</v>
      </c>
      <c r="O91" s="140" t="s">
        <v>872</v>
      </c>
      <c r="P91" s="138" t="s">
        <v>873</v>
      </c>
      <c r="Q91" s="140" t="s">
        <v>375</v>
      </c>
      <c r="R91" s="140" t="s">
        <v>376</v>
      </c>
      <c r="S91" s="140" t="s">
        <v>874</v>
      </c>
      <c r="T91" s="140" t="s">
        <v>376</v>
      </c>
      <c r="U91" s="140" t="s">
        <v>875</v>
      </c>
      <c r="V91" s="140" t="s">
        <v>876</v>
      </c>
      <c r="W91" s="140" t="s">
        <v>340</v>
      </c>
      <c r="X91" s="140" t="s">
        <v>877</v>
      </c>
      <c r="Y91" s="140" t="s">
        <v>340</v>
      </c>
      <c r="Z91" s="140" t="s">
        <v>878</v>
      </c>
      <c r="AA91" s="140" t="s">
        <v>879</v>
      </c>
      <c r="AB91" s="140" t="s">
        <v>340</v>
      </c>
      <c r="AC91" s="140" t="s">
        <v>880</v>
      </c>
      <c r="AD91" s="138" t="s">
        <v>194</v>
      </c>
      <c r="AE91" s="138" t="s">
        <v>873</v>
      </c>
      <c r="AF91" s="138" t="s">
        <v>194</v>
      </c>
    </row>
    <row r="92" spans="2:32" hidden="1">
      <c r="B92" s="146" t="s">
        <v>37</v>
      </c>
      <c r="C92" s="147">
        <v>50</v>
      </c>
      <c r="D92" s="147" t="s">
        <v>882</v>
      </c>
      <c r="E92" s="147" t="s">
        <v>291</v>
      </c>
      <c r="F92" s="141" t="s">
        <v>348</v>
      </c>
      <c r="G92" s="138" t="s">
        <v>505</v>
      </c>
      <c r="H92" s="138" t="s">
        <v>350</v>
      </c>
      <c r="I92" s="138" t="s">
        <v>883</v>
      </c>
      <c r="J92" s="138" t="s">
        <v>884</v>
      </c>
      <c r="K92" s="138" t="s">
        <v>885</v>
      </c>
      <c r="L92" s="138" t="s">
        <v>886</v>
      </c>
      <c r="M92" s="140" t="s">
        <v>355</v>
      </c>
      <c r="N92" s="149" t="e">
        <f t="shared" si="1"/>
        <v>#VALUE!</v>
      </c>
      <c r="O92" s="140" t="s">
        <v>887</v>
      </c>
      <c r="P92" s="138" t="s">
        <v>888</v>
      </c>
      <c r="Q92" s="140" t="s">
        <v>409</v>
      </c>
      <c r="R92" s="140" t="s">
        <v>410</v>
      </c>
      <c r="S92" s="140" t="s">
        <v>889</v>
      </c>
      <c r="T92" s="140" t="s">
        <v>410</v>
      </c>
      <c r="U92" s="140" t="s">
        <v>890</v>
      </c>
      <c r="V92" s="140" t="s">
        <v>891</v>
      </c>
      <c r="W92" s="140" t="s">
        <v>340</v>
      </c>
      <c r="X92" s="140" t="s">
        <v>892</v>
      </c>
      <c r="Y92" s="140" t="s">
        <v>340</v>
      </c>
      <c r="Z92" s="140" t="s">
        <v>893</v>
      </c>
      <c r="AA92" s="140" t="s">
        <v>894</v>
      </c>
      <c r="AB92" s="140" t="s">
        <v>340</v>
      </c>
      <c r="AC92" s="140" t="s">
        <v>895</v>
      </c>
      <c r="AD92" s="138" t="s">
        <v>194</v>
      </c>
      <c r="AE92" s="138" t="s">
        <v>888</v>
      </c>
      <c r="AF92" s="138" t="s">
        <v>194</v>
      </c>
    </row>
    <row r="93" spans="2:32" hidden="1">
      <c r="B93" s="146" t="s">
        <v>37</v>
      </c>
      <c r="C93" s="147">
        <v>51</v>
      </c>
      <c r="D93" s="147" t="s">
        <v>263</v>
      </c>
      <c r="E93" s="147" t="s">
        <v>291</v>
      </c>
      <c r="F93" s="141" t="s">
        <v>348</v>
      </c>
      <c r="G93" s="138" t="s">
        <v>505</v>
      </c>
      <c r="H93" s="138" t="s">
        <v>350</v>
      </c>
      <c r="I93" s="138" t="s">
        <v>897</v>
      </c>
      <c r="J93" s="138" t="s">
        <v>898</v>
      </c>
      <c r="K93" s="138" t="s">
        <v>899</v>
      </c>
      <c r="L93" s="138" t="s">
        <v>900</v>
      </c>
      <c r="M93" s="140" t="s">
        <v>355</v>
      </c>
      <c r="N93" s="149" t="e">
        <f t="shared" si="1"/>
        <v>#VALUE!</v>
      </c>
      <c r="O93" s="140" t="s">
        <v>373</v>
      </c>
      <c r="P93" s="138" t="s">
        <v>859</v>
      </c>
      <c r="Q93" s="140" t="s">
        <v>375</v>
      </c>
      <c r="R93" s="140" t="s">
        <v>376</v>
      </c>
      <c r="S93" s="140" t="s">
        <v>901</v>
      </c>
      <c r="T93" s="140" t="s">
        <v>376</v>
      </c>
      <c r="U93" s="140" t="s">
        <v>902</v>
      </c>
      <c r="V93" s="140" t="s">
        <v>903</v>
      </c>
      <c r="W93" s="140" t="s">
        <v>340</v>
      </c>
      <c r="X93" s="140" t="s">
        <v>904</v>
      </c>
      <c r="Y93" s="140" t="s">
        <v>340</v>
      </c>
      <c r="Z93" s="140" t="s">
        <v>905</v>
      </c>
      <c r="AA93" s="140" t="s">
        <v>906</v>
      </c>
      <c r="AB93" s="140" t="s">
        <v>340</v>
      </c>
      <c r="AC93" s="140" t="s">
        <v>907</v>
      </c>
      <c r="AD93" s="138" t="s">
        <v>194</v>
      </c>
      <c r="AE93" s="138" t="s">
        <v>859</v>
      </c>
      <c r="AF93" s="138" t="s">
        <v>194</v>
      </c>
    </row>
    <row r="94" spans="2:32" hidden="1">
      <c r="B94" s="146" t="s">
        <v>37</v>
      </c>
      <c r="C94" s="147">
        <v>52</v>
      </c>
      <c r="D94" s="147" t="s">
        <v>263</v>
      </c>
      <c r="E94" s="147" t="s">
        <v>291</v>
      </c>
      <c r="F94" s="141" t="s">
        <v>348</v>
      </c>
      <c r="G94" s="138" t="s">
        <v>505</v>
      </c>
      <c r="H94" s="138" t="s">
        <v>350</v>
      </c>
      <c r="I94" s="138" t="s">
        <v>897</v>
      </c>
      <c r="J94" s="138" t="s">
        <v>898</v>
      </c>
      <c r="K94" s="138" t="s">
        <v>899</v>
      </c>
      <c r="L94" s="138" t="s">
        <v>909</v>
      </c>
      <c r="M94" s="140" t="s">
        <v>355</v>
      </c>
      <c r="N94" s="149" t="e">
        <f t="shared" si="1"/>
        <v>#VALUE!</v>
      </c>
      <c r="O94" s="140" t="s">
        <v>373</v>
      </c>
      <c r="P94" s="138" t="s">
        <v>910</v>
      </c>
      <c r="Q94" s="140" t="s">
        <v>375</v>
      </c>
      <c r="R94" s="140" t="s">
        <v>376</v>
      </c>
      <c r="S94" s="140" t="s">
        <v>911</v>
      </c>
      <c r="T94" s="140" t="s">
        <v>376</v>
      </c>
      <c r="U94" s="140" t="s">
        <v>912</v>
      </c>
      <c r="V94" s="140" t="s">
        <v>913</v>
      </c>
      <c r="W94" s="140" t="s">
        <v>340</v>
      </c>
      <c r="X94" s="140" t="s">
        <v>914</v>
      </c>
      <c r="Y94" s="140" t="s">
        <v>340</v>
      </c>
      <c r="Z94" s="140" t="s">
        <v>915</v>
      </c>
      <c r="AA94" s="140" t="s">
        <v>916</v>
      </c>
      <c r="AB94" s="140" t="s">
        <v>340</v>
      </c>
      <c r="AC94" s="140" t="s">
        <v>907</v>
      </c>
      <c r="AD94" s="138" t="s">
        <v>194</v>
      </c>
      <c r="AE94" s="138" t="s">
        <v>910</v>
      </c>
      <c r="AF94" s="138" t="s">
        <v>194</v>
      </c>
    </row>
    <row r="95" spans="2:32" hidden="1">
      <c r="B95" s="146" t="s">
        <v>37</v>
      </c>
      <c r="C95" s="147">
        <v>53</v>
      </c>
      <c r="D95" s="147" t="s">
        <v>271</v>
      </c>
      <c r="E95" s="147" t="s">
        <v>291</v>
      </c>
      <c r="F95" s="141" t="s">
        <v>348</v>
      </c>
      <c r="G95" s="138" t="s">
        <v>505</v>
      </c>
      <c r="H95" s="138" t="s">
        <v>350</v>
      </c>
      <c r="I95" s="138" t="s">
        <v>918</v>
      </c>
      <c r="J95" s="138" t="s">
        <v>919</v>
      </c>
      <c r="K95" s="138" t="s">
        <v>920</v>
      </c>
      <c r="L95" s="138" t="s">
        <v>921</v>
      </c>
      <c r="M95" s="140" t="s">
        <v>355</v>
      </c>
      <c r="N95" s="149" t="e">
        <f t="shared" si="1"/>
        <v>#VALUE!</v>
      </c>
      <c r="O95" s="140" t="s">
        <v>922</v>
      </c>
      <c r="P95" s="138" t="s">
        <v>923</v>
      </c>
      <c r="Q95" s="140" t="s">
        <v>398</v>
      </c>
      <c r="R95" s="140" t="s">
        <v>399</v>
      </c>
      <c r="S95" s="140" t="s">
        <v>924</v>
      </c>
      <c r="T95" s="140" t="s">
        <v>399</v>
      </c>
      <c r="U95" s="140" t="s">
        <v>925</v>
      </c>
      <c r="V95" s="140" t="s">
        <v>926</v>
      </c>
      <c r="W95" s="140" t="s">
        <v>340</v>
      </c>
      <c r="X95" s="140" t="s">
        <v>927</v>
      </c>
      <c r="Y95" s="140" t="s">
        <v>340</v>
      </c>
      <c r="Z95" s="140" t="s">
        <v>928</v>
      </c>
      <c r="AA95" s="140" t="s">
        <v>929</v>
      </c>
      <c r="AB95" s="140" t="s">
        <v>340</v>
      </c>
      <c r="AC95" s="140" t="s">
        <v>930</v>
      </c>
      <c r="AD95" s="138" t="s">
        <v>194</v>
      </c>
      <c r="AE95" s="138" t="s">
        <v>923</v>
      </c>
      <c r="AF95" s="138" t="s">
        <v>194</v>
      </c>
    </row>
    <row r="96" spans="2:32" hidden="1">
      <c r="B96" s="146" t="s">
        <v>37</v>
      </c>
      <c r="C96" s="147">
        <v>54</v>
      </c>
      <c r="D96" s="147" t="s">
        <v>932</v>
      </c>
      <c r="E96" s="147" t="s">
        <v>291</v>
      </c>
      <c r="F96" s="141" t="s">
        <v>348</v>
      </c>
      <c r="G96" s="138" t="s">
        <v>933</v>
      </c>
      <c r="H96" s="138" t="s">
        <v>350</v>
      </c>
      <c r="I96" s="138" t="s">
        <v>934</v>
      </c>
      <c r="J96" s="138" t="s">
        <v>935</v>
      </c>
      <c r="K96" s="138" t="s">
        <v>936</v>
      </c>
      <c r="L96" s="138" t="s">
        <v>937</v>
      </c>
      <c r="M96" s="140" t="s">
        <v>355</v>
      </c>
      <c r="N96" s="149" t="e">
        <f t="shared" si="1"/>
        <v>#VALUE!</v>
      </c>
      <c r="O96" s="140" t="s">
        <v>872</v>
      </c>
      <c r="P96" s="138" t="s">
        <v>938</v>
      </c>
      <c r="Q96" s="140" t="s">
        <v>358</v>
      </c>
      <c r="R96" s="140" t="s">
        <v>344</v>
      </c>
      <c r="S96" s="140" t="s">
        <v>939</v>
      </c>
      <c r="T96" s="140" t="s">
        <v>344</v>
      </c>
      <c r="U96" s="140" t="s">
        <v>940</v>
      </c>
      <c r="V96" s="140" t="s">
        <v>941</v>
      </c>
      <c r="W96" s="140" t="s">
        <v>340</v>
      </c>
      <c r="X96" s="140" t="s">
        <v>942</v>
      </c>
      <c r="Y96" s="140" t="s">
        <v>340</v>
      </c>
      <c r="Z96" s="140" t="s">
        <v>943</v>
      </c>
      <c r="AA96" s="140" t="s">
        <v>944</v>
      </c>
      <c r="AB96" s="140" t="s">
        <v>340</v>
      </c>
      <c r="AC96" s="140" t="s">
        <v>945</v>
      </c>
      <c r="AD96" s="138" t="s">
        <v>194</v>
      </c>
      <c r="AE96" s="138" t="s">
        <v>938</v>
      </c>
      <c r="AF96" s="138" t="s">
        <v>194</v>
      </c>
    </row>
    <row r="97" spans="2:32" hidden="1">
      <c r="B97" s="146" t="s">
        <v>37</v>
      </c>
      <c r="C97" s="147">
        <v>55</v>
      </c>
      <c r="D97" s="147" t="s">
        <v>932</v>
      </c>
      <c r="E97" s="147" t="s">
        <v>291</v>
      </c>
      <c r="F97" s="141" t="s">
        <v>348</v>
      </c>
      <c r="G97" s="138" t="s">
        <v>505</v>
      </c>
      <c r="H97" s="138" t="s">
        <v>350</v>
      </c>
      <c r="I97" s="138" t="s">
        <v>934</v>
      </c>
      <c r="J97" s="138" t="s">
        <v>935</v>
      </c>
      <c r="K97" s="138" t="s">
        <v>936</v>
      </c>
      <c r="L97" s="138" t="s">
        <v>947</v>
      </c>
      <c r="M97" s="140" t="s">
        <v>355</v>
      </c>
      <c r="N97" s="149" t="e">
        <f t="shared" si="1"/>
        <v>#VALUE!</v>
      </c>
      <c r="O97" s="140" t="s">
        <v>872</v>
      </c>
      <c r="P97" s="138" t="s">
        <v>948</v>
      </c>
      <c r="Q97" s="140" t="s">
        <v>358</v>
      </c>
      <c r="R97" s="140" t="s">
        <v>344</v>
      </c>
      <c r="S97" s="140" t="s">
        <v>949</v>
      </c>
      <c r="T97" s="140" t="s">
        <v>344</v>
      </c>
      <c r="U97" s="140" t="s">
        <v>950</v>
      </c>
      <c r="V97" s="140" t="s">
        <v>951</v>
      </c>
      <c r="W97" s="140" t="s">
        <v>340</v>
      </c>
      <c r="X97" s="140" t="s">
        <v>952</v>
      </c>
      <c r="Y97" s="140" t="s">
        <v>340</v>
      </c>
      <c r="Z97" s="140" t="s">
        <v>953</v>
      </c>
      <c r="AA97" s="140" t="s">
        <v>954</v>
      </c>
      <c r="AB97" s="140" t="s">
        <v>340</v>
      </c>
      <c r="AC97" s="140" t="s">
        <v>945</v>
      </c>
      <c r="AD97" s="138" t="s">
        <v>194</v>
      </c>
      <c r="AE97" s="138" t="s">
        <v>948</v>
      </c>
      <c r="AF97" s="138" t="s">
        <v>194</v>
      </c>
    </row>
    <row r="98" spans="2:32" hidden="1">
      <c r="B98" s="146" t="s">
        <v>37</v>
      </c>
      <c r="C98" s="147">
        <v>56</v>
      </c>
      <c r="D98" s="147" t="s">
        <v>932</v>
      </c>
      <c r="E98" s="147" t="s">
        <v>291</v>
      </c>
      <c r="F98" s="141" t="s">
        <v>348</v>
      </c>
      <c r="G98" s="138" t="s">
        <v>601</v>
      </c>
      <c r="H98" s="138" t="s">
        <v>350</v>
      </c>
      <c r="I98" s="138" t="s">
        <v>934</v>
      </c>
      <c r="J98" s="138" t="s">
        <v>935</v>
      </c>
      <c r="K98" s="138" t="s">
        <v>936</v>
      </c>
      <c r="L98" s="138" t="s">
        <v>956</v>
      </c>
      <c r="M98" s="140" t="s">
        <v>355</v>
      </c>
      <c r="N98" s="149" t="e">
        <f t="shared" si="1"/>
        <v>#VALUE!</v>
      </c>
      <c r="O98" s="140" t="s">
        <v>872</v>
      </c>
      <c r="P98" s="138" t="s">
        <v>957</v>
      </c>
      <c r="Q98" s="140" t="s">
        <v>375</v>
      </c>
      <c r="R98" s="140" t="s">
        <v>376</v>
      </c>
      <c r="S98" s="140" t="s">
        <v>958</v>
      </c>
      <c r="T98" s="140" t="s">
        <v>376</v>
      </c>
      <c r="U98" s="140" t="s">
        <v>959</v>
      </c>
      <c r="V98" s="140" t="s">
        <v>960</v>
      </c>
      <c r="W98" s="140" t="s">
        <v>340</v>
      </c>
      <c r="X98" s="140" t="s">
        <v>961</v>
      </c>
      <c r="Y98" s="140" t="s">
        <v>340</v>
      </c>
      <c r="Z98" s="140" t="s">
        <v>962</v>
      </c>
      <c r="AA98" s="140" t="s">
        <v>963</v>
      </c>
      <c r="AB98" s="140" t="s">
        <v>340</v>
      </c>
      <c r="AC98" s="140" t="s">
        <v>964</v>
      </c>
      <c r="AD98" s="138" t="s">
        <v>194</v>
      </c>
      <c r="AE98" s="138" t="s">
        <v>957</v>
      </c>
      <c r="AF98" s="138" t="s">
        <v>194</v>
      </c>
    </row>
    <row r="99" spans="2:32" hidden="1">
      <c r="B99" s="146" t="s">
        <v>37</v>
      </c>
      <c r="C99" s="147">
        <v>57</v>
      </c>
      <c r="D99" s="147" t="s">
        <v>932</v>
      </c>
      <c r="E99" s="147" t="s">
        <v>291</v>
      </c>
      <c r="F99" s="141" t="s">
        <v>348</v>
      </c>
      <c r="G99" s="138" t="s">
        <v>505</v>
      </c>
      <c r="H99" s="138" t="s">
        <v>350</v>
      </c>
      <c r="I99" s="138" t="s">
        <v>934</v>
      </c>
      <c r="J99" s="138" t="s">
        <v>935</v>
      </c>
      <c r="K99" s="138" t="s">
        <v>936</v>
      </c>
      <c r="L99" s="138" t="s">
        <v>956</v>
      </c>
      <c r="M99" s="140" t="s">
        <v>355</v>
      </c>
      <c r="N99" s="149" t="e">
        <f t="shared" si="1"/>
        <v>#VALUE!</v>
      </c>
      <c r="O99" s="140" t="s">
        <v>872</v>
      </c>
      <c r="P99" s="138" t="s">
        <v>957</v>
      </c>
      <c r="Q99" s="140" t="s">
        <v>409</v>
      </c>
      <c r="R99" s="140" t="s">
        <v>410</v>
      </c>
      <c r="S99" s="140" t="s">
        <v>966</v>
      </c>
      <c r="T99" s="140" t="s">
        <v>410</v>
      </c>
      <c r="U99" s="140" t="s">
        <v>967</v>
      </c>
      <c r="V99" s="140" t="s">
        <v>968</v>
      </c>
      <c r="W99" s="140" t="s">
        <v>340</v>
      </c>
      <c r="X99" s="140" t="s">
        <v>969</v>
      </c>
      <c r="Y99" s="140" t="s">
        <v>340</v>
      </c>
      <c r="Z99" s="140" t="s">
        <v>970</v>
      </c>
      <c r="AA99" s="140" t="s">
        <v>971</v>
      </c>
      <c r="AB99" s="140" t="s">
        <v>340</v>
      </c>
      <c r="AC99" s="140" t="s">
        <v>972</v>
      </c>
      <c r="AD99" s="138" t="s">
        <v>194</v>
      </c>
      <c r="AE99" s="138" t="s">
        <v>957</v>
      </c>
      <c r="AF99" s="138" t="s">
        <v>194</v>
      </c>
    </row>
    <row r="100" spans="2:32" hidden="1">
      <c r="B100" s="146" t="s">
        <v>37</v>
      </c>
      <c r="C100" s="147">
        <v>58</v>
      </c>
      <c r="D100" s="147" t="s">
        <v>932</v>
      </c>
      <c r="E100" s="147" t="s">
        <v>291</v>
      </c>
      <c r="F100" s="141" t="s">
        <v>348</v>
      </c>
      <c r="G100" s="138" t="s">
        <v>601</v>
      </c>
      <c r="H100" s="138" t="s">
        <v>350</v>
      </c>
      <c r="I100" s="138" t="s">
        <v>934</v>
      </c>
      <c r="J100" s="138" t="s">
        <v>935</v>
      </c>
      <c r="K100" s="138" t="s">
        <v>936</v>
      </c>
      <c r="L100" s="138" t="s">
        <v>947</v>
      </c>
      <c r="M100" s="140" t="s">
        <v>355</v>
      </c>
      <c r="N100" s="149" t="e">
        <f t="shared" si="1"/>
        <v>#VALUE!</v>
      </c>
      <c r="O100" s="140" t="s">
        <v>872</v>
      </c>
      <c r="P100" s="138" t="s">
        <v>948</v>
      </c>
      <c r="Q100" s="140" t="s">
        <v>375</v>
      </c>
      <c r="R100" s="140" t="s">
        <v>376</v>
      </c>
      <c r="S100" s="140" t="s">
        <v>974</v>
      </c>
      <c r="T100" s="140" t="s">
        <v>376</v>
      </c>
      <c r="U100" s="140" t="s">
        <v>975</v>
      </c>
      <c r="V100" s="140" t="s">
        <v>976</v>
      </c>
      <c r="W100" s="140" t="s">
        <v>340</v>
      </c>
      <c r="X100" s="140" t="s">
        <v>977</v>
      </c>
      <c r="Y100" s="140" t="s">
        <v>340</v>
      </c>
      <c r="Z100" s="140" t="s">
        <v>978</v>
      </c>
      <c r="AA100" s="140" t="s">
        <v>979</v>
      </c>
      <c r="AB100" s="140" t="s">
        <v>340</v>
      </c>
      <c r="AC100" s="140" t="s">
        <v>964</v>
      </c>
      <c r="AD100" s="138" t="s">
        <v>194</v>
      </c>
      <c r="AE100" s="138" t="s">
        <v>948</v>
      </c>
      <c r="AF100" s="138" t="s">
        <v>194</v>
      </c>
    </row>
    <row r="101" spans="2:32" hidden="1">
      <c r="B101" s="146" t="s">
        <v>37</v>
      </c>
      <c r="C101" s="147">
        <v>59</v>
      </c>
      <c r="D101" s="147" t="s">
        <v>932</v>
      </c>
      <c r="E101" s="147" t="s">
        <v>291</v>
      </c>
      <c r="F101" s="141" t="s">
        <v>348</v>
      </c>
      <c r="G101" s="138" t="s">
        <v>981</v>
      </c>
      <c r="H101" s="138" t="s">
        <v>350</v>
      </c>
      <c r="I101" s="138" t="s">
        <v>934</v>
      </c>
      <c r="J101" s="138" t="s">
        <v>935</v>
      </c>
      <c r="K101" s="138" t="s">
        <v>936</v>
      </c>
      <c r="L101" s="138" t="s">
        <v>937</v>
      </c>
      <c r="M101" s="140" t="s">
        <v>355</v>
      </c>
      <c r="N101" s="149" t="e">
        <f t="shared" si="1"/>
        <v>#VALUE!</v>
      </c>
      <c r="O101" s="140" t="s">
        <v>872</v>
      </c>
      <c r="P101" s="138" t="s">
        <v>938</v>
      </c>
      <c r="Q101" s="140" t="s">
        <v>358</v>
      </c>
      <c r="R101" s="140" t="s">
        <v>344</v>
      </c>
      <c r="S101" s="140" t="s">
        <v>939</v>
      </c>
      <c r="T101" s="140" t="s">
        <v>344</v>
      </c>
      <c r="U101" s="140" t="s">
        <v>940</v>
      </c>
      <c r="V101" s="140" t="s">
        <v>941</v>
      </c>
      <c r="W101" s="140" t="s">
        <v>340</v>
      </c>
      <c r="X101" s="140" t="s">
        <v>942</v>
      </c>
      <c r="Y101" s="140" t="s">
        <v>340</v>
      </c>
      <c r="Z101" s="140" t="s">
        <v>943</v>
      </c>
      <c r="AA101" s="140" t="s">
        <v>944</v>
      </c>
      <c r="AB101" s="140" t="s">
        <v>340</v>
      </c>
      <c r="AC101" s="140" t="s">
        <v>945</v>
      </c>
      <c r="AD101" s="138" t="s">
        <v>194</v>
      </c>
      <c r="AE101" s="138" t="s">
        <v>938</v>
      </c>
      <c r="AF101" s="138" t="s">
        <v>194</v>
      </c>
    </row>
    <row r="102" spans="2:32" hidden="1">
      <c r="B102" s="146" t="s">
        <v>37</v>
      </c>
      <c r="C102" s="147">
        <v>60</v>
      </c>
      <c r="D102" s="147" t="s">
        <v>460</v>
      </c>
      <c r="E102" s="147" t="s">
        <v>291</v>
      </c>
      <c r="F102" s="141" t="s">
        <v>348</v>
      </c>
      <c r="G102" s="138" t="s">
        <v>505</v>
      </c>
      <c r="H102" s="138" t="s">
        <v>350</v>
      </c>
      <c r="I102" s="138" t="s">
        <v>462</v>
      </c>
      <c r="J102" s="138" t="s">
        <v>463</v>
      </c>
      <c r="K102" s="138" t="s">
        <v>464</v>
      </c>
      <c r="L102" s="138" t="s">
        <v>983</v>
      </c>
      <c r="M102" s="140" t="s">
        <v>355</v>
      </c>
      <c r="N102" s="149" t="e">
        <f t="shared" si="1"/>
        <v>#VALUE!</v>
      </c>
      <c r="O102" s="140" t="s">
        <v>466</v>
      </c>
      <c r="P102" s="138" t="s">
        <v>984</v>
      </c>
      <c r="Q102" s="140" t="s">
        <v>375</v>
      </c>
      <c r="R102" s="140" t="s">
        <v>376</v>
      </c>
      <c r="S102" s="140" t="s">
        <v>985</v>
      </c>
      <c r="T102" s="140" t="s">
        <v>376</v>
      </c>
      <c r="U102" s="140" t="s">
        <v>986</v>
      </c>
      <c r="V102" s="140" t="s">
        <v>987</v>
      </c>
      <c r="W102" s="140" t="s">
        <v>340</v>
      </c>
      <c r="X102" s="140" t="s">
        <v>988</v>
      </c>
      <c r="Y102" s="140" t="s">
        <v>340</v>
      </c>
      <c r="Z102" s="140" t="s">
        <v>989</v>
      </c>
      <c r="AA102" s="140" t="s">
        <v>990</v>
      </c>
      <c r="AB102" s="140" t="s">
        <v>340</v>
      </c>
      <c r="AC102" s="140" t="s">
        <v>473</v>
      </c>
      <c r="AD102" s="138" t="s">
        <v>194</v>
      </c>
      <c r="AE102" s="138" t="s">
        <v>984</v>
      </c>
      <c r="AF102" s="138" t="s">
        <v>194</v>
      </c>
    </row>
    <row r="103" spans="2:32" hidden="1">
      <c r="B103" s="146" t="s">
        <v>37</v>
      </c>
      <c r="C103" s="147">
        <v>61</v>
      </c>
      <c r="D103" s="147" t="s">
        <v>460</v>
      </c>
      <c r="E103" s="147" t="s">
        <v>291</v>
      </c>
      <c r="F103" s="141" t="s">
        <v>348</v>
      </c>
      <c r="G103" s="138" t="s">
        <v>992</v>
      </c>
      <c r="H103" s="138" t="s">
        <v>350</v>
      </c>
      <c r="I103" s="138" t="s">
        <v>462</v>
      </c>
      <c r="J103" s="138" t="s">
        <v>463</v>
      </c>
      <c r="K103" s="138" t="s">
        <v>464</v>
      </c>
      <c r="L103" s="138" t="s">
        <v>993</v>
      </c>
      <c r="M103" s="140" t="s">
        <v>355</v>
      </c>
      <c r="N103" s="149" t="e">
        <f t="shared" si="1"/>
        <v>#VALUE!</v>
      </c>
      <c r="O103" s="140" t="s">
        <v>466</v>
      </c>
      <c r="P103" s="138" t="s">
        <v>994</v>
      </c>
      <c r="Q103" s="140" t="s">
        <v>358</v>
      </c>
      <c r="R103" s="140" t="s">
        <v>344</v>
      </c>
      <c r="S103" s="140" t="s">
        <v>995</v>
      </c>
      <c r="T103" s="140" t="s">
        <v>344</v>
      </c>
      <c r="U103" s="140" t="s">
        <v>996</v>
      </c>
      <c r="V103" s="140" t="s">
        <v>997</v>
      </c>
      <c r="W103" s="140" t="s">
        <v>340</v>
      </c>
      <c r="X103" s="140" t="s">
        <v>998</v>
      </c>
      <c r="Y103" s="140" t="s">
        <v>340</v>
      </c>
      <c r="Z103" s="140" t="s">
        <v>999</v>
      </c>
      <c r="AA103" s="140" t="s">
        <v>1000</v>
      </c>
      <c r="AB103" s="140" t="s">
        <v>340</v>
      </c>
      <c r="AC103" s="140" t="s">
        <v>1001</v>
      </c>
      <c r="AD103" s="138" t="s">
        <v>194</v>
      </c>
      <c r="AE103" s="138" t="s">
        <v>994</v>
      </c>
      <c r="AF103" s="138" t="s">
        <v>194</v>
      </c>
    </row>
    <row r="104" spans="2:32" hidden="1">
      <c r="B104" s="146" t="s">
        <v>37</v>
      </c>
      <c r="C104" s="147">
        <v>62</v>
      </c>
      <c r="D104" s="147" t="s">
        <v>460</v>
      </c>
      <c r="E104" s="147" t="s">
        <v>291</v>
      </c>
      <c r="F104" s="141" t="s">
        <v>348</v>
      </c>
      <c r="G104" s="138" t="s">
        <v>1003</v>
      </c>
      <c r="H104" s="138" t="s">
        <v>350</v>
      </c>
      <c r="I104" s="138" t="s">
        <v>462</v>
      </c>
      <c r="J104" s="138" t="s">
        <v>463</v>
      </c>
      <c r="K104" s="138" t="s">
        <v>464</v>
      </c>
      <c r="L104" s="138" t="s">
        <v>1004</v>
      </c>
      <c r="M104" s="140" t="s">
        <v>355</v>
      </c>
      <c r="N104" s="149" t="e">
        <f t="shared" si="1"/>
        <v>#VALUE!</v>
      </c>
      <c r="O104" s="140" t="s">
        <v>466</v>
      </c>
      <c r="P104" s="138" t="s">
        <v>910</v>
      </c>
      <c r="Q104" s="140" t="s">
        <v>375</v>
      </c>
      <c r="R104" s="140" t="s">
        <v>376</v>
      </c>
      <c r="S104" s="140" t="s">
        <v>1005</v>
      </c>
      <c r="T104" s="140" t="s">
        <v>376</v>
      </c>
      <c r="U104" s="140" t="s">
        <v>1006</v>
      </c>
      <c r="V104" s="140" t="s">
        <v>1007</v>
      </c>
      <c r="W104" s="140" t="s">
        <v>340</v>
      </c>
      <c r="X104" s="140" t="s">
        <v>1008</v>
      </c>
      <c r="Y104" s="140" t="s">
        <v>340</v>
      </c>
      <c r="Z104" s="140" t="s">
        <v>1009</v>
      </c>
      <c r="AA104" s="140" t="s">
        <v>1010</v>
      </c>
      <c r="AB104" s="140" t="s">
        <v>340</v>
      </c>
      <c r="AC104" s="140" t="s">
        <v>473</v>
      </c>
      <c r="AD104" s="138" t="s">
        <v>194</v>
      </c>
      <c r="AE104" s="138" t="s">
        <v>910</v>
      </c>
      <c r="AF104" s="138" t="s">
        <v>194</v>
      </c>
    </row>
    <row r="105" spans="2:32" hidden="1">
      <c r="B105" s="146" t="s">
        <v>37</v>
      </c>
      <c r="C105" s="147">
        <v>63</v>
      </c>
      <c r="D105" s="147" t="s">
        <v>460</v>
      </c>
      <c r="E105" s="147" t="s">
        <v>291</v>
      </c>
      <c r="F105" s="141" t="s">
        <v>348</v>
      </c>
      <c r="G105" s="138" t="s">
        <v>505</v>
      </c>
      <c r="H105" s="138" t="s">
        <v>350</v>
      </c>
      <c r="I105" s="138" t="s">
        <v>462</v>
      </c>
      <c r="J105" s="138" t="s">
        <v>463</v>
      </c>
      <c r="K105" s="138" t="s">
        <v>464</v>
      </c>
      <c r="L105" s="138" t="s">
        <v>1012</v>
      </c>
      <c r="M105" s="140" t="s">
        <v>355</v>
      </c>
      <c r="N105" s="149" t="e">
        <f t="shared" si="1"/>
        <v>#VALUE!</v>
      </c>
      <c r="O105" s="140" t="s">
        <v>466</v>
      </c>
      <c r="P105" s="138" t="s">
        <v>1013</v>
      </c>
      <c r="Q105" s="140" t="s">
        <v>375</v>
      </c>
      <c r="R105" s="140" t="s">
        <v>376</v>
      </c>
      <c r="S105" s="140" t="s">
        <v>1014</v>
      </c>
      <c r="T105" s="140" t="s">
        <v>376</v>
      </c>
      <c r="U105" s="140" t="s">
        <v>1015</v>
      </c>
      <c r="V105" s="140" t="s">
        <v>1016</v>
      </c>
      <c r="W105" s="140" t="s">
        <v>340</v>
      </c>
      <c r="X105" s="140" t="s">
        <v>1017</v>
      </c>
      <c r="Y105" s="140" t="s">
        <v>340</v>
      </c>
      <c r="Z105" s="140" t="s">
        <v>1018</v>
      </c>
      <c r="AA105" s="140" t="s">
        <v>1019</v>
      </c>
      <c r="AB105" s="140" t="s">
        <v>340</v>
      </c>
      <c r="AC105" s="140" t="s">
        <v>473</v>
      </c>
      <c r="AD105" s="138" t="s">
        <v>194</v>
      </c>
      <c r="AE105" s="138" t="s">
        <v>1013</v>
      </c>
      <c r="AF105" s="138" t="s">
        <v>194</v>
      </c>
    </row>
    <row r="106" spans="2:32" hidden="1">
      <c r="B106" s="146" t="s">
        <v>37</v>
      </c>
      <c r="C106" s="147">
        <v>64</v>
      </c>
      <c r="D106" s="147" t="s">
        <v>460</v>
      </c>
      <c r="E106" s="147" t="s">
        <v>291</v>
      </c>
      <c r="F106" s="141" t="s">
        <v>348</v>
      </c>
      <c r="G106" s="138" t="s">
        <v>1021</v>
      </c>
      <c r="H106" s="138" t="s">
        <v>350</v>
      </c>
      <c r="I106" s="138" t="s">
        <v>462</v>
      </c>
      <c r="J106" s="138" t="s">
        <v>463</v>
      </c>
      <c r="K106" s="138" t="s">
        <v>464</v>
      </c>
      <c r="L106" s="138" t="s">
        <v>1004</v>
      </c>
      <c r="M106" s="140" t="s">
        <v>355</v>
      </c>
      <c r="N106" s="149" t="e">
        <f t="shared" si="1"/>
        <v>#VALUE!</v>
      </c>
      <c r="O106" s="140" t="s">
        <v>466</v>
      </c>
      <c r="P106" s="138" t="s">
        <v>910</v>
      </c>
      <c r="Q106" s="140" t="s">
        <v>375</v>
      </c>
      <c r="R106" s="140" t="s">
        <v>376</v>
      </c>
      <c r="S106" s="140" t="s">
        <v>1022</v>
      </c>
      <c r="T106" s="140" t="s">
        <v>376</v>
      </c>
      <c r="U106" s="140" t="s">
        <v>1023</v>
      </c>
      <c r="V106" s="140" t="s">
        <v>1024</v>
      </c>
      <c r="W106" s="140" t="s">
        <v>340</v>
      </c>
      <c r="X106" s="140" t="s">
        <v>1025</v>
      </c>
      <c r="Y106" s="140" t="s">
        <v>340</v>
      </c>
      <c r="Z106" s="140" t="s">
        <v>1009</v>
      </c>
      <c r="AA106" s="140" t="s">
        <v>1026</v>
      </c>
      <c r="AB106" s="140" t="s">
        <v>340</v>
      </c>
      <c r="AC106" s="140" t="s">
        <v>473</v>
      </c>
      <c r="AD106" s="138" t="s">
        <v>194</v>
      </c>
      <c r="AE106" s="138" t="s">
        <v>910</v>
      </c>
      <c r="AF106" s="138" t="s">
        <v>194</v>
      </c>
    </row>
    <row r="107" spans="2:32" hidden="1">
      <c r="B107" s="146" t="s">
        <v>37</v>
      </c>
      <c r="C107" s="147">
        <v>65</v>
      </c>
      <c r="D107" s="147" t="s">
        <v>460</v>
      </c>
      <c r="E107" s="147" t="s">
        <v>291</v>
      </c>
      <c r="F107" s="141" t="s">
        <v>348</v>
      </c>
      <c r="G107" s="138" t="s">
        <v>847</v>
      </c>
      <c r="H107" s="138" t="s">
        <v>350</v>
      </c>
      <c r="I107" s="138" t="s">
        <v>462</v>
      </c>
      <c r="J107" s="138" t="s">
        <v>463</v>
      </c>
      <c r="K107" s="138" t="s">
        <v>464</v>
      </c>
      <c r="L107" s="138" t="s">
        <v>1028</v>
      </c>
      <c r="M107" s="140" t="s">
        <v>355</v>
      </c>
      <c r="N107" s="149" t="e">
        <f t="shared" si="1"/>
        <v>#VALUE!</v>
      </c>
      <c r="O107" s="140" t="s">
        <v>466</v>
      </c>
      <c r="P107" s="138" t="s">
        <v>1029</v>
      </c>
      <c r="Q107" s="140" t="s">
        <v>375</v>
      </c>
      <c r="R107" s="140" t="s">
        <v>376</v>
      </c>
      <c r="S107" s="140" t="s">
        <v>1030</v>
      </c>
      <c r="T107" s="140" t="s">
        <v>376</v>
      </c>
      <c r="U107" s="140" t="s">
        <v>1031</v>
      </c>
      <c r="V107" s="140" t="s">
        <v>1032</v>
      </c>
      <c r="W107" s="140" t="s">
        <v>340</v>
      </c>
      <c r="X107" s="140" t="s">
        <v>1033</v>
      </c>
      <c r="Y107" s="140" t="s">
        <v>340</v>
      </c>
      <c r="Z107" s="140" t="s">
        <v>1034</v>
      </c>
      <c r="AA107" s="140" t="s">
        <v>1035</v>
      </c>
      <c r="AB107" s="140" t="s">
        <v>340</v>
      </c>
      <c r="AC107" s="140" t="s">
        <v>473</v>
      </c>
      <c r="AD107" s="138" t="s">
        <v>194</v>
      </c>
      <c r="AE107" s="138" t="s">
        <v>1029</v>
      </c>
      <c r="AF107" s="138" t="s">
        <v>194</v>
      </c>
    </row>
    <row r="108" spans="2:32" hidden="1">
      <c r="B108" s="146" t="s">
        <v>37</v>
      </c>
      <c r="C108" s="147">
        <v>66</v>
      </c>
      <c r="D108" s="147" t="s">
        <v>347</v>
      </c>
      <c r="E108" s="147" t="s">
        <v>291</v>
      </c>
      <c r="F108" s="141" t="s">
        <v>348</v>
      </c>
      <c r="G108" s="138" t="s">
        <v>601</v>
      </c>
      <c r="H108" s="138" t="s">
        <v>350</v>
      </c>
      <c r="I108" s="138" t="s">
        <v>351</v>
      </c>
      <c r="J108" s="138" t="s">
        <v>352</v>
      </c>
      <c r="K108" s="138" t="s">
        <v>353</v>
      </c>
      <c r="L108" s="138" t="s">
        <v>1037</v>
      </c>
      <c r="M108" s="140" t="s">
        <v>355</v>
      </c>
      <c r="N108" s="149" t="e">
        <f t="shared" ref="N108:N171" si="2">R108+X108-Y108</f>
        <v>#VALUE!</v>
      </c>
      <c r="O108" s="140" t="s">
        <v>356</v>
      </c>
      <c r="P108" s="138" t="s">
        <v>1029</v>
      </c>
      <c r="Q108" s="140" t="s">
        <v>358</v>
      </c>
      <c r="R108" s="140" t="s">
        <v>344</v>
      </c>
      <c r="S108" s="140" t="s">
        <v>1038</v>
      </c>
      <c r="T108" s="140" t="s">
        <v>344</v>
      </c>
      <c r="U108" s="140" t="s">
        <v>1039</v>
      </c>
      <c r="V108" s="140" t="s">
        <v>1040</v>
      </c>
      <c r="W108" s="140" t="s">
        <v>340</v>
      </c>
      <c r="X108" s="140" t="s">
        <v>1041</v>
      </c>
      <c r="Y108" s="140" t="s">
        <v>340</v>
      </c>
      <c r="Z108" s="140" t="s">
        <v>1042</v>
      </c>
      <c r="AA108" s="140" t="s">
        <v>1043</v>
      </c>
      <c r="AB108" s="140" t="s">
        <v>340</v>
      </c>
      <c r="AC108" s="140" t="s">
        <v>365</v>
      </c>
      <c r="AD108" s="138" t="s">
        <v>194</v>
      </c>
      <c r="AE108" s="138" t="s">
        <v>1029</v>
      </c>
      <c r="AF108" s="138" t="s">
        <v>194</v>
      </c>
    </row>
    <row r="109" spans="2:32" hidden="1">
      <c r="B109" s="146" t="s">
        <v>37</v>
      </c>
      <c r="C109" s="147">
        <v>67</v>
      </c>
      <c r="D109" s="147" t="s">
        <v>347</v>
      </c>
      <c r="E109" s="147" t="s">
        <v>291</v>
      </c>
      <c r="F109" s="141" t="s">
        <v>348</v>
      </c>
      <c r="G109" s="138" t="s">
        <v>601</v>
      </c>
      <c r="H109" s="138" t="s">
        <v>350</v>
      </c>
      <c r="I109" s="138" t="s">
        <v>351</v>
      </c>
      <c r="J109" s="138" t="s">
        <v>352</v>
      </c>
      <c r="K109" s="138" t="s">
        <v>353</v>
      </c>
      <c r="L109" s="138" t="s">
        <v>1045</v>
      </c>
      <c r="M109" s="140" t="s">
        <v>355</v>
      </c>
      <c r="N109" s="149" t="e">
        <f t="shared" si="2"/>
        <v>#VALUE!</v>
      </c>
      <c r="O109" s="140" t="s">
        <v>356</v>
      </c>
      <c r="P109" s="138" t="s">
        <v>984</v>
      </c>
      <c r="Q109" s="140" t="s">
        <v>398</v>
      </c>
      <c r="R109" s="140" t="s">
        <v>399</v>
      </c>
      <c r="S109" s="140" t="s">
        <v>1046</v>
      </c>
      <c r="T109" s="140" t="s">
        <v>399</v>
      </c>
      <c r="U109" s="140" t="s">
        <v>1047</v>
      </c>
      <c r="V109" s="140" t="s">
        <v>1048</v>
      </c>
      <c r="W109" s="140" t="s">
        <v>340</v>
      </c>
      <c r="X109" s="140" t="s">
        <v>1049</v>
      </c>
      <c r="Y109" s="140" t="s">
        <v>340</v>
      </c>
      <c r="Z109" s="140" t="s">
        <v>1050</v>
      </c>
      <c r="AA109" s="140" t="s">
        <v>1051</v>
      </c>
      <c r="AB109" s="140" t="s">
        <v>340</v>
      </c>
      <c r="AC109" s="140" t="s">
        <v>569</v>
      </c>
      <c r="AD109" s="138" t="s">
        <v>194</v>
      </c>
      <c r="AE109" s="138" t="s">
        <v>984</v>
      </c>
      <c r="AF109" s="138" t="s">
        <v>194</v>
      </c>
    </row>
    <row r="110" spans="2:32" hidden="1">
      <c r="B110" s="146" t="s">
        <v>37</v>
      </c>
      <c r="C110" s="147">
        <v>68</v>
      </c>
      <c r="D110" s="147" t="s">
        <v>347</v>
      </c>
      <c r="E110" s="147" t="s">
        <v>291</v>
      </c>
      <c r="F110" s="141" t="s">
        <v>348</v>
      </c>
      <c r="G110" s="138" t="s">
        <v>601</v>
      </c>
      <c r="H110" s="138" t="s">
        <v>350</v>
      </c>
      <c r="I110" s="138" t="s">
        <v>351</v>
      </c>
      <c r="J110" s="138" t="s">
        <v>352</v>
      </c>
      <c r="K110" s="138" t="s">
        <v>353</v>
      </c>
      <c r="L110" s="138" t="s">
        <v>1037</v>
      </c>
      <c r="M110" s="140" t="s">
        <v>355</v>
      </c>
      <c r="N110" s="149" t="e">
        <f t="shared" si="2"/>
        <v>#VALUE!</v>
      </c>
      <c r="O110" s="140" t="s">
        <v>356</v>
      </c>
      <c r="P110" s="138" t="s">
        <v>1029</v>
      </c>
      <c r="Q110" s="140" t="s">
        <v>409</v>
      </c>
      <c r="R110" s="140" t="s">
        <v>410</v>
      </c>
      <c r="S110" s="140" t="s">
        <v>1053</v>
      </c>
      <c r="T110" s="140" t="s">
        <v>410</v>
      </c>
      <c r="U110" s="140" t="s">
        <v>1054</v>
      </c>
      <c r="V110" s="140" t="s">
        <v>1055</v>
      </c>
      <c r="W110" s="140" t="s">
        <v>340</v>
      </c>
      <c r="X110" s="140" t="s">
        <v>1056</v>
      </c>
      <c r="Y110" s="140" t="s">
        <v>340</v>
      </c>
      <c r="Z110" s="140" t="s">
        <v>1057</v>
      </c>
      <c r="AA110" s="140" t="s">
        <v>1058</v>
      </c>
      <c r="AB110" s="140" t="s">
        <v>340</v>
      </c>
      <c r="AC110" s="140" t="s">
        <v>1059</v>
      </c>
      <c r="AD110" s="138" t="s">
        <v>194</v>
      </c>
      <c r="AE110" s="138" t="s">
        <v>1029</v>
      </c>
      <c r="AF110" s="138" t="s">
        <v>194</v>
      </c>
    </row>
    <row r="111" spans="2:32" hidden="1">
      <c r="B111" s="146" t="s">
        <v>37</v>
      </c>
      <c r="C111" s="147">
        <v>69</v>
      </c>
      <c r="D111" s="147" t="s">
        <v>687</v>
      </c>
      <c r="E111" s="147" t="s">
        <v>291</v>
      </c>
      <c r="F111" s="141" t="s">
        <v>348</v>
      </c>
      <c r="G111" s="138" t="s">
        <v>505</v>
      </c>
      <c r="H111" s="138" t="s">
        <v>350</v>
      </c>
      <c r="I111" s="138" t="s">
        <v>688</v>
      </c>
      <c r="J111" s="138" t="s">
        <v>689</v>
      </c>
      <c r="K111" s="138" t="s">
        <v>688</v>
      </c>
      <c r="L111" s="138" t="s">
        <v>1061</v>
      </c>
      <c r="M111" s="140" t="s">
        <v>355</v>
      </c>
      <c r="N111" s="149" t="e">
        <f t="shared" si="2"/>
        <v>#VALUE!</v>
      </c>
      <c r="O111" s="140" t="s">
        <v>466</v>
      </c>
      <c r="P111" s="138" t="s">
        <v>1062</v>
      </c>
      <c r="Q111" s="140" t="s">
        <v>375</v>
      </c>
      <c r="R111" s="140" t="s">
        <v>376</v>
      </c>
      <c r="S111" s="140" t="s">
        <v>1063</v>
      </c>
      <c r="T111" s="140" t="s">
        <v>376</v>
      </c>
      <c r="U111" s="140" t="s">
        <v>1064</v>
      </c>
      <c r="V111" s="140" t="s">
        <v>1065</v>
      </c>
      <c r="W111" s="140" t="s">
        <v>340</v>
      </c>
      <c r="X111" s="140" t="s">
        <v>1066</v>
      </c>
      <c r="Y111" s="140" t="s">
        <v>340</v>
      </c>
      <c r="Z111" s="140" t="s">
        <v>1067</v>
      </c>
      <c r="AA111" s="140" t="s">
        <v>1068</v>
      </c>
      <c r="AB111" s="140" t="s">
        <v>340</v>
      </c>
      <c r="AC111" s="140" t="s">
        <v>718</v>
      </c>
      <c r="AD111" s="138" t="s">
        <v>194</v>
      </c>
      <c r="AE111" s="138" t="s">
        <v>1062</v>
      </c>
      <c r="AF111" s="138" t="s">
        <v>194</v>
      </c>
    </row>
    <row r="112" spans="2:32" hidden="1">
      <c r="B112" s="146" t="s">
        <v>37</v>
      </c>
      <c r="C112" s="147">
        <v>70</v>
      </c>
      <c r="D112" s="147" t="s">
        <v>687</v>
      </c>
      <c r="E112" s="147" t="s">
        <v>291</v>
      </c>
      <c r="F112" s="141" t="s">
        <v>348</v>
      </c>
      <c r="G112" s="138" t="s">
        <v>505</v>
      </c>
      <c r="H112" s="138" t="s">
        <v>350</v>
      </c>
      <c r="I112" s="138" t="s">
        <v>688</v>
      </c>
      <c r="J112" s="138" t="s">
        <v>689</v>
      </c>
      <c r="K112" s="138" t="s">
        <v>688</v>
      </c>
      <c r="L112" s="138" t="s">
        <v>701</v>
      </c>
      <c r="M112" s="140" t="s">
        <v>355</v>
      </c>
      <c r="N112" s="149" t="e">
        <f t="shared" si="2"/>
        <v>#VALUE!</v>
      </c>
      <c r="O112" s="140" t="s">
        <v>466</v>
      </c>
      <c r="P112" s="138" t="s">
        <v>702</v>
      </c>
      <c r="Q112" s="140" t="s">
        <v>358</v>
      </c>
      <c r="R112" s="140" t="s">
        <v>344</v>
      </c>
      <c r="S112" s="140" t="s">
        <v>1070</v>
      </c>
      <c r="T112" s="140" t="s">
        <v>344</v>
      </c>
      <c r="U112" s="140" t="s">
        <v>1071</v>
      </c>
      <c r="V112" s="140" t="s">
        <v>1072</v>
      </c>
      <c r="W112" s="140" t="s">
        <v>340</v>
      </c>
      <c r="X112" s="140" t="s">
        <v>1073</v>
      </c>
      <c r="Y112" s="140" t="s">
        <v>340</v>
      </c>
      <c r="Z112" s="140" t="s">
        <v>1074</v>
      </c>
      <c r="AA112" s="140" t="s">
        <v>1075</v>
      </c>
      <c r="AB112" s="140" t="s">
        <v>340</v>
      </c>
      <c r="AC112" s="140" t="s">
        <v>698</v>
      </c>
      <c r="AD112" s="138" t="s">
        <v>194</v>
      </c>
      <c r="AE112" s="138" t="s">
        <v>702</v>
      </c>
      <c r="AF112" s="138" t="s">
        <v>194</v>
      </c>
    </row>
    <row r="113" spans="2:32" hidden="1">
      <c r="B113" s="146" t="s">
        <v>37</v>
      </c>
      <c r="C113" s="147">
        <v>71</v>
      </c>
      <c r="D113" s="147" t="s">
        <v>1077</v>
      </c>
      <c r="E113" s="147" t="s">
        <v>291</v>
      </c>
      <c r="F113" s="141" t="s">
        <v>348</v>
      </c>
      <c r="G113" s="138" t="s">
        <v>505</v>
      </c>
      <c r="H113" s="138" t="s">
        <v>350</v>
      </c>
      <c r="I113" s="138" t="s">
        <v>1078</v>
      </c>
      <c r="J113" s="138" t="s">
        <v>1079</v>
      </c>
      <c r="K113" s="138" t="s">
        <v>1078</v>
      </c>
      <c r="L113" s="138" t="s">
        <v>1080</v>
      </c>
      <c r="M113" s="140" t="s">
        <v>355</v>
      </c>
      <c r="N113" s="149" t="e">
        <f t="shared" si="2"/>
        <v>#VALUE!</v>
      </c>
      <c r="O113" s="140" t="s">
        <v>356</v>
      </c>
      <c r="P113" s="138" t="s">
        <v>1062</v>
      </c>
      <c r="Q113" s="140" t="s">
        <v>375</v>
      </c>
      <c r="R113" s="140" t="s">
        <v>376</v>
      </c>
      <c r="S113" s="140" t="s">
        <v>1081</v>
      </c>
      <c r="T113" s="140" t="s">
        <v>376</v>
      </c>
      <c r="U113" s="140" t="s">
        <v>1082</v>
      </c>
      <c r="V113" s="140" t="s">
        <v>1083</v>
      </c>
      <c r="W113" s="140" t="s">
        <v>340</v>
      </c>
      <c r="X113" s="140" t="s">
        <v>1084</v>
      </c>
      <c r="Y113" s="140" t="s">
        <v>340</v>
      </c>
      <c r="Z113" s="140" t="s">
        <v>1085</v>
      </c>
      <c r="AA113" s="140" t="s">
        <v>1086</v>
      </c>
      <c r="AB113" s="140" t="s">
        <v>340</v>
      </c>
      <c r="AC113" s="140" t="s">
        <v>1087</v>
      </c>
      <c r="AD113" s="138" t="s">
        <v>194</v>
      </c>
      <c r="AE113" s="138" t="s">
        <v>1062</v>
      </c>
      <c r="AF113" s="138" t="s">
        <v>194</v>
      </c>
    </row>
    <row r="114" spans="2:32" hidden="1">
      <c r="B114" s="146" t="s">
        <v>37</v>
      </c>
      <c r="C114" s="147">
        <v>72</v>
      </c>
      <c r="D114" s="147" t="s">
        <v>1077</v>
      </c>
      <c r="E114" s="147" t="s">
        <v>291</v>
      </c>
      <c r="F114" s="141" t="s">
        <v>348</v>
      </c>
      <c r="G114" s="138" t="s">
        <v>505</v>
      </c>
      <c r="H114" s="138" t="s">
        <v>350</v>
      </c>
      <c r="I114" s="138" t="s">
        <v>1078</v>
      </c>
      <c r="J114" s="138" t="s">
        <v>1079</v>
      </c>
      <c r="K114" s="138" t="s">
        <v>1078</v>
      </c>
      <c r="L114" s="138" t="s">
        <v>690</v>
      </c>
      <c r="M114" s="140" t="s">
        <v>355</v>
      </c>
      <c r="N114" s="149" t="e">
        <f t="shared" si="2"/>
        <v>#VALUE!</v>
      </c>
      <c r="O114" s="140" t="s">
        <v>356</v>
      </c>
      <c r="P114" s="138" t="s">
        <v>1089</v>
      </c>
      <c r="Q114" s="140" t="s">
        <v>398</v>
      </c>
      <c r="R114" s="140" t="s">
        <v>399</v>
      </c>
      <c r="S114" s="140" t="s">
        <v>1090</v>
      </c>
      <c r="T114" s="140" t="s">
        <v>399</v>
      </c>
      <c r="U114" s="140" t="s">
        <v>1091</v>
      </c>
      <c r="V114" s="140" t="s">
        <v>1092</v>
      </c>
      <c r="W114" s="140" t="s">
        <v>340</v>
      </c>
      <c r="X114" s="140" t="s">
        <v>1093</v>
      </c>
      <c r="Y114" s="140" t="s">
        <v>340</v>
      </c>
      <c r="Z114" s="140" t="s">
        <v>1094</v>
      </c>
      <c r="AA114" s="140" t="s">
        <v>1095</v>
      </c>
      <c r="AB114" s="140" t="s">
        <v>340</v>
      </c>
      <c r="AC114" s="140" t="s">
        <v>1096</v>
      </c>
      <c r="AD114" s="138" t="s">
        <v>194</v>
      </c>
      <c r="AE114" s="138" t="s">
        <v>1089</v>
      </c>
      <c r="AF114" s="138" t="s">
        <v>194</v>
      </c>
    </row>
    <row r="115" spans="2:32" hidden="1">
      <c r="B115" s="146" t="s">
        <v>37</v>
      </c>
      <c r="C115" s="147">
        <v>73</v>
      </c>
      <c r="D115" s="147" t="s">
        <v>1077</v>
      </c>
      <c r="E115" s="147" t="s">
        <v>291</v>
      </c>
      <c r="F115" s="141" t="s">
        <v>348</v>
      </c>
      <c r="G115" s="138" t="s">
        <v>395</v>
      </c>
      <c r="H115" s="138" t="s">
        <v>350</v>
      </c>
      <c r="I115" s="138" t="s">
        <v>1078</v>
      </c>
      <c r="J115" s="138" t="s">
        <v>1079</v>
      </c>
      <c r="K115" s="138" t="s">
        <v>1078</v>
      </c>
      <c r="L115" s="138" t="s">
        <v>1098</v>
      </c>
      <c r="M115" s="140" t="s">
        <v>355</v>
      </c>
      <c r="N115" s="149" t="e">
        <f t="shared" si="2"/>
        <v>#VALUE!</v>
      </c>
      <c r="O115" s="140" t="s">
        <v>356</v>
      </c>
      <c r="P115" s="138" t="s">
        <v>1099</v>
      </c>
      <c r="Q115" s="140" t="s">
        <v>375</v>
      </c>
      <c r="R115" s="140" t="s">
        <v>376</v>
      </c>
      <c r="S115" s="140" t="s">
        <v>1100</v>
      </c>
      <c r="T115" s="140" t="s">
        <v>376</v>
      </c>
      <c r="U115" s="140" t="s">
        <v>1101</v>
      </c>
      <c r="V115" s="140" t="s">
        <v>1102</v>
      </c>
      <c r="W115" s="140" t="s">
        <v>340</v>
      </c>
      <c r="X115" s="140" t="s">
        <v>1103</v>
      </c>
      <c r="Y115" s="140" t="s">
        <v>340</v>
      </c>
      <c r="Z115" s="140" t="s">
        <v>1104</v>
      </c>
      <c r="AA115" s="140" t="s">
        <v>1105</v>
      </c>
      <c r="AB115" s="140" t="s">
        <v>340</v>
      </c>
      <c r="AC115" s="140" t="s">
        <v>1087</v>
      </c>
      <c r="AD115" s="138" t="s">
        <v>194</v>
      </c>
      <c r="AE115" s="138" t="s">
        <v>1099</v>
      </c>
      <c r="AF115" s="138" t="s">
        <v>194</v>
      </c>
    </row>
    <row r="116" spans="2:32" hidden="1">
      <c r="B116" s="146" t="s">
        <v>37</v>
      </c>
      <c r="C116" s="147">
        <v>74</v>
      </c>
      <c r="D116" s="147" t="s">
        <v>1107</v>
      </c>
      <c r="E116" s="147" t="s">
        <v>291</v>
      </c>
      <c r="F116" s="141" t="s">
        <v>348</v>
      </c>
      <c r="G116" s="138" t="s">
        <v>395</v>
      </c>
      <c r="H116" s="138" t="s">
        <v>350</v>
      </c>
      <c r="I116" s="138" t="s">
        <v>1108</v>
      </c>
      <c r="J116" s="138" t="s">
        <v>1109</v>
      </c>
      <c r="K116" s="138" t="s">
        <v>1108</v>
      </c>
      <c r="L116" s="138" t="s">
        <v>1110</v>
      </c>
      <c r="M116" s="140" t="s">
        <v>355</v>
      </c>
      <c r="N116" s="149" t="e">
        <f t="shared" si="2"/>
        <v>#VALUE!</v>
      </c>
      <c r="O116" s="140" t="s">
        <v>373</v>
      </c>
      <c r="P116" s="138" t="s">
        <v>1111</v>
      </c>
      <c r="Q116" s="140" t="s">
        <v>398</v>
      </c>
      <c r="R116" s="140" t="s">
        <v>399</v>
      </c>
      <c r="S116" s="140" t="s">
        <v>1112</v>
      </c>
      <c r="T116" s="140" t="s">
        <v>399</v>
      </c>
      <c r="U116" s="140" t="s">
        <v>1113</v>
      </c>
      <c r="V116" s="140" t="s">
        <v>1114</v>
      </c>
      <c r="W116" s="140" t="s">
        <v>340</v>
      </c>
      <c r="X116" s="140" t="s">
        <v>1115</v>
      </c>
      <c r="Y116" s="140" t="s">
        <v>340</v>
      </c>
      <c r="Z116" s="140" t="s">
        <v>1116</v>
      </c>
      <c r="AA116" s="140" t="s">
        <v>1117</v>
      </c>
      <c r="AB116" s="140" t="s">
        <v>340</v>
      </c>
      <c r="AC116" s="140" t="s">
        <v>1118</v>
      </c>
      <c r="AD116" s="138" t="s">
        <v>194</v>
      </c>
      <c r="AE116" s="138" t="s">
        <v>1111</v>
      </c>
      <c r="AF116" s="138" t="s">
        <v>194</v>
      </c>
    </row>
    <row r="117" spans="2:32" hidden="1">
      <c r="B117" s="146" t="s">
        <v>37</v>
      </c>
      <c r="C117" s="147">
        <v>75</v>
      </c>
      <c r="D117" s="147" t="s">
        <v>1120</v>
      </c>
      <c r="E117" s="147" t="s">
        <v>291</v>
      </c>
      <c r="F117" s="141" t="s">
        <v>348</v>
      </c>
      <c r="G117" s="138" t="s">
        <v>505</v>
      </c>
      <c r="H117" s="138" t="s">
        <v>350</v>
      </c>
      <c r="I117" s="138" t="s">
        <v>1121</v>
      </c>
      <c r="J117" s="138" t="s">
        <v>1122</v>
      </c>
      <c r="K117" s="138" t="s">
        <v>1121</v>
      </c>
      <c r="L117" s="138" t="s">
        <v>1123</v>
      </c>
      <c r="M117" s="140" t="s">
        <v>355</v>
      </c>
      <c r="N117" s="149" t="e">
        <f t="shared" si="2"/>
        <v>#VALUE!</v>
      </c>
      <c r="O117" s="140" t="s">
        <v>1124</v>
      </c>
      <c r="P117" s="138" t="s">
        <v>1125</v>
      </c>
      <c r="Q117" s="140" t="s">
        <v>358</v>
      </c>
      <c r="R117" s="140" t="s">
        <v>344</v>
      </c>
      <c r="S117" s="140" t="s">
        <v>1126</v>
      </c>
      <c r="T117" s="140" t="s">
        <v>344</v>
      </c>
      <c r="U117" s="140" t="s">
        <v>1127</v>
      </c>
      <c r="V117" s="140" t="s">
        <v>1128</v>
      </c>
      <c r="W117" s="140" t="s">
        <v>340</v>
      </c>
      <c r="X117" s="140" t="s">
        <v>1129</v>
      </c>
      <c r="Y117" s="140" t="s">
        <v>340</v>
      </c>
      <c r="Z117" s="140" t="s">
        <v>1130</v>
      </c>
      <c r="AA117" s="140" t="s">
        <v>1131</v>
      </c>
      <c r="AB117" s="140" t="s">
        <v>340</v>
      </c>
      <c r="AC117" s="140" t="s">
        <v>1132</v>
      </c>
      <c r="AD117" s="138" t="s">
        <v>194</v>
      </c>
      <c r="AE117" s="138" t="s">
        <v>1125</v>
      </c>
      <c r="AF117" s="138" t="s">
        <v>194</v>
      </c>
    </row>
    <row r="118" spans="2:32" hidden="1">
      <c r="B118" s="146" t="s">
        <v>37</v>
      </c>
      <c r="C118" s="147">
        <v>76</v>
      </c>
      <c r="D118" s="147" t="s">
        <v>1134</v>
      </c>
      <c r="E118" s="147" t="s">
        <v>291</v>
      </c>
      <c r="F118" s="141" t="s">
        <v>348</v>
      </c>
      <c r="G118" s="138" t="s">
        <v>395</v>
      </c>
      <c r="H118" s="138" t="s">
        <v>350</v>
      </c>
      <c r="I118" s="138" t="s">
        <v>1135</v>
      </c>
      <c r="J118" s="138" t="s">
        <v>1136</v>
      </c>
      <c r="K118" s="138" t="s">
        <v>1135</v>
      </c>
      <c r="L118" s="138" t="s">
        <v>1137</v>
      </c>
      <c r="M118" s="140" t="s">
        <v>355</v>
      </c>
      <c r="N118" s="149" t="e">
        <f t="shared" si="2"/>
        <v>#VALUE!</v>
      </c>
      <c r="O118" s="140" t="s">
        <v>1138</v>
      </c>
      <c r="P118" s="138" t="s">
        <v>1139</v>
      </c>
      <c r="Q118" s="140" t="s">
        <v>358</v>
      </c>
      <c r="R118" s="140" t="s">
        <v>344</v>
      </c>
      <c r="S118" s="140" t="s">
        <v>1140</v>
      </c>
      <c r="T118" s="140" t="s">
        <v>344</v>
      </c>
      <c r="U118" s="140" t="s">
        <v>1141</v>
      </c>
      <c r="V118" s="140" t="s">
        <v>1142</v>
      </c>
      <c r="W118" s="140" t="s">
        <v>340</v>
      </c>
      <c r="X118" s="140" t="s">
        <v>1143</v>
      </c>
      <c r="Y118" s="140" t="s">
        <v>340</v>
      </c>
      <c r="Z118" s="140" t="s">
        <v>1144</v>
      </c>
      <c r="AA118" s="140" t="s">
        <v>1145</v>
      </c>
      <c r="AB118" s="140" t="s">
        <v>340</v>
      </c>
      <c r="AC118" s="140" t="s">
        <v>1146</v>
      </c>
      <c r="AD118" s="138" t="s">
        <v>194</v>
      </c>
      <c r="AE118" s="138" t="s">
        <v>1139</v>
      </c>
      <c r="AF118" s="138" t="s">
        <v>194</v>
      </c>
    </row>
    <row r="119" spans="2:32" hidden="1">
      <c r="B119" s="146" t="s">
        <v>37</v>
      </c>
      <c r="C119" s="147">
        <v>77</v>
      </c>
      <c r="D119" s="147" t="s">
        <v>1134</v>
      </c>
      <c r="E119" s="147" t="s">
        <v>291</v>
      </c>
      <c r="F119" s="141" t="s">
        <v>348</v>
      </c>
      <c r="G119" s="138" t="s">
        <v>395</v>
      </c>
      <c r="H119" s="138" t="s">
        <v>350</v>
      </c>
      <c r="I119" s="138" t="s">
        <v>1135</v>
      </c>
      <c r="J119" s="138" t="s">
        <v>1136</v>
      </c>
      <c r="K119" s="138" t="s">
        <v>1135</v>
      </c>
      <c r="L119" s="138" t="s">
        <v>1148</v>
      </c>
      <c r="M119" s="140" t="s">
        <v>355</v>
      </c>
      <c r="N119" s="149" t="e">
        <f t="shared" si="2"/>
        <v>#VALUE!</v>
      </c>
      <c r="O119" s="140" t="s">
        <v>1138</v>
      </c>
      <c r="P119" s="138" t="s">
        <v>691</v>
      </c>
      <c r="Q119" s="140" t="s">
        <v>398</v>
      </c>
      <c r="R119" s="140" t="s">
        <v>399</v>
      </c>
      <c r="S119" s="140" t="s">
        <v>1149</v>
      </c>
      <c r="T119" s="140" t="s">
        <v>399</v>
      </c>
      <c r="U119" s="140" t="s">
        <v>1150</v>
      </c>
      <c r="V119" s="140" t="s">
        <v>1151</v>
      </c>
      <c r="W119" s="140" t="s">
        <v>340</v>
      </c>
      <c r="X119" s="140" t="s">
        <v>1152</v>
      </c>
      <c r="Y119" s="140" t="s">
        <v>340</v>
      </c>
      <c r="Z119" s="140" t="s">
        <v>1153</v>
      </c>
      <c r="AA119" s="140" t="s">
        <v>1154</v>
      </c>
      <c r="AB119" s="140" t="s">
        <v>340</v>
      </c>
      <c r="AC119" s="140" t="s">
        <v>1155</v>
      </c>
      <c r="AD119" s="138" t="s">
        <v>194</v>
      </c>
      <c r="AE119" s="138" t="s">
        <v>691</v>
      </c>
      <c r="AF119" s="138" t="s">
        <v>194</v>
      </c>
    </row>
    <row r="120" spans="2:32" hidden="1">
      <c r="B120" s="146" t="s">
        <v>37</v>
      </c>
      <c r="C120" s="147">
        <v>78</v>
      </c>
      <c r="D120" s="147" t="s">
        <v>1134</v>
      </c>
      <c r="E120" s="147" t="s">
        <v>291</v>
      </c>
      <c r="F120" s="141" t="s">
        <v>348</v>
      </c>
      <c r="G120" s="138" t="s">
        <v>505</v>
      </c>
      <c r="H120" s="138" t="s">
        <v>350</v>
      </c>
      <c r="I120" s="138" t="s">
        <v>1135</v>
      </c>
      <c r="J120" s="138" t="s">
        <v>1136</v>
      </c>
      <c r="K120" s="138" t="s">
        <v>1135</v>
      </c>
      <c r="L120" s="138" t="s">
        <v>1157</v>
      </c>
      <c r="M120" s="140" t="s">
        <v>355</v>
      </c>
      <c r="N120" s="149" t="e">
        <f t="shared" si="2"/>
        <v>#VALUE!</v>
      </c>
      <c r="O120" s="140" t="s">
        <v>1138</v>
      </c>
      <c r="P120" s="138" t="s">
        <v>743</v>
      </c>
      <c r="Q120" s="140" t="s">
        <v>375</v>
      </c>
      <c r="R120" s="140" t="s">
        <v>376</v>
      </c>
      <c r="S120" s="140" t="s">
        <v>1158</v>
      </c>
      <c r="T120" s="140" t="s">
        <v>376</v>
      </c>
      <c r="U120" s="140" t="s">
        <v>1159</v>
      </c>
      <c r="V120" s="140" t="s">
        <v>1160</v>
      </c>
      <c r="W120" s="140" t="s">
        <v>340</v>
      </c>
      <c r="X120" s="140" t="s">
        <v>1161</v>
      </c>
      <c r="Y120" s="140" t="s">
        <v>340</v>
      </c>
      <c r="Z120" s="140" t="s">
        <v>1162</v>
      </c>
      <c r="AA120" s="140" t="s">
        <v>1163</v>
      </c>
      <c r="AB120" s="140" t="s">
        <v>340</v>
      </c>
      <c r="AC120" s="140" t="s">
        <v>1164</v>
      </c>
      <c r="AD120" s="138" t="s">
        <v>194</v>
      </c>
      <c r="AE120" s="138" t="s">
        <v>743</v>
      </c>
      <c r="AF120" s="138" t="s">
        <v>194</v>
      </c>
    </row>
    <row r="121" spans="2:32" hidden="1">
      <c r="B121" s="146" t="s">
        <v>37</v>
      </c>
      <c r="C121" s="147">
        <v>79</v>
      </c>
      <c r="D121" s="147" t="s">
        <v>1134</v>
      </c>
      <c r="E121" s="147" t="s">
        <v>291</v>
      </c>
      <c r="F121" s="141" t="s">
        <v>348</v>
      </c>
      <c r="G121" s="138" t="s">
        <v>395</v>
      </c>
      <c r="H121" s="138" t="s">
        <v>350</v>
      </c>
      <c r="I121" s="138" t="s">
        <v>1135</v>
      </c>
      <c r="J121" s="138" t="s">
        <v>1136</v>
      </c>
      <c r="K121" s="138" t="s">
        <v>1135</v>
      </c>
      <c r="L121" s="138" t="s">
        <v>1166</v>
      </c>
      <c r="M121" s="140" t="s">
        <v>355</v>
      </c>
      <c r="N121" s="149" t="e">
        <f t="shared" si="2"/>
        <v>#VALUE!</v>
      </c>
      <c r="O121" s="140" t="s">
        <v>1138</v>
      </c>
      <c r="P121" s="138" t="s">
        <v>1167</v>
      </c>
      <c r="Q121" s="140" t="s">
        <v>375</v>
      </c>
      <c r="R121" s="140" t="s">
        <v>376</v>
      </c>
      <c r="S121" s="140" t="s">
        <v>1168</v>
      </c>
      <c r="T121" s="140" t="s">
        <v>376</v>
      </c>
      <c r="U121" s="140" t="s">
        <v>1169</v>
      </c>
      <c r="V121" s="140" t="s">
        <v>1170</v>
      </c>
      <c r="W121" s="140" t="s">
        <v>340</v>
      </c>
      <c r="X121" s="140" t="s">
        <v>1171</v>
      </c>
      <c r="Y121" s="140" t="s">
        <v>340</v>
      </c>
      <c r="Z121" s="140" t="s">
        <v>1172</v>
      </c>
      <c r="AA121" s="140" t="s">
        <v>1173</v>
      </c>
      <c r="AB121" s="140" t="s">
        <v>340</v>
      </c>
      <c r="AC121" s="140" t="s">
        <v>1164</v>
      </c>
      <c r="AD121" s="138" t="s">
        <v>194</v>
      </c>
      <c r="AE121" s="138" t="s">
        <v>1167</v>
      </c>
      <c r="AF121" s="138" t="s">
        <v>194</v>
      </c>
    </row>
    <row r="122" spans="2:32" hidden="1">
      <c r="B122" s="146" t="s">
        <v>37</v>
      </c>
      <c r="C122" s="147">
        <v>80</v>
      </c>
      <c r="D122" s="147" t="s">
        <v>1134</v>
      </c>
      <c r="E122" s="147" t="s">
        <v>291</v>
      </c>
      <c r="F122" s="141" t="s">
        <v>348</v>
      </c>
      <c r="G122" s="138" t="s">
        <v>395</v>
      </c>
      <c r="H122" s="138" t="s">
        <v>350</v>
      </c>
      <c r="I122" s="138" t="s">
        <v>1135</v>
      </c>
      <c r="J122" s="138" t="s">
        <v>1136</v>
      </c>
      <c r="K122" s="138" t="s">
        <v>1135</v>
      </c>
      <c r="L122" s="138" t="s">
        <v>1166</v>
      </c>
      <c r="M122" s="140" t="s">
        <v>355</v>
      </c>
      <c r="N122" s="149" t="e">
        <f t="shared" si="2"/>
        <v>#VALUE!</v>
      </c>
      <c r="O122" s="140" t="s">
        <v>1138</v>
      </c>
      <c r="P122" s="138" t="s">
        <v>1167</v>
      </c>
      <c r="Q122" s="140" t="s">
        <v>375</v>
      </c>
      <c r="R122" s="140" t="s">
        <v>376</v>
      </c>
      <c r="S122" s="140" t="s">
        <v>1175</v>
      </c>
      <c r="T122" s="140" t="s">
        <v>376</v>
      </c>
      <c r="U122" s="140" t="s">
        <v>1176</v>
      </c>
      <c r="V122" s="140" t="s">
        <v>1177</v>
      </c>
      <c r="W122" s="140" t="s">
        <v>340</v>
      </c>
      <c r="X122" s="140" t="s">
        <v>1178</v>
      </c>
      <c r="Y122" s="140" t="s">
        <v>340</v>
      </c>
      <c r="Z122" s="140" t="s">
        <v>1172</v>
      </c>
      <c r="AA122" s="140" t="s">
        <v>1179</v>
      </c>
      <c r="AB122" s="140" t="s">
        <v>340</v>
      </c>
      <c r="AC122" s="140" t="s">
        <v>1164</v>
      </c>
      <c r="AD122" s="138" t="s">
        <v>194</v>
      </c>
      <c r="AE122" s="138" t="s">
        <v>1167</v>
      </c>
      <c r="AF122" s="138" t="s">
        <v>194</v>
      </c>
    </row>
    <row r="123" spans="2:32" hidden="1">
      <c r="B123" s="146" t="s">
        <v>37</v>
      </c>
      <c r="C123" s="147">
        <v>81</v>
      </c>
      <c r="D123" s="147" t="s">
        <v>1181</v>
      </c>
      <c r="E123" s="147" t="s">
        <v>291</v>
      </c>
      <c r="F123" s="141" t="s">
        <v>348</v>
      </c>
      <c r="G123" s="138" t="s">
        <v>591</v>
      </c>
      <c r="H123" s="138" t="s">
        <v>350</v>
      </c>
      <c r="I123" s="138" t="s">
        <v>1182</v>
      </c>
      <c r="J123" s="138" t="s">
        <v>1183</v>
      </c>
      <c r="K123" s="138" t="s">
        <v>1182</v>
      </c>
      <c r="L123" s="138" t="s">
        <v>1184</v>
      </c>
      <c r="M123" s="140" t="s">
        <v>355</v>
      </c>
      <c r="N123" s="149" t="e">
        <f t="shared" si="2"/>
        <v>#VALUE!</v>
      </c>
      <c r="O123" s="140" t="s">
        <v>1185</v>
      </c>
      <c r="P123" s="138" t="s">
        <v>1186</v>
      </c>
      <c r="Q123" s="140" t="s">
        <v>358</v>
      </c>
      <c r="R123" s="140" t="s">
        <v>344</v>
      </c>
      <c r="S123" s="140" t="s">
        <v>1187</v>
      </c>
      <c r="T123" s="140" t="s">
        <v>344</v>
      </c>
      <c r="U123" s="140" t="s">
        <v>1188</v>
      </c>
      <c r="V123" s="140" t="s">
        <v>1189</v>
      </c>
      <c r="W123" s="140" t="s">
        <v>340</v>
      </c>
      <c r="X123" s="140" t="s">
        <v>1190</v>
      </c>
      <c r="Y123" s="140" t="s">
        <v>340</v>
      </c>
      <c r="Z123" s="140" t="s">
        <v>1191</v>
      </c>
      <c r="AA123" s="140" t="s">
        <v>1192</v>
      </c>
      <c r="AB123" s="140" t="s">
        <v>340</v>
      </c>
      <c r="AC123" s="140" t="s">
        <v>1193</v>
      </c>
      <c r="AD123" s="138" t="s">
        <v>194</v>
      </c>
      <c r="AE123" s="138" t="s">
        <v>1186</v>
      </c>
      <c r="AF123" s="138" t="s">
        <v>194</v>
      </c>
    </row>
    <row r="124" spans="2:32" hidden="1">
      <c r="B124" s="146" t="s">
        <v>37</v>
      </c>
      <c r="C124" s="147">
        <v>82</v>
      </c>
      <c r="D124" s="147" t="s">
        <v>1181</v>
      </c>
      <c r="E124" s="147" t="s">
        <v>291</v>
      </c>
      <c r="F124" s="141" t="s">
        <v>348</v>
      </c>
      <c r="G124" s="138" t="s">
        <v>395</v>
      </c>
      <c r="H124" s="138" t="s">
        <v>350</v>
      </c>
      <c r="I124" s="138" t="s">
        <v>1182</v>
      </c>
      <c r="J124" s="138" t="s">
        <v>1183</v>
      </c>
      <c r="K124" s="138" t="s">
        <v>1182</v>
      </c>
      <c r="L124" s="138" t="s">
        <v>1195</v>
      </c>
      <c r="M124" s="140" t="s">
        <v>355</v>
      </c>
      <c r="N124" s="149" t="e">
        <f t="shared" si="2"/>
        <v>#VALUE!</v>
      </c>
      <c r="O124" s="140" t="s">
        <v>1185</v>
      </c>
      <c r="P124" s="138" t="s">
        <v>1196</v>
      </c>
      <c r="Q124" s="140" t="s">
        <v>375</v>
      </c>
      <c r="R124" s="140" t="s">
        <v>376</v>
      </c>
      <c r="S124" s="140" t="s">
        <v>1197</v>
      </c>
      <c r="T124" s="140" t="s">
        <v>376</v>
      </c>
      <c r="U124" s="140" t="s">
        <v>1198</v>
      </c>
      <c r="V124" s="140" t="s">
        <v>1199</v>
      </c>
      <c r="W124" s="140" t="s">
        <v>340</v>
      </c>
      <c r="X124" s="140" t="s">
        <v>1200</v>
      </c>
      <c r="Y124" s="140" t="s">
        <v>340</v>
      </c>
      <c r="Z124" s="140" t="s">
        <v>1201</v>
      </c>
      <c r="AA124" s="140" t="s">
        <v>1202</v>
      </c>
      <c r="AB124" s="140" t="s">
        <v>340</v>
      </c>
      <c r="AC124" s="140" t="s">
        <v>1203</v>
      </c>
      <c r="AD124" s="138" t="s">
        <v>194</v>
      </c>
      <c r="AE124" s="138" t="s">
        <v>1196</v>
      </c>
      <c r="AF124" s="138" t="s">
        <v>194</v>
      </c>
    </row>
    <row r="125" spans="2:32" hidden="1">
      <c r="B125" s="146" t="s">
        <v>37</v>
      </c>
      <c r="C125" s="147">
        <v>83</v>
      </c>
      <c r="D125" s="147" t="s">
        <v>1181</v>
      </c>
      <c r="E125" s="147" t="s">
        <v>291</v>
      </c>
      <c r="F125" s="141" t="s">
        <v>348</v>
      </c>
      <c r="G125" s="138" t="s">
        <v>270</v>
      </c>
      <c r="H125" s="138" t="s">
        <v>350</v>
      </c>
      <c r="I125" s="138" t="s">
        <v>1182</v>
      </c>
      <c r="J125" s="138" t="s">
        <v>1183</v>
      </c>
      <c r="K125" s="138" t="s">
        <v>1182</v>
      </c>
      <c r="L125" s="138" t="s">
        <v>1205</v>
      </c>
      <c r="M125" s="140" t="s">
        <v>355</v>
      </c>
      <c r="N125" s="149" t="e">
        <f t="shared" si="2"/>
        <v>#VALUE!</v>
      </c>
      <c r="O125" s="140" t="s">
        <v>1185</v>
      </c>
      <c r="P125" s="138" t="s">
        <v>1206</v>
      </c>
      <c r="Q125" s="140" t="s">
        <v>375</v>
      </c>
      <c r="R125" s="140" t="s">
        <v>376</v>
      </c>
      <c r="S125" s="140" t="s">
        <v>1207</v>
      </c>
      <c r="T125" s="140" t="s">
        <v>376</v>
      </c>
      <c r="U125" s="140" t="s">
        <v>1208</v>
      </c>
      <c r="V125" s="140" t="s">
        <v>1209</v>
      </c>
      <c r="W125" s="140" t="s">
        <v>340</v>
      </c>
      <c r="X125" s="140" t="s">
        <v>1210</v>
      </c>
      <c r="Y125" s="140" t="s">
        <v>340</v>
      </c>
      <c r="Z125" s="140" t="s">
        <v>1211</v>
      </c>
      <c r="AA125" s="140" t="s">
        <v>1212</v>
      </c>
      <c r="AB125" s="140" t="s">
        <v>340</v>
      </c>
      <c r="AC125" s="140" t="s">
        <v>1203</v>
      </c>
      <c r="AD125" s="138" t="s">
        <v>194</v>
      </c>
      <c r="AE125" s="138" t="s">
        <v>1206</v>
      </c>
      <c r="AF125" s="138" t="s">
        <v>194</v>
      </c>
    </row>
    <row r="126" spans="2:32" hidden="1">
      <c r="B126" s="146" t="s">
        <v>37</v>
      </c>
      <c r="C126" s="147">
        <v>84</v>
      </c>
      <c r="D126" s="147" t="s">
        <v>1181</v>
      </c>
      <c r="E126" s="147" t="s">
        <v>291</v>
      </c>
      <c r="F126" s="141" t="s">
        <v>348</v>
      </c>
      <c r="G126" s="138" t="s">
        <v>395</v>
      </c>
      <c r="H126" s="138" t="s">
        <v>350</v>
      </c>
      <c r="I126" s="138" t="s">
        <v>1182</v>
      </c>
      <c r="J126" s="138" t="s">
        <v>1183</v>
      </c>
      <c r="K126" s="138" t="s">
        <v>1182</v>
      </c>
      <c r="L126" s="138" t="s">
        <v>1214</v>
      </c>
      <c r="M126" s="140" t="s">
        <v>355</v>
      </c>
      <c r="N126" s="149" t="e">
        <f t="shared" si="2"/>
        <v>#VALUE!</v>
      </c>
      <c r="O126" s="140" t="s">
        <v>1185</v>
      </c>
      <c r="P126" s="138" t="s">
        <v>1215</v>
      </c>
      <c r="Q126" s="140" t="s">
        <v>375</v>
      </c>
      <c r="R126" s="140" t="s">
        <v>376</v>
      </c>
      <c r="S126" s="140" t="s">
        <v>1216</v>
      </c>
      <c r="T126" s="140" t="s">
        <v>376</v>
      </c>
      <c r="U126" s="140" t="s">
        <v>1217</v>
      </c>
      <c r="V126" s="140" t="s">
        <v>1218</v>
      </c>
      <c r="W126" s="140" t="s">
        <v>340</v>
      </c>
      <c r="X126" s="140" t="s">
        <v>1219</v>
      </c>
      <c r="Y126" s="140" t="s">
        <v>340</v>
      </c>
      <c r="Z126" s="140" t="s">
        <v>1220</v>
      </c>
      <c r="AA126" s="140" t="s">
        <v>1221</v>
      </c>
      <c r="AB126" s="140" t="s">
        <v>340</v>
      </c>
      <c r="AC126" s="140" t="s">
        <v>1203</v>
      </c>
      <c r="AD126" s="138" t="s">
        <v>194</v>
      </c>
      <c r="AE126" s="138" t="s">
        <v>1215</v>
      </c>
      <c r="AF126" s="138" t="s">
        <v>194</v>
      </c>
    </row>
    <row r="127" spans="2:32" hidden="1">
      <c r="B127" s="146" t="s">
        <v>37</v>
      </c>
      <c r="C127" s="147">
        <v>85</v>
      </c>
      <c r="D127" s="147" t="s">
        <v>1181</v>
      </c>
      <c r="E127" s="147" t="s">
        <v>291</v>
      </c>
      <c r="F127" s="141" t="s">
        <v>348</v>
      </c>
      <c r="G127" s="138" t="s">
        <v>591</v>
      </c>
      <c r="H127" s="138" t="s">
        <v>350</v>
      </c>
      <c r="I127" s="138" t="s">
        <v>1182</v>
      </c>
      <c r="J127" s="138" t="s">
        <v>1183</v>
      </c>
      <c r="K127" s="138" t="s">
        <v>1182</v>
      </c>
      <c r="L127" s="138" t="s">
        <v>1223</v>
      </c>
      <c r="M127" s="140" t="s">
        <v>355</v>
      </c>
      <c r="N127" s="149" t="e">
        <f t="shared" si="2"/>
        <v>#VALUE!</v>
      </c>
      <c r="O127" s="140" t="s">
        <v>1185</v>
      </c>
      <c r="P127" s="138" t="s">
        <v>702</v>
      </c>
      <c r="Q127" s="140" t="s">
        <v>358</v>
      </c>
      <c r="R127" s="140" t="s">
        <v>344</v>
      </c>
      <c r="S127" s="140" t="s">
        <v>1224</v>
      </c>
      <c r="T127" s="140" t="s">
        <v>344</v>
      </c>
      <c r="U127" s="140" t="s">
        <v>1225</v>
      </c>
      <c r="V127" s="140" t="s">
        <v>1226</v>
      </c>
      <c r="W127" s="140" t="s">
        <v>340</v>
      </c>
      <c r="X127" s="140" t="s">
        <v>1227</v>
      </c>
      <c r="Y127" s="140" t="s">
        <v>340</v>
      </c>
      <c r="Z127" s="140" t="s">
        <v>1228</v>
      </c>
      <c r="AA127" s="140" t="s">
        <v>1229</v>
      </c>
      <c r="AB127" s="140" t="s">
        <v>340</v>
      </c>
      <c r="AC127" s="140" t="s">
        <v>1193</v>
      </c>
      <c r="AD127" s="138" t="s">
        <v>194</v>
      </c>
      <c r="AE127" s="138" t="s">
        <v>702</v>
      </c>
      <c r="AF127" s="138" t="s">
        <v>194</v>
      </c>
    </row>
    <row r="128" spans="2:32" hidden="1">
      <c r="B128" s="146" t="s">
        <v>37</v>
      </c>
      <c r="C128" s="147">
        <v>86</v>
      </c>
      <c r="D128" s="147" t="s">
        <v>1181</v>
      </c>
      <c r="E128" s="147" t="s">
        <v>291</v>
      </c>
      <c r="F128" s="141" t="s">
        <v>348</v>
      </c>
      <c r="G128" s="138" t="s">
        <v>505</v>
      </c>
      <c r="H128" s="138" t="s">
        <v>350</v>
      </c>
      <c r="I128" s="138" t="s">
        <v>1182</v>
      </c>
      <c r="J128" s="138" t="s">
        <v>1183</v>
      </c>
      <c r="K128" s="138" t="s">
        <v>1182</v>
      </c>
      <c r="L128" s="138" t="s">
        <v>1223</v>
      </c>
      <c r="M128" s="140" t="s">
        <v>355</v>
      </c>
      <c r="N128" s="149" t="e">
        <f t="shared" si="2"/>
        <v>#VALUE!</v>
      </c>
      <c r="O128" s="140" t="s">
        <v>1185</v>
      </c>
      <c r="P128" s="138" t="s">
        <v>702</v>
      </c>
      <c r="Q128" s="140" t="s">
        <v>375</v>
      </c>
      <c r="R128" s="140" t="s">
        <v>376</v>
      </c>
      <c r="S128" s="140" t="s">
        <v>1231</v>
      </c>
      <c r="T128" s="140" t="s">
        <v>376</v>
      </c>
      <c r="U128" s="140" t="s">
        <v>1232</v>
      </c>
      <c r="V128" s="140" t="s">
        <v>1233</v>
      </c>
      <c r="W128" s="140" t="s">
        <v>340</v>
      </c>
      <c r="X128" s="140" t="s">
        <v>1234</v>
      </c>
      <c r="Y128" s="140" t="s">
        <v>340</v>
      </c>
      <c r="Z128" s="140" t="s">
        <v>1235</v>
      </c>
      <c r="AA128" s="140" t="s">
        <v>1236</v>
      </c>
      <c r="AB128" s="140" t="s">
        <v>340</v>
      </c>
      <c r="AC128" s="140" t="s">
        <v>1203</v>
      </c>
      <c r="AD128" s="138" t="s">
        <v>194</v>
      </c>
      <c r="AE128" s="138" t="s">
        <v>702</v>
      </c>
      <c r="AF128" s="138" t="s">
        <v>194</v>
      </c>
    </row>
    <row r="129" spans="2:32" hidden="1">
      <c r="B129" s="146" t="s">
        <v>37</v>
      </c>
      <c r="C129" s="147">
        <v>87</v>
      </c>
      <c r="D129" s="147" t="s">
        <v>1181</v>
      </c>
      <c r="E129" s="147" t="s">
        <v>291</v>
      </c>
      <c r="F129" s="141" t="s">
        <v>348</v>
      </c>
      <c r="G129" s="138" t="s">
        <v>505</v>
      </c>
      <c r="H129" s="138" t="s">
        <v>350</v>
      </c>
      <c r="I129" s="138" t="s">
        <v>1182</v>
      </c>
      <c r="J129" s="138" t="s">
        <v>1183</v>
      </c>
      <c r="K129" s="138" t="s">
        <v>1182</v>
      </c>
      <c r="L129" s="138" t="s">
        <v>1012</v>
      </c>
      <c r="M129" s="140" t="s">
        <v>355</v>
      </c>
      <c r="N129" s="149" t="e">
        <f t="shared" si="2"/>
        <v>#VALUE!</v>
      </c>
      <c r="O129" s="140" t="s">
        <v>1185</v>
      </c>
      <c r="P129" s="138" t="s">
        <v>743</v>
      </c>
      <c r="Q129" s="140" t="s">
        <v>375</v>
      </c>
      <c r="R129" s="140" t="s">
        <v>376</v>
      </c>
      <c r="S129" s="140" t="s">
        <v>1238</v>
      </c>
      <c r="T129" s="140" t="s">
        <v>376</v>
      </c>
      <c r="U129" s="140" t="s">
        <v>1239</v>
      </c>
      <c r="V129" s="140" t="s">
        <v>1240</v>
      </c>
      <c r="W129" s="140" t="s">
        <v>340</v>
      </c>
      <c r="X129" s="140" t="s">
        <v>1241</v>
      </c>
      <c r="Y129" s="140" t="s">
        <v>340</v>
      </c>
      <c r="Z129" s="140" t="s">
        <v>1242</v>
      </c>
      <c r="AA129" s="140" t="s">
        <v>1243</v>
      </c>
      <c r="AB129" s="140" t="s">
        <v>340</v>
      </c>
      <c r="AC129" s="140" t="s">
        <v>1203</v>
      </c>
      <c r="AD129" s="138" t="s">
        <v>194</v>
      </c>
      <c r="AE129" s="138" t="s">
        <v>743</v>
      </c>
      <c r="AF129" s="138" t="s">
        <v>194</v>
      </c>
    </row>
    <row r="130" spans="2:32" hidden="1">
      <c r="B130" s="146" t="s">
        <v>37</v>
      </c>
      <c r="C130" s="147">
        <v>88</v>
      </c>
      <c r="D130" s="147" t="s">
        <v>1181</v>
      </c>
      <c r="E130" s="147" t="s">
        <v>291</v>
      </c>
      <c r="F130" s="141" t="s">
        <v>348</v>
      </c>
      <c r="G130" s="138" t="s">
        <v>395</v>
      </c>
      <c r="H130" s="138" t="s">
        <v>350</v>
      </c>
      <c r="I130" s="138" t="s">
        <v>1182</v>
      </c>
      <c r="J130" s="138" t="s">
        <v>1183</v>
      </c>
      <c r="K130" s="138" t="s">
        <v>1182</v>
      </c>
      <c r="L130" s="138" t="s">
        <v>1245</v>
      </c>
      <c r="M130" s="140" t="s">
        <v>355</v>
      </c>
      <c r="N130" s="149" t="e">
        <f t="shared" si="2"/>
        <v>#VALUE!</v>
      </c>
      <c r="O130" s="140" t="s">
        <v>1185</v>
      </c>
      <c r="P130" s="138" t="s">
        <v>1246</v>
      </c>
      <c r="Q130" s="140" t="s">
        <v>375</v>
      </c>
      <c r="R130" s="140" t="s">
        <v>376</v>
      </c>
      <c r="S130" s="140" t="s">
        <v>1247</v>
      </c>
      <c r="T130" s="140" t="s">
        <v>376</v>
      </c>
      <c r="U130" s="140" t="s">
        <v>1248</v>
      </c>
      <c r="V130" s="140" t="s">
        <v>1249</v>
      </c>
      <c r="W130" s="140" t="s">
        <v>340</v>
      </c>
      <c r="X130" s="140" t="s">
        <v>1250</v>
      </c>
      <c r="Y130" s="140" t="s">
        <v>340</v>
      </c>
      <c r="Z130" s="140" t="s">
        <v>1251</v>
      </c>
      <c r="AA130" s="140" t="s">
        <v>1252</v>
      </c>
      <c r="AB130" s="140" t="s">
        <v>340</v>
      </c>
      <c r="AC130" s="140" t="s">
        <v>1203</v>
      </c>
      <c r="AD130" s="138" t="s">
        <v>194</v>
      </c>
      <c r="AE130" s="138" t="s">
        <v>1246</v>
      </c>
      <c r="AF130" s="138" t="s">
        <v>194</v>
      </c>
    </row>
    <row r="131" spans="2:32" hidden="1">
      <c r="B131" s="146" t="s">
        <v>37</v>
      </c>
      <c r="C131" s="147">
        <v>89</v>
      </c>
      <c r="D131" s="147" t="s">
        <v>738</v>
      </c>
      <c r="E131" s="147" t="s">
        <v>291</v>
      </c>
      <c r="F131" s="141" t="s">
        <v>348</v>
      </c>
      <c r="G131" s="138" t="s">
        <v>591</v>
      </c>
      <c r="H131" s="138" t="s">
        <v>350</v>
      </c>
      <c r="I131" s="138" t="s">
        <v>739</v>
      </c>
      <c r="J131" s="138" t="s">
        <v>740</v>
      </c>
      <c r="K131" s="138" t="s">
        <v>739</v>
      </c>
      <c r="L131" s="138" t="s">
        <v>1254</v>
      </c>
      <c r="M131" s="140" t="s">
        <v>355</v>
      </c>
      <c r="N131" s="149" t="e">
        <f t="shared" si="2"/>
        <v>#VALUE!</v>
      </c>
      <c r="O131" s="140" t="s">
        <v>742</v>
      </c>
      <c r="P131" s="138" t="s">
        <v>1255</v>
      </c>
      <c r="Q131" s="140" t="s">
        <v>358</v>
      </c>
      <c r="R131" s="140" t="s">
        <v>344</v>
      </c>
      <c r="S131" s="140" t="s">
        <v>1256</v>
      </c>
      <c r="T131" s="140" t="s">
        <v>344</v>
      </c>
      <c r="U131" s="140" t="s">
        <v>1257</v>
      </c>
      <c r="V131" s="140" t="s">
        <v>1258</v>
      </c>
      <c r="W131" s="140" t="s">
        <v>340</v>
      </c>
      <c r="X131" s="140" t="s">
        <v>1259</v>
      </c>
      <c r="Y131" s="140" t="s">
        <v>340</v>
      </c>
      <c r="Z131" s="140" t="s">
        <v>1260</v>
      </c>
      <c r="AA131" s="140" t="s">
        <v>1261</v>
      </c>
      <c r="AB131" s="140" t="s">
        <v>340</v>
      </c>
      <c r="AC131" s="140" t="s">
        <v>750</v>
      </c>
      <c r="AD131" s="138" t="s">
        <v>194</v>
      </c>
      <c r="AE131" s="138" t="s">
        <v>1255</v>
      </c>
      <c r="AF131" s="138" t="s">
        <v>194</v>
      </c>
    </row>
    <row r="132" spans="2:32" hidden="1">
      <c r="B132" s="146" t="s">
        <v>37</v>
      </c>
      <c r="C132" s="147">
        <v>90</v>
      </c>
      <c r="D132" s="147" t="s">
        <v>738</v>
      </c>
      <c r="E132" s="147" t="s">
        <v>291</v>
      </c>
      <c r="F132" s="141" t="s">
        <v>348</v>
      </c>
      <c r="G132" s="138" t="s">
        <v>505</v>
      </c>
      <c r="H132" s="138" t="s">
        <v>350</v>
      </c>
      <c r="I132" s="138" t="s">
        <v>739</v>
      </c>
      <c r="J132" s="138" t="s">
        <v>740</v>
      </c>
      <c r="K132" s="138" t="s">
        <v>739</v>
      </c>
      <c r="L132" s="138" t="s">
        <v>1223</v>
      </c>
      <c r="M132" s="140" t="s">
        <v>355</v>
      </c>
      <c r="N132" s="149" t="e">
        <f t="shared" si="2"/>
        <v>#VALUE!</v>
      </c>
      <c r="O132" s="140" t="s">
        <v>742</v>
      </c>
      <c r="P132" s="138" t="s">
        <v>496</v>
      </c>
      <c r="Q132" s="140" t="s">
        <v>358</v>
      </c>
      <c r="R132" s="140" t="s">
        <v>344</v>
      </c>
      <c r="S132" s="140" t="s">
        <v>1263</v>
      </c>
      <c r="T132" s="140" t="s">
        <v>344</v>
      </c>
      <c r="U132" s="140" t="s">
        <v>1264</v>
      </c>
      <c r="V132" s="140" t="s">
        <v>1265</v>
      </c>
      <c r="W132" s="140" t="s">
        <v>340</v>
      </c>
      <c r="X132" s="140" t="s">
        <v>1266</v>
      </c>
      <c r="Y132" s="140" t="s">
        <v>340</v>
      </c>
      <c r="Z132" s="140" t="s">
        <v>1267</v>
      </c>
      <c r="AA132" s="140" t="s">
        <v>1268</v>
      </c>
      <c r="AB132" s="140" t="s">
        <v>340</v>
      </c>
      <c r="AC132" s="140" t="s">
        <v>750</v>
      </c>
      <c r="AD132" s="138" t="s">
        <v>194</v>
      </c>
      <c r="AE132" s="138" t="s">
        <v>496</v>
      </c>
      <c r="AF132" s="138" t="s">
        <v>194</v>
      </c>
    </row>
    <row r="133" spans="2:32" hidden="1">
      <c r="B133" s="146" t="s">
        <v>37</v>
      </c>
      <c r="C133" s="147">
        <v>91</v>
      </c>
      <c r="D133" s="147" t="s">
        <v>738</v>
      </c>
      <c r="E133" s="147" t="s">
        <v>291</v>
      </c>
      <c r="F133" s="141" t="s">
        <v>348</v>
      </c>
      <c r="G133" s="138" t="s">
        <v>505</v>
      </c>
      <c r="H133" s="138" t="s">
        <v>350</v>
      </c>
      <c r="I133" s="138" t="s">
        <v>739</v>
      </c>
      <c r="J133" s="138" t="s">
        <v>740</v>
      </c>
      <c r="K133" s="138" t="s">
        <v>739</v>
      </c>
      <c r="L133" s="138" t="s">
        <v>1270</v>
      </c>
      <c r="M133" s="140" t="s">
        <v>355</v>
      </c>
      <c r="N133" s="149" t="e">
        <f t="shared" si="2"/>
        <v>#VALUE!</v>
      </c>
      <c r="O133" s="140" t="s">
        <v>742</v>
      </c>
      <c r="P133" s="138" t="s">
        <v>1125</v>
      </c>
      <c r="Q133" s="140" t="s">
        <v>375</v>
      </c>
      <c r="R133" s="140" t="s">
        <v>376</v>
      </c>
      <c r="S133" s="140" t="s">
        <v>1271</v>
      </c>
      <c r="T133" s="140" t="s">
        <v>376</v>
      </c>
      <c r="U133" s="140" t="s">
        <v>1272</v>
      </c>
      <c r="V133" s="140" t="s">
        <v>1273</v>
      </c>
      <c r="W133" s="140" t="s">
        <v>340</v>
      </c>
      <c r="X133" s="140" t="s">
        <v>1274</v>
      </c>
      <c r="Y133" s="140" t="s">
        <v>340</v>
      </c>
      <c r="Z133" s="140" t="s">
        <v>1275</v>
      </c>
      <c r="AA133" s="140" t="s">
        <v>1276</v>
      </c>
      <c r="AB133" s="140" t="s">
        <v>340</v>
      </c>
      <c r="AC133" s="140" t="s">
        <v>1277</v>
      </c>
      <c r="AD133" s="138" t="s">
        <v>194</v>
      </c>
      <c r="AE133" s="138" t="s">
        <v>1125</v>
      </c>
      <c r="AF133" s="138" t="s">
        <v>194</v>
      </c>
    </row>
    <row r="134" spans="2:32" hidden="1">
      <c r="B134" s="146" t="s">
        <v>37</v>
      </c>
      <c r="C134" s="147">
        <v>92</v>
      </c>
      <c r="D134" s="147" t="s">
        <v>738</v>
      </c>
      <c r="E134" s="147" t="s">
        <v>291</v>
      </c>
      <c r="F134" s="141" t="s">
        <v>348</v>
      </c>
      <c r="G134" s="138" t="s">
        <v>505</v>
      </c>
      <c r="H134" s="138" t="s">
        <v>350</v>
      </c>
      <c r="I134" s="138" t="s">
        <v>739</v>
      </c>
      <c r="J134" s="138" t="s">
        <v>740</v>
      </c>
      <c r="K134" s="138" t="s">
        <v>739</v>
      </c>
      <c r="L134" s="138" t="s">
        <v>1045</v>
      </c>
      <c r="M134" s="140" t="s">
        <v>355</v>
      </c>
      <c r="N134" s="149" t="e">
        <f t="shared" si="2"/>
        <v>#VALUE!</v>
      </c>
      <c r="O134" s="140" t="s">
        <v>742</v>
      </c>
      <c r="P134" s="138" t="s">
        <v>1089</v>
      </c>
      <c r="Q134" s="140" t="s">
        <v>398</v>
      </c>
      <c r="R134" s="140" t="s">
        <v>399</v>
      </c>
      <c r="S134" s="140" t="s">
        <v>1279</v>
      </c>
      <c r="T134" s="140" t="s">
        <v>399</v>
      </c>
      <c r="U134" s="140" t="s">
        <v>1280</v>
      </c>
      <c r="V134" s="140" t="s">
        <v>1281</v>
      </c>
      <c r="W134" s="140" t="s">
        <v>340</v>
      </c>
      <c r="X134" s="140" t="s">
        <v>1282</v>
      </c>
      <c r="Y134" s="140" t="s">
        <v>340</v>
      </c>
      <c r="Z134" s="140" t="s">
        <v>1283</v>
      </c>
      <c r="AA134" s="140" t="s">
        <v>1284</v>
      </c>
      <c r="AB134" s="140" t="s">
        <v>340</v>
      </c>
      <c r="AC134" s="140" t="s">
        <v>1285</v>
      </c>
      <c r="AD134" s="138" t="s">
        <v>194</v>
      </c>
      <c r="AE134" s="138" t="s">
        <v>1089</v>
      </c>
      <c r="AF134" s="138" t="s">
        <v>194</v>
      </c>
    </row>
    <row r="135" spans="2:32" hidden="1">
      <c r="B135" s="146" t="s">
        <v>37</v>
      </c>
      <c r="C135" s="147">
        <v>93</v>
      </c>
      <c r="D135" s="147" t="s">
        <v>738</v>
      </c>
      <c r="E135" s="147" t="s">
        <v>291</v>
      </c>
      <c r="F135" s="141" t="s">
        <v>348</v>
      </c>
      <c r="G135" s="138" t="s">
        <v>813</v>
      </c>
      <c r="H135" s="138" t="s">
        <v>350</v>
      </c>
      <c r="I135" s="138" t="s">
        <v>739</v>
      </c>
      <c r="J135" s="138" t="s">
        <v>740</v>
      </c>
      <c r="K135" s="138" t="s">
        <v>739</v>
      </c>
      <c r="L135" s="138" t="s">
        <v>1287</v>
      </c>
      <c r="M135" s="140" t="s">
        <v>355</v>
      </c>
      <c r="N135" s="149" t="e">
        <f t="shared" si="2"/>
        <v>#VALUE!</v>
      </c>
      <c r="O135" s="140" t="s">
        <v>742</v>
      </c>
      <c r="P135" s="138" t="s">
        <v>1288</v>
      </c>
      <c r="Q135" s="140" t="s">
        <v>375</v>
      </c>
      <c r="R135" s="140" t="s">
        <v>376</v>
      </c>
      <c r="S135" s="140" t="s">
        <v>1289</v>
      </c>
      <c r="T135" s="140" t="s">
        <v>376</v>
      </c>
      <c r="U135" s="140" t="s">
        <v>1290</v>
      </c>
      <c r="V135" s="140" t="s">
        <v>1291</v>
      </c>
      <c r="W135" s="140" t="s">
        <v>340</v>
      </c>
      <c r="X135" s="140" t="s">
        <v>1292</v>
      </c>
      <c r="Y135" s="140" t="s">
        <v>340</v>
      </c>
      <c r="Z135" s="140" t="s">
        <v>1293</v>
      </c>
      <c r="AA135" s="140" t="s">
        <v>1294</v>
      </c>
      <c r="AB135" s="140" t="s">
        <v>340</v>
      </c>
      <c r="AC135" s="140" t="s">
        <v>1277</v>
      </c>
      <c r="AD135" s="138" t="s">
        <v>194</v>
      </c>
      <c r="AE135" s="138" t="s">
        <v>1288</v>
      </c>
      <c r="AF135" s="138" t="s">
        <v>194</v>
      </c>
    </row>
    <row r="136" spans="2:32" hidden="1">
      <c r="B136" s="146" t="s">
        <v>37</v>
      </c>
      <c r="C136" s="147">
        <v>94</v>
      </c>
      <c r="D136" s="147" t="s">
        <v>738</v>
      </c>
      <c r="E136" s="147" t="s">
        <v>291</v>
      </c>
      <c r="F136" s="141" t="s">
        <v>348</v>
      </c>
      <c r="G136" s="138" t="s">
        <v>505</v>
      </c>
      <c r="H136" s="138" t="s">
        <v>350</v>
      </c>
      <c r="I136" s="138" t="s">
        <v>739</v>
      </c>
      <c r="J136" s="138" t="s">
        <v>740</v>
      </c>
      <c r="K136" s="138" t="s">
        <v>739</v>
      </c>
      <c r="L136" s="138" t="s">
        <v>1004</v>
      </c>
      <c r="M136" s="140" t="s">
        <v>355</v>
      </c>
      <c r="N136" s="149" t="e">
        <f t="shared" si="2"/>
        <v>#VALUE!</v>
      </c>
      <c r="O136" s="140" t="s">
        <v>742</v>
      </c>
      <c r="P136" s="138" t="s">
        <v>1186</v>
      </c>
      <c r="Q136" s="140" t="s">
        <v>375</v>
      </c>
      <c r="R136" s="140" t="s">
        <v>376</v>
      </c>
      <c r="S136" s="140" t="s">
        <v>1296</v>
      </c>
      <c r="T136" s="140" t="s">
        <v>376</v>
      </c>
      <c r="U136" s="140" t="s">
        <v>1297</v>
      </c>
      <c r="V136" s="140" t="s">
        <v>1298</v>
      </c>
      <c r="W136" s="140" t="s">
        <v>340</v>
      </c>
      <c r="X136" s="140" t="s">
        <v>1299</v>
      </c>
      <c r="Y136" s="140" t="s">
        <v>340</v>
      </c>
      <c r="Z136" s="140" t="s">
        <v>1300</v>
      </c>
      <c r="AA136" s="140" t="s">
        <v>1301</v>
      </c>
      <c r="AB136" s="140" t="s">
        <v>340</v>
      </c>
      <c r="AC136" s="140" t="s">
        <v>1277</v>
      </c>
      <c r="AD136" s="138" t="s">
        <v>194</v>
      </c>
      <c r="AE136" s="138" t="s">
        <v>1186</v>
      </c>
      <c r="AF136" s="138" t="s">
        <v>194</v>
      </c>
    </row>
    <row r="137" spans="2:32" hidden="1">
      <c r="B137" s="146" t="s">
        <v>32</v>
      </c>
      <c r="C137" s="147">
        <v>95</v>
      </c>
      <c r="D137" s="147" t="s">
        <v>1304</v>
      </c>
      <c r="E137" s="147">
        <v>1630</v>
      </c>
      <c r="F137" s="141" t="s">
        <v>1305</v>
      </c>
      <c r="G137" s="138" t="s">
        <v>1305</v>
      </c>
      <c r="H137" s="138" t="s">
        <v>350</v>
      </c>
      <c r="I137" s="138" t="s">
        <v>1078</v>
      </c>
      <c r="J137" s="138" t="s">
        <v>1306</v>
      </c>
      <c r="K137" s="138" t="s">
        <v>1078</v>
      </c>
      <c r="L137" s="138" t="s">
        <v>1307</v>
      </c>
      <c r="M137" s="140" t="s">
        <v>1308</v>
      </c>
      <c r="N137" s="149" t="e">
        <f>R137+X137-Y137</f>
        <v>#VALUE!</v>
      </c>
      <c r="O137" s="140" t="s">
        <v>196</v>
      </c>
      <c r="P137" s="138" t="s">
        <v>1078</v>
      </c>
      <c r="Q137" s="140" t="s">
        <v>335</v>
      </c>
      <c r="R137" s="140" t="s">
        <v>1308</v>
      </c>
      <c r="S137" s="140" t="s">
        <v>1308</v>
      </c>
      <c r="T137" s="140" t="s">
        <v>1308</v>
      </c>
      <c r="U137" s="140" t="s">
        <v>340</v>
      </c>
      <c r="V137" s="140" t="s">
        <v>340</v>
      </c>
      <c r="W137" s="140" t="s">
        <v>340</v>
      </c>
      <c r="X137" s="140">
        <v>0</v>
      </c>
      <c r="Y137" s="140">
        <v>0</v>
      </c>
      <c r="Z137" s="140" t="s">
        <v>340</v>
      </c>
      <c r="AA137" s="140" t="s">
        <v>340</v>
      </c>
      <c r="AB137" s="140" t="s">
        <v>340</v>
      </c>
      <c r="AC137" s="140" t="s">
        <v>340</v>
      </c>
      <c r="AD137" s="138" t="s">
        <v>194</v>
      </c>
      <c r="AE137" s="138" t="s">
        <v>1078</v>
      </c>
      <c r="AF137" s="138" t="s">
        <v>194</v>
      </c>
    </row>
    <row r="138" spans="2:32" hidden="1">
      <c r="B138" s="146" t="s">
        <v>32</v>
      </c>
      <c r="C138" s="147">
        <v>96</v>
      </c>
      <c r="D138" s="147" t="s">
        <v>1310</v>
      </c>
      <c r="E138" s="147">
        <v>1630</v>
      </c>
      <c r="F138" s="141" t="s">
        <v>1305</v>
      </c>
      <c r="G138" s="138" t="s">
        <v>1305</v>
      </c>
      <c r="H138" s="138" t="s">
        <v>350</v>
      </c>
      <c r="I138" s="138" t="s">
        <v>1078</v>
      </c>
      <c r="J138" s="138" t="s">
        <v>1306</v>
      </c>
      <c r="K138" s="138" t="s">
        <v>1078</v>
      </c>
      <c r="L138" s="138" t="s">
        <v>1307</v>
      </c>
      <c r="M138" s="140" t="s">
        <v>1311</v>
      </c>
      <c r="N138" s="149" t="e">
        <f t="shared" si="2"/>
        <v>#VALUE!</v>
      </c>
      <c r="O138" s="140" t="s">
        <v>196</v>
      </c>
      <c r="P138" s="138" t="s">
        <v>1078</v>
      </c>
      <c r="Q138" s="140" t="s">
        <v>335</v>
      </c>
      <c r="R138" s="140" t="s">
        <v>1311</v>
      </c>
      <c r="S138" s="140" t="s">
        <v>1311</v>
      </c>
      <c r="T138" s="140" t="s">
        <v>1311</v>
      </c>
      <c r="U138" s="140" t="s">
        <v>340</v>
      </c>
      <c r="V138" s="140" t="s">
        <v>340</v>
      </c>
      <c r="W138" s="140" t="s">
        <v>340</v>
      </c>
      <c r="X138" s="140">
        <v>0</v>
      </c>
      <c r="Y138" s="140">
        <v>0</v>
      </c>
      <c r="Z138" s="140" t="s">
        <v>340</v>
      </c>
      <c r="AA138" s="140" t="s">
        <v>340</v>
      </c>
      <c r="AB138" s="140" t="s">
        <v>340</v>
      </c>
      <c r="AC138" s="140" t="s">
        <v>340</v>
      </c>
      <c r="AD138" s="138" t="s">
        <v>194</v>
      </c>
      <c r="AE138" s="138" t="s">
        <v>1078</v>
      </c>
      <c r="AF138" s="138" t="s">
        <v>194</v>
      </c>
    </row>
    <row r="139" spans="2:32" hidden="1">
      <c r="B139" s="146" t="s">
        <v>32</v>
      </c>
      <c r="C139" s="147">
        <v>97</v>
      </c>
      <c r="D139" s="147" t="s">
        <v>1313</v>
      </c>
      <c r="E139" s="147">
        <v>1630</v>
      </c>
      <c r="F139" s="141" t="s">
        <v>1305</v>
      </c>
      <c r="G139" s="138" t="s">
        <v>1305</v>
      </c>
      <c r="H139" s="138" t="s">
        <v>350</v>
      </c>
      <c r="I139" s="138" t="s">
        <v>1078</v>
      </c>
      <c r="J139" s="138" t="s">
        <v>1306</v>
      </c>
      <c r="K139" s="138" t="s">
        <v>1078</v>
      </c>
      <c r="L139" s="138" t="s">
        <v>1307</v>
      </c>
      <c r="M139" s="140" t="s">
        <v>1314</v>
      </c>
      <c r="N139" s="149" t="e">
        <f t="shared" si="2"/>
        <v>#VALUE!</v>
      </c>
      <c r="O139" s="140" t="s">
        <v>196</v>
      </c>
      <c r="P139" s="138" t="s">
        <v>1078</v>
      </c>
      <c r="Q139" s="140" t="s">
        <v>335</v>
      </c>
      <c r="R139" s="140" t="s">
        <v>1314</v>
      </c>
      <c r="S139" s="140" t="s">
        <v>1314</v>
      </c>
      <c r="T139" s="140" t="s">
        <v>1314</v>
      </c>
      <c r="U139" s="140" t="s">
        <v>340</v>
      </c>
      <c r="V139" s="140" t="s">
        <v>340</v>
      </c>
      <c r="W139" s="140" t="s">
        <v>340</v>
      </c>
      <c r="X139" s="140">
        <v>0</v>
      </c>
      <c r="Y139" s="140">
        <v>0</v>
      </c>
      <c r="Z139" s="140" t="s">
        <v>340</v>
      </c>
      <c r="AA139" s="140" t="s">
        <v>340</v>
      </c>
      <c r="AB139" s="140" t="s">
        <v>340</v>
      </c>
      <c r="AC139" s="140" t="s">
        <v>340</v>
      </c>
      <c r="AD139" s="138" t="s">
        <v>194</v>
      </c>
      <c r="AE139" s="138" t="s">
        <v>1078</v>
      </c>
      <c r="AF139" s="138" t="s">
        <v>194</v>
      </c>
    </row>
    <row r="140" spans="2:32" hidden="1">
      <c r="B140" s="146" t="s">
        <v>32</v>
      </c>
      <c r="C140" s="147">
        <v>98</v>
      </c>
      <c r="D140" s="147" t="s">
        <v>1316</v>
      </c>
      <c r="E140" s="147">
        <v>1630</v>
      </c>
      <c r="F140" s="141" t="s">
        <v>1305</v>
      </c>
      <c r="G140" s="138" t="s">
        <v>1305</v>
      </c>
      <c r="H140" s="138" t="s">
        <v>350</v>
      </c>
      <c r="I140" s="138" t="s">
        <v>1078</v>
      </c>
      <c r="J140" s="138" t="s">
        <v>1306</v>
      </c>
      <c r="K140" s="138" t="s">
        <v>1078</v>
      </c>
      <c r="L140" s="138" t="s">
        <v>1307</v>
      </c>
      <c r="M140" s="140" t="s">
        <v>1317</v>
      </c>
      <c r="N140" s="149" t="e">
        <f>R140+X140-Y140</f>
        <v>#VALUE!</v>
      </c>
      <c r="O140" s="140" t="s">
        <v>196</v>
      </c>
      <c r="P140" s="138" t="s">
        <v>1078</v>
      </c>
      <c r="Q140" s="140" t="s">
        <v>335</v>
      </c>
      <c r="R140" s="140" t="s">
        <v>1317</v>
      </c>
      <c r="S140" s="140" t="s">
        <v>1317</v>
      </c>
      <c r="T140" s="140" t="s">
        <v>1317</v>
      </c>
      <c r="U140" s="140" t="s">
        <v>340</v>
      </c>
      <c r="V140" s="140" t="s">
        <v>340</v>
      </c>
      <c r="W140" s="140" t="s">
        <v>340</v>
      </c>
      <c r="X140" s="140">
        <v>0</v>
      </c>
      <c r="Y140" s="140">
        <v>0</v>
      </c>
      <c r="Z140" s="140" t="s">
        <v>340</v>
      </c>
      <c r="AA140" s="140" t="s">
        <v>340</v>
      </c>
      <c r="AB140" s="140" t="s">
        <v>340</v>
      </c>
      <c r="AC140" s="140" t="s">
        <v>340</v>
      </c>
      <c r="AD140" s="138" t="s">
        <v>194</v>
      </c>
      <c r="AE140" s="138" t="s">
        <v>1078</v>
      </c>
      <c r="AF140" s="138" t="s">
        <v>194</v>
      </c>
    </row>
    <row r="141" spans="2:32" hidden="1">
      <c r="B141" s="146" t="s">
        <v>32</v>
      </c>
      <c r="C141" s="147">
        <v>99</v>
      </c>
      <c r="D141" s="147" t="s">
        <v>1319</v>
      </c>
      <c r="E141" s="147">
        <v>1630</v>
      </c>
      <c r="F141" s="141" t="s">
        <v>1305</v>
      </c>
      <c r="G141" s="138" t="s">
        <v>1305</v>
      </c>
      <c r="H141" s="138" t="s">
        <v>350</v>
      </c>
      <c r="I141" s="138" t="s">
        <v>1078</v>
      </c>
      <c r="J141" s="138" t="s">
        <v>1306</v>
      </c>
      <c r="K141" s="138" t="s">
        <v>1078</v>
      </c>
      <c r="L141" s="138" t="s">
        <v>1307</v>
      </c>
      <c r="M141" s="140" t="s">
        <v>1320</v>
      </c>
      <c r="N141" s="149" t="e">
        <f t="shared" si="2"/>
        <v>#VALUE!</v>
      </c>
      <c r="O141" s="140" t="s">
        <v>196</v>
      </c>
      <c r="P141" s="138" t="s">
        <v>1078</v>
      </c>
      <c r="Q141" s="140" t="s">
        <v>335</v>
      </c>
      <c r="R141" s="140" t="s">
        <v>1320</v>
      </c>
      <c r="S141" s="140" t="s">
        <v>1320</v>
      </c>
      <c r="T141" s="140" t="s">
        <v>1320</v>
      </c>
      <c r="U141" s="140" t="s">
        <v>340</v>
      </c>
      <c r="V141" s="140" t="s">
        <v>340</v>
      </c>
      <c r="W141" s="140" t="s">
        <v>340</v>
      </c>
      <c r="X141" s="140">
        <v>0</v>
      </c>
      <c r="Y141" s="140">
        <v>0</v>
      </c>
      <c r="Z141" s="140" t="s">
        <v>340</v>
      </c>
      <c r="AA141" s="140" t="s">
        <v>340</v>
      </c>
      <c r="AB141" s="140" t="s">
        <v>340</v>
      </c>
      <c r="AC141" s="140" t="s">
        <v>340</v>
      </c>
      <c r="AD141" s="138" t="s">
        <v>194</v>
      </c>
      <c r="AE141" s="138" t="s">
        <v>1078</v>
      </c>
      <c r="AF141" s="138" t="s">
        <v>194</v>
      </c>
    </row>
    <row r="142" spans="2:32" hidden="1">
      <c r="B142" s="146" t="s">
        <v>32</v>
      </c>
      <c r="C142" s="147">
        <v>100</v>
      </c>
      <c r="D142" s="147" t="s">
        <v>1322</v>
      </c>
      <c r="E142" s="147">
        <v>1630</v>
      </c>
      <c r="F142" s="141" t="s">
        <v>1305</v>
      </c>
      <c r="G142" s="138" t="s">
        <v>1305</v>
      </c>
      <c r="H142" s="138" t="s">
        <v>350</v>
      </c>
      <c r="I142" s="138" t="s">
        <v>1078</v>
      </c>
      <c r="J142" s="138" t="s">
        <v>1306</v>
      </c>
      <c r="K142" s="138" t="s">
        <v>1078</v>
      </c>
      <c r="L142" s="138" t="s">
        <v>1307</v>
      </c>
      <c r="M142" s="140" t="s">
        <v>1323</v>
      </c>
      <c r="N142" s="149" t="e">
        <f t="shared" si="2"/>
        <v>#VALUE!</v>
      </c>
      <c r="O142" s="140" t="s">
        <v>196</v>
      </c>
      <c r="P142" s="138" t="s">
        <v>1078</v>
      </c>
      <c r="Q142" s="140" t="s">
        <v>335</v>
      </c>
      <c r="R142" s="140" t="s">
        <v>1323</v>
      </c>
      <c r="S142" s="140" t="s">
        <v>1323</v>
      </c>
      <c r="T142" s="140" t="s">
        <v>1323</v>
      </c>
      <c r="U142" s="140" t="s">
        <v>340</v>
      </c>
      <c r="V142" s="140" t="s">
        <v>340</v>
      </c>
      <c r="W142" s="140" t="s">
        <v>340</v>
      </c>
      <c r="X142" s="140">
        <v>0</v>
      </c>
      <c r="Y142" s="140">
        <v>0</v>
      </c>
      <c r="Z142" s="140" t="s">
        <v>340</v>
      </c>
      <c r="AA142" s="140" t="s">
        <v>340</v>
      </c>
      <c r="AB142" s="140" t="s">
        <v>340</v>
      </c>
      <c r="AC142" s="140" t="s">
        <v>340</v>
      </c>
      <c r="AD142" s="138" t="s">
        <v>194</v>
      </c>
      <c r="AE142" s="138" t="s">
        <v>1078</v>
      </c>
      <c r="AF142" s="138" t="s">
        <v>194</v>
      </c>
    </row>
    <row r="143" spans="2:32" hidden="1">
      <c r="B143" s="146" t="s">
        <v>32</v>
      </c>
      <c r="C143" s="147">
        <v>101</v>
      </c>
      <c r="D143" s="147" t="s">
        <v>1325</v>
      </c>
      <c r="E143" s="147">
        <v>1630</v>
      </c>
      <c r="F143" s="141" t="s">
        <v>1305</v>
      </c>
      <c r="G143" s="138" t="s">
        <v>1305</v>
      </c>
      <c r="H143" s="138" t="s">
        <v>350</v>
      </c>
      <c r="I143" s="138" t="s">
        <v>1078</v>
      </c>
      <c r="J143" s="138" t="s">
        <v>1306</v>
      </c>
      <c r="K143" s="138" t="s">
        <v>1078</v>
      </c>
      <c r="L143" s="138" t="s">
        <v>1307</v>
      </c>
      <c r="M143" s="140" t="s">
        <v>1326</v>
      </c>
      <c r="N143" s="149" t="e">
        <f t="shared" si="2"/>
        <v>#VALUE!</v>
      </c>
      <c r="O143" s="140" t="s">
        <v>196</v>
      </c>
      <c r="P143" s="138" t="s">
        <v>1078</v>
      </c>
      <c r="Q143" s="140" t="s">
        <v>335</v>
      </c>
      <c r="R143" s="140" t="s">
        <v>1326</v>
      </c>
      <c r="S143" s="140" t="s">
        <v>1326</v>
      </c>
      <c r="T143" s="140" t="s">
        <v>1326</v>
      </c>
      <c r="U143" s="140" t="s">
        <v>340</v>
      </c>
      <c r="V143" s="140" t="s">
        <v>340</v>
      </c>
      <c r="W143" s="140" t="s">
        <v>340</v>
      </c>
      <c r="X143" s="140">
        <v>0</v>
      </c>
      <c r="Y143" s="140">
        <v>0</v>
      </c>
      <c r="Z143" s="140" t="s">
        <v>340</v>
      </c>
      <c r="AA143" s="140" t="s">
        <v>340</v>
      </c>
      <c r="AB143" s="140" t="s">
        <v>340</v>
      </c>
      <c r="AC143" s="140" t="s">
        <v>340</v>
      </c>
      <c r="AD143" s="138" t="s">
        <v>194</v>
      </c>
      <c r="AE143" s="138" t="s">
        <v>1078</v>
      </c>
      <c r="AF143" s="138" t="s">
        <v>194</v>
      </c>
    </row>
    <row r="144" spans="2:32" hidden="1">
      <c r="B144" s="146" t="s">
        <v>32</v>
      </c>
      <c r="C144" s="147">
        <v>102</v>
      </c>
      <c r="D144" s="147" t="s">
        <v>1328</v>
      </c>
      <c r="E144" s="147">
        <v>1630</v>
      </c>
      <c r="F144" s="141" t="s">
        <v>1305</v>
      </c>
      <c r="G144" s="138" t="s">
        <v>1305</v>
      </c>
      <c r="H144" s="138" t="s">
        <v>350</v>
      </c>
      <c r="I144" s="138" t="s">
        <v>1078</v>
      </c>
      <c r="J144" s="138" t="s">
        <v>1306</v>
      </c>
      <c r="K144" s="138" t="s">
        <v>1078</v>
      </c>
      <c r="L144" s="138" t="s">
        <v>1307</v>
      </c>
      <c r="M144" s="140" t="s">
        <v>1329</v>
      </c>
      <c r="N144" s="149" t="e">
        <f t="shared" si="2"/>
        <v>#VALUE!</v>
      </c>
      <c r="O144" s="140" t="s">
        <v>196</v>
      </c>
      <c r="P144" s="138" t="s">
        <v>1078</v>
      </c>
      <c r="Q144" s="140" t="s">
        <v>335</v>
      </c>
      <c r="R144" s="140" t="s">
        <v>1329</v>
      </c>
      <c r="S144" s="140" t="s">
        <v>1329</v>
      </c>
      <c r="T144" s="140" t="s">
        <v>1329</v>
      </c>
      <c r="U144" s="140" t="s">
        <v>340</v>
      </c>
      <c r="V144" s="140" t="s">
        <v>340</v>
      </c>
      <c r="W144" s="140" t="s">
        <v>340</v>
      </c>
      <c r="X144" s="140">
        <v>0</v>
      </c>
      <c r="Y144" s="140">
        <v>0</v>
      </c>
      <c r="Z144" s="140" t="s">
        <v>340</v>
      </c>
      <c r="AA144" s="140" t="s">
        <v>340</v>
      </c>
      <c r="AB144" s="140" t="s">
        <v>340</v>
      </c>
      <c r="AC144" s="140" t="s">
        <v>340</v>
      </c>
      <c r="AD144" s="138" t="s">
        <v>194</v>
      </c>
      <c r="AE144" s="138" t="s">
        <v>1078</v>
      </c>
      <c r="AF144" s="138" t="s">
        <v>194</v>
      </c>
    </row>
    <row r="145" spans="2:32" hidden="1">
      <c r="B145" s="146" t="s">
        <v>32</v>
      </c>
      <c r="C145" s="147">
        <v>103</v>
      </c>
      <c r="D145" s="147" t="s">
        <v>1331</v>
      </c>
      <c r="E145" s="147">
        <v>1630</v>
      </c>
      <c r="F145" s="141" t="s">
        <v>1305</v>
      </c>
      <c r="G145" s="138" t="s">
        <v>1305</v>
      </c>
      <c r="H145" s="138" t="s">
        <v>350</v>
      </c>
      <c r="I145" s="138" t="s">
        <v>1078</v>
      </c>
      <c r="J145" s="138" t="s">
        <v>1306</v>
      </c>
      <c r="K145" s="138" t="s">
        <v>1078</v>
      </c>
      <c r="L145" s="138" t="s">
        <v>1307</v>
      </c>
      <c r="M145" s="140" t="s">
        <v>1332</v>
      </c>
      <c r="N145" s="149" t="e">
        <f t="shared" si="2"/>
        <v>#VALUE!</v>
      </c>
      <c r="O145" s="140" t="s">
        <v>196</v>
      </c>
      <c r="P145" s="138" t="s">
        <v>1078</v>
      </c>
      <c r="Q145" s="140" t="s">
        <v>335</v>
      </c>
      <c r="R145" s="140" t="s">
        <v>1332</v>
      </c>
      <c r="S145" s="140" t="s">
        <v>1332</v>
      </c>
      <c r="T145" s="140" t="s">
        <v>1332</v>
      </c>
      <c r="U145" s="140" t="s">
        <v>340</v>
      </c>
      <c r="V145" s="140" t="s">
        <v>340</v>
      </c>
      <c r="W145" s="140" t="s">
        <v>340</v>
      </c>
      <c r="X145" s="140">
        <v>0</v>
      </c>
      <c r="Y145" s="140">
        <v>0</v>
      </c>
      <c r="Z145" s="140" t="s">
        <v>340</v>
      </c>
      <c r="AA145" s="140" t="s">
        <v>340</v>
      </c>
      <c r="AB145" s="140" t="s">
        <v>340</v>
      </c>
      <c r="AC145" s="140" t="s">
        <v>340</v>
      </c>
      <c r="AD145" s="138" t="s">
        <v>194</v>
      </c>
      <c r="AE145" s="138" t="s">
        <v>1078</v>
      </c>
      <c r="AF145" s="138" t="s">
        <v>194</v>
      </c>
    </row>
    <row r="146" spans="2:32" hidden="1">
      <c r="B146" s="146" t="s">
        <v>32</v>
      </c>
      <c r="C146" s="147">
        <v>104</v>
      </c>
      <c r="D146" s="147" t="s">
        <v>1334</v>
      </c>
      <c r="E146" s="147">
        <v>1630</v>
      </c>
      <c r="F146" s="141" t="s">
        <v>1305</v>
      </c>
      <c r="G146" s="138" t="s">
        <v>1305</v>
      </c>
      <c r="H146" s="138" t="s">
        <v>350</v>
      </c>
      <c r="I146" s="138" t="s">
        <v>1078</v>
      </c>
      <c r="J146" s="138" t="s">
        <v>1306</v>
      </c>
      <c r="K146" s="138" t="s">
        <v>1078</v>
      </c>
      <c r="L146" s="138" t="s">
        <v>1307</v>
      </c>
      <c r="M146" s="140" t="s">
        <v>1335</v>
      </c>
      <c r="N146" s="149" t="e">
        <f t="shared" si="2"/>
        <v>#VALUE!</v>
      </c>
      <c r="O146" s="140" t="s">
        <v>196</v>
      </c>
      <c r="P146" s="138" t="s">
        <v>1078</v>
      </c>
      <c r="Q146" s="140" t="s">
        <v>335</v>
      </c>
      <c r="R146" s="140" t="s">
        <v>1335</v>
      </c>
      <c r="S146" s="140" t="s">
        <v>1335</v>
      </c>
      <c r="T146" s="140" t="s">
        <v>1335</v>
      </c>
      <c r="U146" s="140" t="s">
        <v>340</v>
      </c>
      <c r="V146" s="140" t="s">
        <v>340</v>
      </c>
      <c r="W146" s="140" t="s">
        <v>340</v>
      </c>
      <c r="X146" s="140">
        <v>0</v>
      </c>
      <c r="Y146" s="140">
        <v>0</v>
      </c>
      <c r="Z146" s="140" t="s">
        <v>340</v>
      </c>
      <c r="AA146" s="140" t="s">
        <v>340</v>
      </c>
      <c r="AB146" s="140" t="s">
        <v>340</v>
      </c>
      <c r="AC146" s="140" t="s">
        <v>340</v>
      </c>
      <c r="AD146" s="138" t="s">
        <v>194</v>
      </c>
      <c r="AE146" s="138" t="s">
        <v>1078</v>
      </c>
      <c r="AF146" s="138" t="s">
        <v>194</v>
      </c>
    </row>
    <row r="147" spans="2:32" hidden="1">
      <c r="B147" s="146" t="s">
        <v>32</v>
      </c>
      <c r="C147" s="147">
        <v>105</v>
      </c>
      <c r="D147" s="147" t="s">
        <v>1337</v>
      </c>
      <c r="E147" s="147">
        <v>1630</v>
      </c>
      <c r="F147" s="141" t="s">
        <v>1305</v>
      </c>
      <c r="G147" s="138" t="s">
        <v>1305</v>
      </c>
      <c r="H147" s="138" t="s">
        <v>350</v>
      </c>
      <c r="I147" s="138" t="s">
        <v>721</v>
      </c>
      <c r="J147" s="138" t="s">
        <v>1338</v>
      </c>
      <c r="K147" s="138" t="s">
        <v>721</v>
      </c>
      <c r="L147" s="138" t="s">
        <v>1307</v>
      </c>
      <c r="M147" s="140" t="s">
        <v>1339</v>
      </c>
      <c r="N147" s="149" t="e">
        <f t="shared" si="2"/>
        <v>#VALUE!</v>
      </c>
      <c r="O147" s="140" t="s">
        <v>196</v>
      </c>
      <c r="P147" s="138" t="s">
        <v>721</v>
      </c>
      <c r="Q147" s="140" t="s">
        <v>335</v>
      </c>
      <c r="R147" s="140" t="s">
        <v>1339</v>
      </c>
      <c r="S147" s="140" t="s">
        <v>1339</v>
      </c>
      <c r="T147" s="140" t="s">
        <v>1339</v>
      </c>
      <c r="U147" s="140" t="s">
        <v>340</v>
      </c>
      <c r="V147" s="140" t="s">
        <v>340</v>
      </c>
      <c r="W147" s="140" t="s">
        <v>340</v>
      </c>
      <c r="X147" s="140">
        <v>0</v>
      </c>
      <c r="Y147" s="140">
        <v>0</v>
      </c>
      <c r="Z147" s="140" t="s">
        <v>340</v>
      </c>
      <c r="AA147" s="140" t="s">
        <v>340</v>
      </c>
      <c r="AB147" s="140" t="s">
        <v>340</v>
      </c>
      <c r="AC147" s="140" t="s">
        <v>340</v>
      </c>
      <c r="AD147" s="138" t="s">
        <v>194</v>
      </c>
      <c r="AE147" s="138" t="s">
        <v>721</v>
      </c>
      <c r="AF147" s="138" t="s">
        <v>194</v>
      </c>
    </row>
    <row r="148" spans="2:32" hidden="1">
      <c r="B148" s="146" t="s">
        <v>32</v>
      </c>
      <c r="C148" s="147">
        <v>106</v>
      </c>
      <c r="D148" s="147" t="s">
        <v>1341</v>
      </c>
      <c r="E148" s="147">
        <v>1630</v>
      </c>
      <c r="F148" s="141" t="s">
        <v>1305</v>
      </c>
      <c r="G148" s="138" t="s">
        <v>1305</v>
      </c>
      <c r="H148" s="138" t="s">
        <v>350</v>
      </c>
      <c r="I148" s="138" t="s">
        <v>721</v>
      </c>
      <c r="J148" s="138" t="s">
        <v>1338</v>
      </c>
      <c r="K148" s="138" t="s">
        <v>721</v>
      </c>
      <c r="L148" s="138" t="s">
        <v>1307</v>
      </c>
      <c r="M148" s="140" t="s">
        <v>1342</v>
      </c>
      <c r="N148" s="149" t="e">
        <f t="shared" si="2"/>
        <v>#VALUE!</v>
      </c>
      <c r="O148" s="140" t="s">
        <v>196</v>
      </c>
      <c r="P148" s="138" t="s">
        <v>721</v>
      </c>
      <c r="Q148" s="140" t="s">
        <v>335</v>
      </c>
      <c r="R148" s="140" t="s">
        <v>1342</v>
      </c>
      <c r="S148" s="140" t="s">
        <v>1342</v>
      </c>
      <c r="T148" s="140" t="s">
        <v>1342</v>
      </c>
      <c r="U148" s="140" t="s">
        <v>340</v>
      </c>
      <c r="V148" s="140" t="s">
        <v>340</v>
      </c>
      <c r="W148" s="140" t="s">
        <v>340</v>
      </c>
      <c r="X148" s="140">
        <v>0</v>
      </c>
      <c r="Y148" s="140">
        <v>0</v>
      </c>
      <c r="Z148" s="140" t="s">
        <v>340</v>
      </c>
      <c r="AA148" s="140" t="s">
        <v>340</v>
      </c>
      <c r="AB148" s="140" t="s">
        <v>340</v>
      </c>
      <c r="AC148" s="140" t="s">
        <v>340</v>
      </c>
      <c r="AD148" s="138" t="s">
        <v>194</v>
      </c>
      <c r="AE148" s="138" t="s">
        <v>721</v>
      </c>
      <c r="AF148" s="138" t="s">
        <v>194</v>
      </c>
    </row>
    <row r="149" spans="2:32" hidden="1">
      <c r="B149" s="146" t="s">
        <v>32</v>
      </c>
      <c r="C149" s="147">
        <v>107</v>
      </c>
      <c r="D149" s="147" t="s">
        <v>1344</v>
      </c>
      <c r="E149" s="147">
        <v>1630</v>
      </c>
      <c r="F149" s="141" t="s">
        <v>1305</v>
      </c>
      <c r="G149" s="138" t="s">
        <v>1305</v>
      </c>
      <c r="H149" s="138" t="s">
        <v>350</v>
      </c>
      <c r="I149" s="138" t="s">
        <v>721</v>
      </c>
      <c r="J149" s="138" t="s">
        <v>1338</v>
      </c>
      <c r="K149" s="138" t="s">
        <v>721</v>
      </c>
      <c r="L149" s="138" t="s">
        <v>1307</v>
      </c>
      <c r="M149" s="140" t="s">
        <v>1345</v>
      </c>
      <c r="N149" s="149" t="e">
        <f t="shared" si="2"/>
        <v>#VALUE!</v>
      </c>
      <c r="O149" s="140" t="s">
        <v>196</v>
      </c>
      <c r="P149" s="138" t="s">
        <v>721</v>
      </c>
      <c r="Q149" s="140" t="s">
        <v>335</v>
      </c>
      <c r="R149" s="140" t="s">
        <v>1345</v>
      </c>
      <c r="S149" s="140" t="s">
        <v>1345</v>
      </c>
      <c r="T149" s="140" t="s">
        <v>1345</v>
      </c>
      <c r="U149" s="140" t="s">
        <v>340</v>
      </c>
      <c r="V149" s="140" t="s">
        <v>340</v>
      </c>
      <c r="W149" s="140" t="s">
        <v>340</v>
      </c>
      <c r="X149" s="140">
        <v>0</v>
      </c>
      <c r="Y149" s="140">
        <v>0</v>
      </c>
      <c r="Z149" s="140" t="s">
        <v>340</v>
      </c>
      <c r="AA149" s="140" t="s">
        <v>340</v>
      </c>
      <c r="AB149" s="140" t="s">
        <v>340</v>
      </c>
      <c r="AC149" s="140" t="s">
        <v>340</v>
      </c>
      <c r="AD149" s="138" t="s">
        <v>194</v>
      </c>
      <c r="AE149" s="138" t="s">
        <v>721</v>
      </c>
      <c r="AF149" s="138" t="s">
        <v>194</v>
      </c>
    </row>
    <row r="150" spans="2:32" hidden="1">
      <c r="B150" s="146" t="s">
        <v>32</v>
      </c>
      <c r="C150" s="147">
        <v>108</v>
      </c>
      <c r="D150" s="147" t="s">
        <v>1347</v>
      </c>
      <c r="E150" s="147">
        <v>1630</v>
      </c>
      <c r="F150" s="141" t="s">
        <v>1305</v>
      </c>
      <c r="G150" s="138" t="s">
        <v>1305</v>
      </c>
      <c r="H150" s="138" t="s">
        <v>350</v>
      </c>
      <c r="I150" s="138" t="s">
        <v>1348</v>
      </c>
      <c r="J150" s="138" t="s">
        <v>1349</v>
      </c>
      <c r="K150" s="138" t="s">
        <v>1348</v>
      </c>
      <c r="L150" s="138" t="s">
        <v>1350</v>
      </c>
      <c r="M150" s="140" t="s">
        <v>1351</v>
      </c>
      <c r="N150" s="149" t="e">
        <f t="shared" si="2"/>
        <v>#VALUE!</v>
      </c>
      <c r="O150" s="140" t="s">
        <v>196</v>
      </c>
      <c r="P150" s="138" t="s">
        <v>739</v>
      </c>
      <c r="Q150" s="140" t="s">
        <v>335</v>
      </c>
      <c r="R150" s="140" t="s">
        <v>1351</v>
      </c>
      <c r="S150" s="140" t="s">
        <v>1351</v>
      </c>
      <c r="T150" s="140" t="s">
        <v>1351</v>
      </c>
      <c r="U150" s="140" t="s">
        <v>340</v>
      </c>
      <c r="V150" s="140" t="s">
        <v>340</v>
      </c>
      <c r="W150" s="140" t="s">
        <v>340</v>
      </c>
      <c r="X150" s="140">
        <v>0</v>
      </c>
      <c r="Y150" s="140">
        <v>0</v>
      </c>
      <c r="Z150" s="140" t="s">
        <v>340</v>
      </c>
      <c r="AA150" s="140" t="s">
        <v>340</v>
      </c>
      <c r="AB150" s="140" t="s">
        <v>340</v>
      </c>
      <c r="AC150" s="140" t="s">
        <v>340</v>
      </c>
      <c r="AD150" s="138" t="s">
        <v>194</v>
      </c>
      <c r="AE150" s="138" t="s">
        <v>739</v>
      </c>
      <c r="AF150" s="138" t="s">
        <v>194</v>
      </c>
    </row>
    <row r="151" spans="2:32" hidden="1">
      <c r="B151" s="146" t="s">
        <v>32</v>
      </c>
      <c r="C151" s="147">
        <v>109</v>
      </c>
      <c r="D151" s="147" t="s">
        <v>1353</v>
      </c>
      <c r="E151" s="147">
        <v>1630</v>
      </c>
      <c r="F151" s="141" t="s">
        <v>1305</v>
      </c>
      <c r="G151" s="138" t="s">
        <v>1305</v>
      </c>
      <c r="H151" s="138" t="s">
        <v>350</v>
      </c>
      <c r="I151" s="138" t="s">
        <v>1348</v>
      </c>
      <c r="J151" s="138" t="s">
        <v>1349</v>
      </c>
      <c r="K151" s="138" t="s">
        <v>1348</v>
      </c>
      <c r="L151" s="138" t="s">
        <v>1350</v>
      </c>
      <c r="M151" s="140" t="s">
        <v>1354</v>
      </c>
      <c r="N151" s="149" t="e">
        <f t="shared" si="2"/>
        <v>#VALUE!</v>
      </c>
      <c r="O151" s="140" t="s">
        <v>196</v>
      </c>
      <c r="P151" s="138" t="s">
        <v>739</v>
      </c>
      <c r="Q151" s="140" t="s">
        <v>335</v>
      </c>
      <c r="R151" s="140" t="s">
        <v>1354</v>
      </c>
      <c r="S151" s="140" t="s">
        <v>1354</v>
      </c>
      <c r="T151" s="140" t="s">
        <v>1354</v>
      </c>
      <c r="U151" s="140" t="s">
        <v>340</v>
      </c>
      <c r="V151" s="140" t="s">
        <v>340</v>
      </c>
      <c r="W151" s="140" t="s">
        <v>340</v>
      </c>
      <c r="X151" s="140">
        <v>0</v>
      </c>
      <c r="Y151" s="140">
        <v>0</v>
      </c>
      <c r="Z151" s="140" t="s">
        <v>340</v>
      </c>
      <c r="AA151" s="140" t="s">
        <v>340</v>
      </c>
      <c r="AB151" s="140" t="s">
        <v>340</v>
      </c>
      <c r="AC151" s="140" t="s">
        <v>340</v>
      </c>
      <c r="AD151" s="138" t="s">
        <v>194</v>
      </c>
      <c r="AE151" s="138" t="s">
        <v>739</v>
      </c>
      <c r="AF151" s="138" t="s">
        <v>194</v>
      </c>
    </row>
    <row r="152" spans="2:32" hidden="1">
      <c r="B152" s="146" t="s">
        <v>32</v>
      </c>
      <c r="C152" s="147">
        <v>110</v>
      </c>
      <c r="D152" s="147" t="s">
        <v>1356</v>
      </c>
      <c r="E152" s="147">
        <v>1630</v>
      </c>
      <c r="F152" s="141" t="s">
        <v>1305</v>
      </c>
      <c r="G152" s="138" t="s">
        <v>1305</v>
      </c>
      <c r="H152" s="138" t="s">
        <v>350</v>
      </c>
      <c r="I152" s="138" t="s">
        <v>1348</v>
      </c>
      <c r="J152" s="138" t="s">
        <v>1349</v>
      </c>
      <c r="K152" s="138" t="s">
        <v>1348</v>
      </c>
      <c r="L152" s="138" t="s">
        <v>1350</v>
      </c>
      <c r="M152" s="140" t="s">
        <v>1357</v>
      </c>
      <c r="N152" s="149" t="e">
        <f t="shared" si="2"/>
        <v>#VALUE!</v>
      </c>
      <c r="O152" s="140" t="s">
        <v>196</v>
      </c>
      <c r="P152" s="138" t="s">
        <v>739</v>
      </c>
      <c r="Q152" s="140" t="s">
        <v>335</v>
      </c>
      <c r="R152" s="140" t="s">
        <v>1357</v>
      </c>
      <c r="S152" s="140" t="s">
        <v>1357</v>
      </c>
      <c r="T152" s="140" t="s">
        <v>1357</v>
      </c>
      <c r="U152" s="140" t="s">
        <v>340</v>
      </c>
      <c r="V152" s="140" t="s">
        <v>340</v>
      </c>
      <c r="W152" s="140" t="s">
        <v>340</v>
      </c>
      <c r="X152" s="140">
        <v>0</v>
      </c>
      <c r="Y152" s="140">
        <v>0</v>
      </c>
      <c r="Z152" s="140" t="s">
        <v>340</v>
      </c>
      <c r="AA152" s="140" t="s">
        <v>340</v>
      </c>
      <c r="AB152" s="140" t="s">
        <v>340</v>
      </c>
      <c r="AC152" s="140" t="s">
        <v>340</v>
      </c>
      <c r="AD152" s="138" t="s">
        <v>194</v>
      </c>
      <c r="AE152" s="138" t="s">
        <v>739</v>
      </c>
      <c r="AF152" s="138" t="s">
        <v>194</v>
      </c>
    </row>
    <row r="153" spans="2:32" hidden="1">
      <c r="B153" s="146" t="s">
        <v>32</v>
      </c>
      <c r="C153" s="147">
        <v>111</v>
      </c>
      <c r="D153" s="147" t="s">
        <v>1359</v>
      </c>
      <c r="E153" s="147">
        <v>1630</v>
      </c>
      <c r="F153" s="141" t="s">
        <v>1305</v>
      </c>
      <c r="G153" s="138" t="s">
        <v>1305</v>
      </c>
      <c r="H153" s="138" t="s">
        <v>350</v>
      </c>
      <c r="I153" s="138" t="s">
        <v>1348</v>
      </c>
      <c r="J153" s="138" t="s">
        <v>1349</v>
      </c>
      <c r="K153" s="138" t="s">
        <v>1348</v>
      </c>
      <c r="L153" s="138" t="s">
        <v>1350</v>
      </c>
      <c r="M153" s="140" t="s">
        <v>1360</v>
      </c>
      <c r="N153" s="149" t="e">
        <f t="shared" si="2"/>
        <v>#VALUE!</v>
      </c>
      <c r="O153" s="140" t="s">
        <v>196</v>
      </c>
      <c r="P153" s="138" t="s">
        <v>739</v>
      </c>
      <c r="Q153" s="140" t="s">
        <v>335</v>
      </c>
      <c r="R153" s="140" t="s">
        <v>1360</v>
      </c>
      <c r="S153" s="140" t="s">
        <v>1360</v>
      </c>
      <c r="T153" s="140" t="s">
        <v>1360</v>
      </c>
      <c r="U153" s="140" t="s">
        <v>340</v>
      </c>
      <c r="V153" s="140" t="s">
        <v>340</v>
      </c>
      <c r="W153" s="140" t="s">
        <v>340</v>
      </c>
      <c r="X153" s="140">
        <v>0</v>
      </c>
      <c r="Y153" s="140">
        <v>0</v>
      </c>
      <c r="Z153" s="140" t="s">
        <v>340</v>
      </c>
      <c r="AA153" s="140" t="s">
        <v>340</v>
      </c>
      <c r="AB153" s="140" t="s">
        <v>340</v>
      </c>
      <c r="AC153" s="140" t="s">
        <v>340</v>
      </c>
      <c r="AD153" s="138" t="s">
        <v>194</v>
      </c>
      <c r="AE153" s="138" t="s">
        <v>739</v>
      </c>
      <c r="AF153" s="138" t="s">
        <v>194</v>
      </c>
    </row>
    <row r="154" spans="2:32" hidden="1">
      <c r="B154" s="146" t="s">
        <v>32</v>
      </c>
      <c r="C154" s="147">
        <v>112</v>
      </c>
      <c r="D154" s="147" t="s">
        <v>1362</v>
      </c>
      <c r="E154" s="147">
        <v>1630</v>
      </c>
      <c r="F154" s="141" t="s">
        <v>1305</v>
      </c>
      <c r="G154" s="138" t="s">
        <v>1305</v>
      </c>
      <c r="H154" s="138" t="s">
        <v>350</v>
      </c>
      <c r="I154" s="138" t="s">
        <v>1348</v>
      </c>
      <c r="J154" s="138" t="s">
        <v>1349</v>
      </c>
      <c r="K154" s="138" t="s">
        <v>1348</v>
      </c>
      <c r="L154" s="138" t="s">
        <v>1350</v>
      </c>
      <c r="M154" s="140" t="s">
        <v>1363</v>
      </c>
      <c r="N154" s="149" t="e">
        <f t="shared" si="2"/>
        <v>#VALUE!</v>
      </c>
      <c r="O154" s="140" t="s">
        <v>196</v>
      </c>
      <c r="P154" s="138" t="s">
        <v>739</v>
      </c>
      <c r="Q154" s="140" t="s">
        <v>335</v>
      </c>
      <c r="R154" s="140" t="s">
        <v>1363</v>
      </c>
      <c r="S154" s="140" t="s">
        <v>1363</v>
      </c>
      <c r="T154" s="140" t="s">
        <v>1363</v>
      </c>
      <c r="U154" s="140" t="s">
        <v>340</v>
      </c>
      <c r="V154" s="140" t="s">
        <v>340</v>
      </c>
      <c r="W154" s="140" t="s">
        <v>340</v>
      </c>
      <c r="X154" s="140">
        <v>0</v>
      </c>
      <c r="Y154" s="140">
        <v>0</v>
      </c>
      <c r="Z154" s="140" t="s">
        <v>340</v>
      </c>
      <c r="AA154" s="140" t="s">
        <v>340</v>
      </c>
      <c r="AB154" s="140" t="s">
        <v>340</v>
      </c>
      <c r="AC154" s="140" t="s">
        <v>340</v>
      </c>
      <c r="AD154" s="138" t="s">
        <v>194</v>
      </c>
      <c r="AE154" s="138" t="s">
        <v>739</v>
      </c>
      <c r="AF154" s="138" t="s">
        <v>194</v>
      </c>
    </row>
    <row r="155" spans="2:32" hidden="1">
      <c r="B155" s="146" t="s">
        <v>32</v>
      </c>
      <c r="C155" s="147">
        <v>113</v>
      </c>
      <c r="D155" s="147" t="s">
        <v>1365</v>
      </c>
      <c r="E155" s="147">
        <v>1630</v>
      </c>
      <c r="F155" s="141" t="s">
        <v>1305</v>
      </c>
      <c r="G155" s="138" t="s">
        <v>1305</v>
      </c>
      <c r="H155" s="138" t="s">
        <v>350</v>
      </c>
      <c r="I155" s="138" t="s">
        <v>1348</v>
      </c>
      <c r="J155" s="138" t="s">
        <v>1349</v>
      </c>
      <c r="K155" s="138" t="s">
        <v>1348</v>
      </c>
      <c r="L155" s="138" t="s">
        <v>1350</v>
      </c>
      <c r="M155" s="140" t="s">
        <v>1366</v>
      </c>
      <c r="N155" s="149" t="e">
        <f t="shared" si="2"/>
        <v>#VALUE!</v>
      </c>
      <c r="O155" s="140" t="s">
        <v>196</v>
      </c>
      <c r="P155" s="138" t="s">
        <v>739</v>
      </c>
      <c r="Q155" s="140" t="s">
        <v>335</v>
      </c>
      <c r="R155" s="140" t="s">
        <v>1366</v>
      </c>
      <c r="S155" s="140" t="s">
        <v>1366</v>
      </c>
      <c r="T155" s="140" t="s">
        <v>1366</v>
      </c>
      <c r="U155" s="140" t="s">
        <v>340</v>
      </c>
      <c r="V155" s="140" t="s">
        <v>340</v>
      </c>
      <c r="W155" s="140" t="s">
        <v>340</v>
      </c>
      <c r="X155" s="140">
        <v>0</v>
      </c>
      <c r="Y155" s="140">
        <v>0</v>
      </c>
      <c r="Z155" s="140" t="s">
        <v>340</v>
      </c>
      <c r="AA155" s="140" t="s">
        <v>340</v>
      </c>
      <c r="AB155" s="140" t="s">
        <v>340</v>
      </c>
      <c r="AC155" s="140" t="s">
        <v>340</v>
      </c>
      <c r="AD155" s="138" t="s">
        <v>194</v>
      </c>
      <c r="AE155" s="138" t="s">
        <v>739</v>
      </c>
      <c r="AF155" s="138" t="s">
        <v>194</v>
      </c>
    </row>
    <row r="156" spans="2:32" hidden="1">
      <c r="B156" s="146" t="s">
        <v>32</v>
      </c>
      <c r="C156" s="147">
        <v>114</v>
      </c>
      <c r="D156" s="147" t="s">
        <v>1368</v>
      </c>
      <c r="E156" s="147">
        <v>1630</v>
      </c>
      <c r="F156" s="141" t="s">
        <v>1305</v>
      </c>
      <c r="G156" s="138" t="s">
        <v>1305</v>
      </c>
      <c r="H156" s="138" t="s">
        <v>350</v>
      </c>
      <c r="I156" s="138" t="s">
        <v>1348</v>
      </c>
      <c r="J156" s="138" t="s">
        <v>1349</v>
      </c>
      <c r="K156" s="138" t="s">
        <v>1348</v>
      </c>
      <c r="L156" s="138" t="s">
        <v>1350</v>
      </c>
      <c r="M156" s="140" t="s">
        <v>1369</v>
      </c>
      <c r="N156" s="149" t="e">
        <f t="shared" si="2"/>
        <v>#VALUE!</v>
      </c>
      <c r="O156" s="140" t="s">
        <v>196</v>
      </c>
      <c r="P156" s="138" t="s">
        <v>739</v>
      </c>
      <c r="Q156" s="140" t="s">
        <v>335</v>
      </c>
      <c r="R156" s="140" t="s">
        <v>1369</v>
      </c>
      <c r="S156" s="140" t="s">
        <v>1369</v>
      </c>
      <c r="T156" s="140" t="s">
        <v>1369</v>
      </c>
      <c r="U156" s="140" t="s">
        <v>340</v>
      </c>
      <c r="V156" s="140" t="s">
        <v>340</v>
      </c>
      <c r="W156" s="140" t="s">
        <v>340</v>
      </c>
      <c r="X156" s="140">
        <v>0</v>
      </c>
      <c r="Y156" s="140">
        <v>0</v>
      </c>
      <c r="Z156" s="140" t="s">
        <v>340</v>
      </c>
      <c r="AA156" s="140" t="s">
        <v>340</v>
      </c>
      <c r="AB156" s="140" t="s">
        <v>340</v>
      </c>
      <c r="AC156" s="140" t="s">
        <v>340</v>
      </c>
      <c r="AD156" s="138" t="s">
        <v>194</v>
      </c>
      <c r="AE156" s="138" t="s">
        <v>739</v>
      </c>
      <c r="AF156" s="138" t="s">
        <v>194</v>
      </c>
    </row>
    <row r="157" spans="2:32" hidden="1">
      <c r="B157" s="146" t="s">
        <v>32</v>
      </c>
      <c r="C157" s="147">
        <v>115</v>
      </c>
      <c r="D157" s="147" t="s">
        <v>1371</v>
      </c>
      <c r="E157" s="147">
        <v>1630</v>
      </c>
      <c r="F157" s="141" t="s">
        <v>1305</v>
      </c>
      <c r="G157" s="138" t="s">
        <v>1305</v>
      </c>
      <c r="H157" s="138" t="s">
        <v>350</v>
      </c>
      <c r="I157" s="138" t="s">
        <v>1348</v>
      </c>
      <c r="J157" s="138" t="s">
        <v>1349</v>
      </c>
      <c r="K157" s="138" t="s">
        <v>1348</v>
      </c>
      <c r="L157" s="138" t="s">
        <v>1350</v>
      </c>
      <c r="M157" s="140" t="s">
        <v>1372</v>
      </c>
      <c r="N157" s="149" t="e">
        <f t="shared" si="2"/>
        <v>#VALUE!</v>
      </c>
      <c r="O157" s="140" t="s">
        <v>196</v>
      </c>
      <c r="P157" s="138" t="s">
        <v>739</v>
      </c>
      <c r="Q157" s="140" t="s">
        <v>335</v>
      </c>
      <c r="R157" s="140" t="s">
        <v>1372</v>
      </c>
      <c r="S157" s="140" t="s">
        <v>1372</v>
      </c>
      <c r="T157" s="140" t="s">
        <v>1372</v>
      </c>
      <c r="U157" s="140" t="s">
        <v>340</v>
      </c>
      <c r="V157" s="140" t="s">
        <v>340</v>
      </c>
      <c r="W157" s="140" t="s">
        <v>340</v>
      </c>
      <c r="X157" s="140">
        <v>0</v>
      </c>
      <c r="Y157" s="140">
        <v>0</v>
      </c>
      <c r="Z157" s="140" t="s">
        <v>340</v>
      </c>
      <c r="AA157" s="140" t="s">
        <v>340</v>
      </c>
      <c r="AB157" s="140" t="s">
        <v>340</v>
      </c>
      <c r="AC157" s="140" t="s">
        <v>340</v>
      </c>
      <c r="AD157" s="138" t="s">
        <v>194</v>
      </c>
      <c r="AE157" s="138" t="s">
        <v>739</v>
      </c>
      <c r="AF157" s="138" t="s">
        <v>194</v>
      </c>
    </row>
    <row r="158" spans="2:32" hidden="1">
      <c r="B158" s="146" t="s">
        <v>32</v>
      </c>
      <c r="C158" s="147">
        <v>116</v>
      </c>
      <c r="D158" s="147" t="s">
        <v>1374</v>
      </c>
      <c r="E158" s="147">
        <v>1630</v>
      </c>
      <c r="F158" s="141" t="s">
        <v>1305</v>
      </c>
      <c r="G158" s="138" t="s">
        <v>1305</v>
      </c>
      <c r="H158" s="138" t="s">
        <v>350</v>
      </c>
      <c r="I158" s="138" t="s">
        <v>1348</v>
      </c>
      <c r="J158" s="138" t="s">
        <v>1349</v>
      </c>
      <c r="K158" s="138" t="s">
        <v>1348</v>
      </c>
      <c r="L158" s="138" t="s">
        <v>1350</v>
      </c>
      <c r="M158" s="140" t="s">
        <v>1375</v>
      </c>
      <c r="N158" s="149" t="e">
        <f t="shared" si="2"/>
        <v>#VALUE!</v>
      </c>
      <c r="O158" s="140" t="s">
        <v>196</v>
      </c>
      <c r="P158" s="138" t="s">
        <v>739</v>
      </c>
      <c r="Q158" s="140" t="s">
        <v>335</v>
      </c>
      <c r="R158" s="140" t="s">
        <v>1375</v>
      </c>
      <c r="S158" s="140" t="s">
        <v>1375</v>
      </c>
      <c r="T158" s="140" t="s">
        <v>1375</v>
      </c>
      <c r="U158" s="140" t="s">
        <v>340</v>
      </c>
      <c r="V158" s="140" t="s">
        <v>340</v>
      </c>
      <c r="W158" s="140" t="s">
        <v>340</v>
      </c>
      <c r="X158" s="140">
        <v>0</v>
      </c>
      <c r="Y158" s="140">
        <v>0</v>
      </c>
      <c r="Z158" s="140" t="s">
        <v>340</v>
      </c>
      <c r="AA158" s="140" t="s">
        <v>340</v>
      </c>
      <c r="AB158" s="140" t="s">
        <v>340</v>
      </c>
      <c r="AC158" s="140" t="s">
        <v>340</v>
      </c>
      <c r="AD158" s="138" t="s">
        <v>194</v>
      </c>
      <c r="AE158" s="138" t="s">
        <v>739</v>
      </c>
      <c r="AF158" s="138" t="s">
        <v>194</v>
      </c>
    </row>
    <row r="159" spans="2:32" hidden="1">
      <c r="B159" s="146" t="s">
        <v>32</v>
      </c>
      <c r="C159" s="147">
        <v>117</v>
      </c>
      <c r="D159" s="147" t="s">
        <v>1377</v>
      </c>
      <c r="E159" s="147">
        <v>1630</v>
      </c>
      <c r="F159" s="141" t="s">
        <v>1305</v>
      </c>
      <c r="G159" s="138" t="s">
        <v>1305</v>
      </c>
      <c r="H159" s="138" t="s">
        <v>350</v>
      </c>
      <c r="I159" s="138" t="s">
        <v>1378</v>
      </c>
      <c r="J159" s="138" t="s">
        <v>1379</v>
      </c>
      <c r="K159" s="138" t="s">
        <v>1378</v>
      </c>
      <c r="L159" s="138" t="s">
        <v>1307</v>
      </c>
      <c r="M159" s="140" t="s">
        <v>1380</v>
      </c>
      <c r="N159" s="149" t="e">
        <f t="shared" si="2"/>
        <v>#VALUE!</v>
      </c>
      <c r="O159" s="140" t="s">
        <v>196</v>
      </c>
      <c r="P159" s="138" t="s">
        <v>1378</v>
      </c>
      <c r="Q159" s="140" t="s">
        <v>335</v>
      </c>
      <c r="R159" s="140" t="s">
        <v>1380</v>
      </c>
      <c r="S159" s="140" t="s">
        <v>1380</v>
      </c>
      <c r="T159" s="140" t="s">
        <v>1380</v>
      </c>
      <c r="U159" s="140" t="s">
        <v>340</v>
      </c>
      <c r="V159" s="140" t="s">
        <v>340</v>
      </c>
      <c r="W159" s="140" t="s">
        <v>340</v>
      </c>
      <c r="X159" s="140">
        <v>0</v>
      </c>
      <c r="Y159" s="140">
        <v>0</v>
      </c>
      <c r="Z159" s="140" t="s">
        <v>340</v>
      </c>
      <c r="AA159" s="140" t="s">
        <v>340</v>
      </c>
      <c r="AB159" s="140" t="s">
        <v>340</v>
      </c>
      <c r="AC159" s="140" t="s">
        <v>340</v>
      </c>
      <c r="AD159" s="138" t="s">
        <v>194</v>
      </c>
      <c r="AE159" s="138" t="s">
        <v>1378</v>
      </c>
      <c r="AF159" s="138" t="s">
        <v>194</v>
      </c>
    </row>
    <row r="160" spans="2:32" hidden="1">
      <c r="B160" s="146" t="s">
        <v>32</v>
      </c>
      <c r="C160" s="147">
        <v>118</v>
      </c>
      <c r="D160" s="147" t="s">
        <v>1382</v>
      </c>
      <c r="E160" s="147">
        <v>1630</v>
      </c>
      <c r="F160" s="141" t="s">
        <v>1305</v>
      </c>
      <c r="G160" s="138" t="s">
        <v>1305</v>
      </c>
      <c r="H160" s="138" t="s">
        <v>350</v>
      </c>
      <c r="I160" s="138" t="s">
        <v>1378</v>
      </c>
      <c r="J160" s="138" t="s">
        <v>1379</v>
      </c>
      <c r="K160" s="138" t="s">
        <v>1378</v>
      </c>
      <c r="L160" s="138" t="s">
        <v>1307</v>
      </c>
      <c r="M160" s="140" t="s">
        <v>1383</v>
      </c>
      <c r="N160" s="149" t="e">
        <f t="shared" si="2"/>
        <v>#VALUE!</v>
      </c>
      <c r="O160" s="140" t="s">
        <v>196</v>
      </c>
      <c r="P160" s="138" t="s">
        <v>1378</v>
      </c>
      <c r="Q160" s="140" t="s">
        <v>335</v>
      </c>
      <c r="R160" s="140" t="s">
        <v>1383</v>
      </c>
      <c r="S160" s="140" t="s">
        <v>1383</v>
      </c>
      <c r="T160" s="140" t="s">
        <v>1383</v>
      </c>
      <c r="U160" s="140" t="s">
        <v>340</v>
      </c>
      <c r="V160" s="140" t="s">
        <v>340</v>
      </c>
      <c r="W160" s="140" t="s">
        <v>340</v>
      </c>
      <c r="X160" s="140">
        <v>0</v>
      </c>
      <c r="Y160" s="140">
        <v>0</v>
      </c>
      <c r="Z160" s="140" t="s">
        <v>340</v>
      </c>
      <c r="AA160" s="140" t="s">
        <v>340</v>
      </c>
      <c r="AB160" s="140" t="s">
        <v>340</v>
      </c>
      <c r="AC160" s="140" t="s">
        <v>340</v>
      </c>
      <c r="AD160" s="138" t="s">
        <v>194</v>
      </c>
      <c r="AE160" s="138" t="s">
        <v>1378</v>
      </c>
      <c r="AF160" s="138" t="s">
        <v>194</v>
      </c>
    </row>
    <row r="161" spans="2:32" hidden="1">
      <c r="B161" s="146" t="s">
        <v>32</v>
      </c>
      <c r="C161" s="147">
        <v>119</v>
      </c>
      <c r="D161" s="147" t="s">
        <v>1385</v>
      </c>
      <c r="E161" s="147">
        <v>1630</v>
      </c>
      <c r="F161" s="141" t="s">
        <v>1305</v>
      </c>
      <c r="G161" s="138" t="s">
        <v>1305</v>
      </c>
      <c r="H161" s="138" t="s">
        <v>350</v>
      </c>
      <c r="I161" s="138" t="s">
        <v>1378</v>
      </c>
      <c r="J161" s="138" t="s">
        <v>1379</v>
      </c>
      <c r="K161" s="138" t="s">
        <v>1378</v>
      </c>
      <c r="L161" s="138" t="s">
        <v>1307</v>
      </c>
      <c r="M161" s="140" t="s">
        <v>1386</v>
      </c>
      <c r="N161" s="149" t="e">
        <f t="shared" si="2"/>
        <v>#VALUE!</v>
      </c>
      <c r="O161" s="140" t="s">
        <v>196</v>
      </c>
      <c r="P161" s="138" t="s">
        <v>1378</v>
      </c>
      <c r="Q161" s="140" t="s">
        <v>335</v>
      </c>
      <c r="R161" s="140" t="s">
        <v>1386</v>
      </c>
      <c r="S161" s="140" t="s">
        <v>1386</v>
      </c>
      <c r="T161" s="140" t="s">
        <v>1386</v>
      </c>
      <c r="U161" s="140" t="s">
        <v>340</v>
      </c>
      <c r="V161" s="140" t="s">
        <v>340</v>
      </c>
      <c r="W161" s="140" t="s">
        <v>340</v>
      </c>
      <c r="X161" s="140">
        <v>0</v>
      </c>
      <c r="Y161" s="140">
        <v>0</v>
      </c>
      <c r="Z161" s="140" t="s">
        <v>340</v>
      </c>
      <c r="AA161" s="140" t="s">
        <v>340</v>
      </c>
      <c r="AB161" s="140" t="s">
        <v>340</v>
      </c>
      <c r="AC161" s="140" t="s">
        <v>340</v>
      </c>
      <c r="AD161" s="138" t="s">
        <v>194</v>
      </c>
      <c r="AE161" s="138" t="s">
        <v>1378</v>
      </c>
      <c r="AF161" s="138" t="s">
        <v>194</v>
      </c>
    </row>
    <row r="162" spans="2:32" hidden="1">
      <c r="B162" s="146" t="s">
        <v>32</v>
      </c>
      <c r="C162" s="147">
        <v>120</v>
      </c>
      <c r="D162" s="147" t="s">
        <v>1388</v>
      </c>
      <c r="E162" s="147">
        <v>1630</v>
      </c>
      <c r="F162" s="141" t="s">
        <v>1305</v>
      </c>
      <c r="G162" s="138" t="s">
        <v>1305</v>
      </c>
      <c r="H162" s="138" t="s">
        <v>350</v>
      </c>
      <c r="I162" s="138" t="s">
        <v>1378</v>
      </c>
      <c r="J162" s="138" t="s">
        <v>1379</v>
      </c>
      <c r="K162" s="138" t="s">
        <v>1378</v>
      </c>
      <c r="L162" s="138" t="s">
        <v>1307</v>
      </c>
      <c r="M162" s="140" t="s">
        <v>1389</v>
      </c>
      <c r="N162" s="149" t="e">
        <f t="shared" si="2"/>
        <v>#VALUE!</v>
      </c>
      <c r="O162" s="140" t="s">
        <v>196</v>
      </c>
      <c r="P162" s="138" t="s">
        <v>1378</v>
      </c>
      <c r="Q162" s="140" t="s">
        <v>335</v>
      </c>
      <c r="R162" s="140" t="s">
        <v>1389</v>
      </c>
      <c r="S162" s="140" t="s">
        <v>1389</v>
      </c>
      <c r="T162" s="140" t="s">
        <v>1389</v>
      </c>
      <c r="U162" s="140" t="s">
        <v>340</v>
      </c>
      <c r="V162" s="140" t="s">
        <v>340</v>
      </c>
      <c r="W162" s="140" t="s">
        <v>340</v>
      </c>
      <c r="X162" s="140">
        <v>0</v>
      </c>
      <c r="Y162" s="140">
        <v>0</v>
      </c>
      <c r="Z162" s="140" t="s">
        <v>340</v>
      </c>
      <c r="AA162" s="140" t="s">
        <v>340</v>
      </c>
      <c r="AB162" s="140" t="s">
        <v>340</v>
      </c>
      <c r="AC162" s="140" t="s">
        <v>340</v>
      </c>
      <c r="AD162" s="138" t="s">
        <v>194</v>
      </c>
      <c r="AE162" s="138" t="s">
        <v>1378</v>
      </c>
      <c r="AF162" s="138" t="s">
        <v>194</v>
      </c>
    </row>
    <row r="163" spans="2:32" hidden="1">
      <c r="B163" s="146" t="s">
        <v>32</v>
      </c>
      <c r="C163" s="147">
        <v>121</v>
      </c>
      <c r="D163" s="147" t="s">
        <v>1391</v>
      </c>
      <c r="E163" s="147">
        <v>1630</v>
      </c>
      <c r="F163" s="141" t="s">
        <v>1305</v>
      </c>
      <c r="G163" s="138" t="s">
        <v>1305</v>
      </c>
      <c r="H163" s="138" t="s">
        <v>350</v>
      </c>
      <c r="I163" s="138" t="s">
        <v>1378</v>
      </c>
      <c r="J163" s="138" t="s">
        <v>1379</v>
      </c>
      <c r="K163" s="138" t="s">
        <v>1378</v>
      </c>
      <c r="L163" s="138" t="s">
        <v>1307</v>
      </c>
      <c r="M163" s="140" t="s">
        <v>1392</v>
      </c>
      <c r="N163" s="149" t="e">
        <f t="shared" si="2"/>
        <v>#VALUE!</v>
      </c>
      <c r="O163" s="140" t="s">
        <v>196</v>
      </c>
      <c r="P163" s="138" t="s">
        <v>1378</v>
      </c>
      <c r="Q163" s="140" t="s">
        <v>335</v>
      </c>
      <c r="R163" s="140" t="s">
        <v>1392</v>
      </c>
      <c r="S163" s="140" t="s">
        <v>1392</v>
      </c>
      <c r="T163" s="140" t="s">
        <v>1392</v>
      </c>
      <c r="U163" s="140" t="s">
        <v>340</v>
      </c>
      <c r="V163" s="140" t="s">
        <v>340</v>
      </c>
      <c r="W163" s="140" t="s">
        <v>340</v>
      </c>
      <c r="X163" s="140">
        <v>0</v>
      </c>
      <c r="Y163" s="140">
        <v>0</v>
      </c>
      <c r="Z163" s="140" t="s">
        <v>340</v>
      </c>
      <c r="AA163" s="140" t="s">
        <v>340</v>
      </c>
      <c r="AB163" s="140" t="s">
        <v>340</v>
      </c>
      <c r="AC163" s="140" t="s">
        <v>340</v>
      </c>
      <c r="AD163" s="138" t="s">
        <v>194</v>
      </c>
      <c r="AE163" s="138" t="s">
        <v>1378</v>
      </c>
      <c r="AF163" s="138" t="s">
        <v>194</v>
      </c>
    </row>
    <row r="164" spans="2:32" hidden="1">
      <c r="B164" s="146" t="s">
        <v>32</v>
      </c>
      <c r="C164" s="147">
        <v>122</v>
      </c>
      <c r="D164" s="147" t="s">
        <v>1394</v>
      </c>
      <c r="E164" s="147">
        <v>1630</v>
      </c>
      <c r="F164" s="141" t="s">
        <v>1305</v>
      </c>
      <c r="G164" s="138" t="s">
        <v>1305</v>
      </c>
      <c r="H164" s="138" t="s">
        <v>350</v>
      </c>
      <c r="I164" s="138" t="s">
        <v>1378</v>
      </c>
      <c r="J164" s="138" t="s">
        <v>1379</v>
      </c>
      <c r="K164" s="138" t="s">
        <v>1378</v>
      </c>
      <c r="L164" s="138" t="s">
        <v>1307</v>
      </c>
      <c r="M164" s="140" t="s">
        <v>1395</v>
      </c>
      <c r="N164" s="149" t="e">
        <f t="shared" si="2"/>
        <v>#VALUE!</v>
      </c>
      <c r="O164" s="140" t="s">
        <v>196</v>
      </c>
      <c r="P164" s="138" t="s">
        <v>1378</v>
      </c>
      <c r="Q164" s="140" t="s">
        <v>335</v>
      </c>
      <c r="R164" s="140" t="s">
        <v>1395</v>
      </c>
      <c r="S164" s="140" t="s">
        <v>1395</v>
      </c>
      <c r="T164" s="140" t="s">
        <v>1395</v>
      </c>
      <c r="U164" s="140" t="s">
        <v>340</v>
      </c>
      <c r="V164" s="140" t="s">
        <v>340</v>
      </c>
      <c r="W164" s="140" t="s">
        <v>340</v>
      </c>
      <c r="X164" s="140">
        <v>0</v>
      </c>
      <c r="Y164" s="140">
        <v>0</v>
      </c>
      <c r="Z164" s="140" t="s">
        <v>340</v>
      </c>
      <c r="AA164" s="140" t="s">
        <v>340</v>
      </c>
      <c r="AB164" s="140" t="s">
        <v>340</v>
      </c>
      <c r="AC164" s="140" t="s">
        <v>340</v>
      </c>
      <c r="AD164" s="138" t="s">
        <v>194</v>
      </c>
      <c r="AE164" s="138" t="s">
        <v>1378</v>
      </c>
      <c r="AF164" s="138" t="s">
        <v>194</v>
      </c>
    </row>
    <row r="165" spans="2:32" hidden="1">
      <c r="B165" s="146" t="s">
        <v>32</v>
      </c>
      <c r="C165" s="147">
        <v>123</v>
      </c>
      <c r="D165" s="147" t="s">
        <v>1397</v>
      </c>
      <c r="E165" s="147">
        <v>1630</v>
      </c>
      <c r="F165" s="141" t="s">
        <v>1305</v>
      </c>
      <c r="G165" s="138" t="s">
        <v>1305</v>
      </c>
      <c r="H165" s="138" t="s">
        <v>350</v>
      </c>
      <c r="I165" s="138" t="s">
        <v>1378</v>
      </c>
      <c r="J165" s="138" t="s">
        <v>1379</v>
      </c>
      <c r="K165" s="138" t="s">
        <v>1378</v>
      </c>
      <c r="L165" s="138" t="s">
        <v>1307</v>
      </c>
      <c r="M165" s="140" t="s">
        <v>1398</v>
      </c>
      <c r="N165" s="149" t="e">
        <f t="shared" si="2"/>
        <v>#VALUE!</v>
      </c>
      <c r="O165" s="140" t="s">
        <v>196</v>
      </c>
      <c r="P165" s="138" t="s">
        <v>1378</v>
      </c>
      <c r="Q165" s="140" t="s">
        <v>335</v>
      </c>
      <c r="R165" s="140" t="s">
        <v>1398</v>
      </c>
      <c r="S165" s="140" t="s">
        <v>1398</v>
      </c>
      <c r="T165" s="140" t="s">
        <v>1398</v>
      </c>
      <c r="U165" s="140" t="s">
        <v>340</v>
      </c>
      <c r="V165" s="140" t="s">
        <v>340</v>
      </c>
      <c r="W165" s="140" t="s">
        <v>340</v>
      </c>
      <c r="X165" s="140">
        <v>0</v>
      </c>
      <c r="Y165" s="140">
        <v>0</v>
      </c>
      <c r="Z165" s="140" t="s">
        <v>340</v>
      </c>
      <c r="AA165" s="140" t="s">
        <v>340</v>
      </c>
      <c r="AB165" s="140" t="s">
        <v>340</v>
      </c>
      <c r="AC165" s="140" t="s">
        <v>340</v>
      </c>
      <c r="AD165" s="138" t="s">
        <v>194</v>
      </c>
      <c r="AE165" s="138" t="s">
        <v>1378</v>
      </c>
      <c r="AF165" s="138" t="s">
        <v>194</v>
      </c>
    </row>
    <row r="166" spans="2:32" hidden="1">
      <c r="B166" s="146" t="s">
        <v>32</v>
      </c>
      <c r="C166" s="147">
        <v>124</v>
      </c>
      <c r="D166" s="147" t="s">
        <v>1400</v>
      </c>
      <c r="E166" s="147">
        <v>1630</v>
      </c>
      <c r="F166" s="141" t="s">
        <v>1305</v>
      </c>
      <c r="G166" s="138" t="s">
        <v>1305</v>
      </c>
      <c r="H166" s="138" t="s">
        <v>350</v>
      </c>
      <c r="I166" s="138" t="s">
        <v>1378</v>
      </c>
      <c r="J166" s="138" t="s">
        <v>1379</v>
      </c>
      <c r="K166" s="138" t="s">
        <v>1378</v>
      </c>
      <c r="L166" s="138" t="s">
        <v>1307</v>
      </c>
      <c r="M166" s="140" t="s">
        <v>1401</v>
      </c>
      <c r="N166" s="149" t="e">
        <f t="shared" si="2"/>
        <v>#VALUE!</v>
      </c>
      <c r="O166" s="140" t="s">
        <v>196</v>
      </c>
      <c r="P166" s="138" t="s">
        <v>1378</v>
      </c>
      <c r="Q166" s="140" t="s">
        <v>335</v>
      </c>
      <c r="R166" s="140" t="s">
        <v>1401</v>
      </c>
      <c r="S166" s="140" t="s">
        <v>1401</v>
      </c>
      <c r="T166" s="140" t="s">
        <v>1401</v>
      </c>
      <c r="U166" s="140" t="s">
        <v>340</v>
      </c>
      <c r="V166" s="140" t="s">
        <v>340</v>
      </c>
      <c r="W166" s="140" t="s">
        <v>340</v>
      </c>
      <c r="X166" s="140">
        <v>0</v>
      </c>
      <c r="Y166" s="140">
        <v>0</v>
      </c>
      <c r="Z166" s="140" t="s">
        <v>340</v>
      </c>
      <c r="AA166" s="140" t="s">
        <v>340</v>
      </c>
      <c r="AB166" s="140" t="s">
        <v>340</v>
      </c>
      <c r="AC166" s="140" t="s">
        <v>340</v>
      </c>
      <c r="AD166" s="138" t="s">
        <v>194</v>
      </c>
      <c r="AE166" s="138" t="s">
        <v>1378</v>
      </c>
      <c r="AF166" s="138" t="s">
        <v>194</v>
      </c>
    </row>
    <row r="167" spans="2:32" hidden="1">
      <c r="B167" s="146" t="s">
        <v>32</v>
      </c>
      <c r="C167" s="147">
        <v>125</v>
      </c>
      <c r="D167" s="147" t="s">
        <v>1403</v>
      </c>
      <c r="E167" s="147">
        <v>1630</v>
      </c>
      <c r="F167" s="141" t="s">
        <v>1305</v>
      </c>
      <c r="G167" s="138" t="s">
        <v>1305</v>
      </c>
      <c r="H167" s="138" t="s">
        <v>350</v>
      </c>
      <c r="I167" s="138" t="s">
        <v>1378</v>
      </c>
      <c r="J167" s="138" t="s">
        <v>1379</v>
      </c>
      <c r="K167" s="138" t="s">
        <v>1378</v>
      </c>
      <c r="L167" s="138" t="s">
        <v>1307</v>
      </c>
      <c r="M167" s="140" t="s">
        <v>1404</v>
      </c>
      <c r="N167" s="149" t="e">
        <f t="shared" si="2"/>
        <v>#VALUE!</v>
      </c>
      <c r="O167" s="140" t="s">
        <v>196</v>
      </c>
      <c r="P167" s="138" t="s">
        <v>1378</v>
      </c>
      <c r="Q167" s="140" t="s">
        <v>335</v>
      </c>
      <c r="R167" s="140" t="s">
        <v>1404</v>
      </c>
      <c r="S167" s="140" t="s">
        <v>1404</v>
      </c>
      <c r="T167" s="140" t="s">
        <v>1404</v>
      </c>
      <c r="U167" s="140" t="s">
        <v>340</v>
      </c>
      <c r="V167" s="140" t="s">
        <v>340</v>
      </c>
      <c r="W167" s="140" t="s">
        <v>340</v>
      </c>
      <c r="X167" s="140">
        <v>0</v>
      </c>
      <c r="Y167" s="140">
        <v>0</v>
      </c>
      <c r="Z167" s="140" t="s">
        <v>340</v>
      </c>
      <c r="AA167" s="140" t="s">
        <v>340</v>
      </c>
      <c r="AB167" s="140" t="s">
        <v>340</v>
      </c>
      <c r="AC167" s="140" t="s">
        <v>340</v>
      </c>
      <c r="AD167" s="138" t="s">
        <v>194</v>
      </c>
      <c r="AE167" s="138" t="s">
        <v>1378</v>
      </c>
      <c r="AF167" s="138" t="s">
        <v>194</v>
      </c>
    </row>
    <row r="168" spans="2:32" hidden="1">
      <c r="B168" s="146" t="s">
        <v>32</v>
      </c>
      <c r="C168" s="147">
        <v>126</v>
      </c>
      <c r="D168" s="147" t="s">
        <v>1406</v>
      </c>
      <c r="E168" s="147">
        <v>1630</v>
      </c>
      <c r="F168" s="141" t="s">
        <v>1305</v>
      </c>
      <c r="G168" s="138" t="s">
        <v>1305</v>
      </c>
      <c r="H168" s="138" t="s">
        <v>350</v>
      </c>
      <c r="I168" s="138" t="s">
        <v>1378</v>
      </c>
      <c r="J168" s="138" t="s">
        <v>1379</v>
      </c>
      <c r="K168" s="138" t="s">
        <v>1378</v>
      </c>
      <c r="L168" s="138" t="s">
        <v>1307</v>
      </c>
      <c r="M168" s="140" t="s">
        <v>1407</v>
      </c>
      <c r="N168" s="149" t="e">
        <f t="shared" si="2"/>
        <v>#VALUE!</v>
      </c>
      <c r="O168" s="140" t="s">
        <v>196</v>
      </c>
      <c r="P168" s="138" t="s">
        <v>1378</v>
      </c>
      <c r="Q168" s="140" t="s">
        <v>335</v>
      </c>
      <c r="R168" s="140" t="s">
        <v>1407</v>
      </c>
      <c r="S168" s="140" t="s">
        <v>1407</v>
      </c>
      <c r="T168" s="140" t="s">
        <v>1407</v>
      </c>
      <c r="U168" s="140" t="s">
        <v>340</v>
      </c>
      <c r="V168" s="140" t="s">
        <v>340</v>
      </c>
      <c r="W168" s="140" t="s">
        <v>340</v>
      </c>
      <c r="X168" s="140">
        <v>0</v>
      </c>
      <c r="Y168" s="140">
        <v>0</v>
      </c>
      <c r="Z168" s="140" t="s">
        <v>340</v>
      </c>
      <c r="AA168" s="140" t="s">
        <v>340</v>
      </c>
      <c r="AB168" s="140" t="s">
        <v>340</v>
      </c>
      <c r="AC168" s="140" t="s">
        <v>340</v>
      </c>
      <c r="AD168" s="138" t="s">
        <v>194</v>
      </c>
      <c r="AE168" s="138" t="s">
        <v>1378</v>
      </c>
      <c r="AF168" s="138" t="s">
        <v>194</v>
      </c>
    </row>
    <row r="169" spans="2:32" hidden="1">
      <c r="B169" s="146" t="s">
        <v>32</v>
      </c>
      <c r="C169" s="147">
        <v>127</v>
      </c>
      <c r="D169" s="147" t="s">
        <v>1409</v>
      </c>
      <c r="E169" s="147">
        <v>1630</v>
      </c>
      <c r="F169" s="141" t="s">
        <v>1305</v>
      </c>
      <c r="G169" s="138" t="s">
        <v>1305</v>
      </c>
      <c r="H169" s="138" t="s">
        <v>350</v>
      </c>
      <c r="I169" s="138" t="s">
        <v>1378</v>
      </c>
      <c r="J169" s="138" t="s">
        <v>1379</v>
      </c>
      <c r="K169" s="138" t="s">
        <v>1378</v>
      </c>
      <c r="L169" s="138" t="s">
        <v>1307</v>
      </c>
      <c r="M169" s="140" t="s">
        <v>1410</v>
      </c>
      <c r="N169" s="149" t="e">
        <f t="shared" si="2"/>
        <v>#VALUE!</v>
      </c>
      <c r="O169" s="140" t="s">
        <v>196</v>
      </c>
      <c r="P169" s="138" t="s">
        <v>1378</v>
      </c>
      <c r="Q169" s="140" t="s">
        <v>335</v>
      </c>
      <c r="R169" s="140" t="s">
        <v>1410</v>
      </c>
      <c r="S169" s="140" t="s">
        <v>1410</v>
      </c>
      <c r="T169" s="140" t="s">
        <v>1410</v>
      </c>
      <c r="U169" s="140" t="s">
        <v>340</v>
      </c>
      <c r="V169" s="140" t="s">
        <v>340</v>
      </c>
      <c r="W169" s="140" t="s">
        <v>340</v>
      </c>
      <c r="X169" s="140">
        <v>0</v>
      </c>
      <c r="Y169" s="140">
        <v>0</v>
      </c>
      <c r="Z169" s="140" t="s">
        <v>340</v>
      </c>
      <c r="AA169" s="140" t="s">
        <v>340</v>
      </c>
      <c r="AB169" s="140" t="s">
        <v>340</v>
      </c>
      <c r="AC169" s="140" t="s">
        <v>340</v>
      </c>
      <c r="AD169" s="138" t="s">
        <v>194</v>
      </c>
      <c r="AE169" s="138" t="s">
        <v>1378</v>
      </c>
      <c r="AF169" s="138" t="s">
        <v>194</v>
      </c>
    </row>
    <row r="170" spans="2:32" hidden="1">
      <c r="B170" s="146" t="s">
        <v>32</v>
      </c>
      <c r="C170" s="147">
        <v>128</v>
      </c>
      <c r="D170" s="147" t="s">
        <v>1412</v>
      </c>
      <c r="E170" s="147">
        <v>1630</v>
      </c>
      <c r="F170" s="141" t="s">
        <v>1305</v>
      </c>
      <c r="G170" s="138" t="s">
        <v>1305</v>
      </c>
      <c r="H170" s="138" t="s">
        <v>350</v>
      </c>
      <c r="I170" s="138" t="s">
        <v>1378</v>
      </c>
      <c r="J170" s="138" t="s">
        <v>1379</v>
      </c>
      <c r="K170" s="138" t="s">
        <v>1378</v>
      </c>
      <c r="L170" s="138" t="s">
        <v>1307</v>
      </c>
      <c r="M170" s="140" t="s">
        <v>1413</v>
      </c>
      <c r="N170" s="149" t="e">
        <f t="shared" si="2"/>
        <v>#VALUE!</v>
      </c>
      <c r="O170" s="140" t="s">
        <v>196</v>
      </c>
      <c r="P170" s="138" t="s">
        <v>1378</v>
      </c>
      <c r="Q170" s="140" t="s">
        <v>335</v>
      </c>
      <c r="R170" s="140" t="s">
        <v>1413</v>
      </c>
      <c r="S170" s="140" t="s">
        <v>1413</v>
      </c>
      <c r="T170" s="140" t="s">
        <v>1413</v>
      </c>
      <c r="U170" s="140" t="s">
        <v>340</v>
      </c>
      <c r="V170" s="140" t="s">
        <v>340</v>
      </c>
      <c r="W170" s="140" t="s">
        <v>340</v>
      </c>
      <c r="X170" s="140">
        <v>0</v>
      </c>
      <c r="Y170" s="140">
        <v>0</v>
      </c>
      <c r="Z170" s="140" t="s">
        <v>340</v>
      </c>
      <c r="AA170" s="140" t="s">
        <v>340</v>
      </c>
      <c r="AB170" s="140" t="s">
        <v>340</v>
      </c>
      <c r="AC170" s="140" t="s">
        <v>340</v>
      </c>
      <c r="AD170" s="138" t="s">
        <v>194</v>
      </c>
      <c r="AE170" s="138" t="s">
        <v>1378</v>
      </c>
      <c r="AF170" s="138" t="s">
        <v>194</v>
      </c>
    </row>
    <row r="171" spans="2:32" hidden="1">
      <c r="B171" s="146" t="s">
        <v>32</v>
      </c>
      <c r="C171" s="147">
        <v>129</v>
      </c>
      <c r="D171" s="147" t="s">
        <v>1415</v>
      </c>
      <c r="E171" s="147">
        <v>1630</v>
      </c>
      <c r="F171" s="141" t="s">
        <v>1305</v>
      </c>
      <c r="G171" s="138" t="s">
        <v>1305</v>
      </c>
      <c r="H171" s="138" t="s">
        <v>350</v>
      </c>
      <c r="I171" s="138" t="s">
        <v>1378</v>
      </c>
      <c r="J171" s="138" t="s">
        <v>1379</v>
      </c>
      <c r="K171" s="138" t="s">
        <v>1378</v>
      </c>
      <c r="L171" s="138" t="s">
        <v>1307</v>
      </c>
      <c r="M171" s="140" t="s">
        <v>1416</v>
      </c>
      <c r="N171" s="149" t="e">
        <f t="shared" si="2"/>
        <v>#VALUE!</v>
      </c>
      <c r="O171" s="140" t="s">
        <v>196</v>
      </c>
      <c r="P171" s="138" t="s">
        <v>1378</v>
      </c>
      <c r="Q171" s="140" t="s">
        <v>335</v>
      </c>
      <c r="R171" s="140" t="s">
        <v>1416</v>
      </c>
      <c r="S171" s="140" t="s">
        <v>1416</v>
      </c>
      <c r="T171" s="140" t="s">
        <v>1416</v>
      </c>
      <c r="U171" s="140" t="s">
        <v>340</v>
      </c>
      <c r="V171" s="140" t="s">
        <v>340</v>
      </c>
      <c r="W171" s="140" t="s">
        <v>340</v>
      </c>
      <c r="X171" s="140">
        <v>0</v>
      </c>
      <c r="Y171" s="140">
        <v>0</v>
      </c>
      <c r="Z171" s="140" t="s">
        <v>340</v>
      </c>
      <c r="AA171" s="140" t="s">
        <v>340</v>
      </c>
      <c r="AB171" s="140" t="s">
        <v>340</v>
      </c>
      <c r="AC171" s="140" t="s">
        <v>340</v>
      </c>
      <c r="AD171" s="138" t="s">
        <v>194</v>
      </c>
      <c r="AE171" s="138" t="s">
        <v>1378</v>
      </c>
      <c r="AF171" s="138" t="s">
        <v>194</v>
      </c>
    </row>
    <row r="172" spans="2:32" hidden="1">
      <c r="B172" s="146" t="s">
        <v>32</v>
      </c>
      <c r="C172" s="147">
        <v>130</v>
      </c>
      <c r="D172" s="147" t="s">
        <v>1418</v>
      </c>
      <c r="E172" s="147">
        <v>1630</v>
      </c>
      <c r="F172" s="141" t="s">
        <v>1305</v>
      </c>
      <c r="G172" s="138" t="s">
        <v>1305</v>
      </c>
      <c r="H172" s="138" t="s">
        <v>350</v>
      </c>
      <c r="I172" s="138" t="s">
        <v>1378</v>
      </c>
      <c r="J172" s="138" t="s">
        <v>1379</v>
      </c>
      <c r="K172" s="138" t="s">
        <v>1378</v>
      </c>
      <c r="L172" s="138" t="s">
        <v>1307</v>
      </c>
      <c r="M172" s="140" t="s">
        <v>1419</v>
      </c>
      <c r="N172" s="149" t="e">
        <f t="shared" ref="N172:N235" si="3">R172+X172-Y172</f>
        <v>#VALUE!</v>
      </c>
      <c r="O172" s="140" t="s">
        <v>196</v>
      </c>
      <c r="P172" s="138" t="s">
        <v>1378</v>
      </c>
      <c r="Q172" s="140" t="s">
        <v>335</v>
      </c>
      <c r="R172" s="140" t="s">
        <v>1419</v>
      </c>
      <c r="S172" s="140" t="s">
        <v>1419</v>
      </c>
      <c r="T172" s="140" t="s">
        <v>1419</v>
      </c>
      <c r="U172" s="140" t="s">
        <v>340</v>
      </c>
      <c r="V172" s="140" t="s">
        <v>340</v>
      </c>
      <c r="W172" s="140" t="s">
        <v>340</v>
      </c>
      <c r="X172" s="140">
        <v>0</v>
      </c>
      <c r="Y172" s="140">
        <v>0</v>
      </c>
      <c r="Z172" s="140" t="s">
        <v>340</v>
      </c>
      <c r="AA172" s="140" t="s">
        <v>340</v>
      </c>
      <c r="AB172" s="140" t="s">
        <v>340</v>
      </c>
      <c r="AC172" s="140" t="s">
        <v>340</v>
      </c>
      <c r="AD172" s="138" t="s">
        <v>194</v>
      </c>
      <c r="AE172" s="138" t="s">
        <v>1378</v>
      </c>
      <c r="AF172" s="138" t="s">
        <v>194</v>
      </c>
    </row>
    <row r="173" spans="2:32" hidden="1">
      <c r="B173" s="146" t="s">
        <v>32</v>
      </c>
      <c r="C173" s="147">
        <v>131</v>
      </c>
      <c r="D173" s="147" t="s">
        <v>1421</v>
      </c>
      <c r="E173" s="147">
        <v>1630</v>
      </c>
      <c r="F173" s="141" t="s">
        <v>1305</v>
      </c>
      <c r="G173" s="138" t="s">
        <v>1305</v>
      </c>
      <c r="H173" s="138" t="s">
        <v>350</v>
      </c>
      <c r="I173" s="138" t="s">
        <v>1378</v>
      </c>
      <c r="J173" s="138" t="s">
        <v>1379</v>
      </c>
      <c r="K173" s="138" t="s">
        <v>1378</v>
      </c>
      <c r="L173" s="138" t="s">
        <v>1307</v>
      </c>
      <c r="M173" s="140" t="s">
        <v>1422</v>
      </c>
      <c r="N173" s="149" t="e">
        <f t="shared" si="3"/>
        <v>#VALUE!</v>
      </c>
      <c r="O173" s="140" t="s">
        <v>196</v>
      </c>
      <c r="P173" s="138" t="s">
        <v>1378</v>
      </c>
      <c r="Q173" s="140" t="s">
        <v>335</v>
      </c>
      <c r="R173" s="140" t="s">
        <v>1422</v>
      </c>
      <c r="S173" s="140" t="s">
        <v>1422</v>
      </c>
      <c r="T173" s="140" t="s">
        <v>1422</v>
      </c>
      <c r="U173" s="140" t="s">
        <v>340</v>
      </c>
      <c r="V173" s="140" t="s">
        <v>340</v>
      </c>
      <c r="W173" s="140" t="s">
        <v>340</v>
      </c>
      <c r="X173" s="140">
        <v>0</v>
      </c>
      <c r="Y173" s="140">
        <v>0</v>
      </c>
      <c r="Z173" s="140" t="s">
        <v>340</v>
      </c>
      <c r="AA173" s="140" t="s">
        <v>340</v>
      </c>
      <c r="AB173" s="140" t="s">
        <v>340</v>
      </c>
      <c r="AC173" s="140" t="s">
        <v>340</v>
      </c>
      <c r="AD173" s="138" t="s">
        <v>194</v>
      </c>
      <c r="AE173" s="138" t="s">
        <v>1378</v>
      </c>
      <c r="AF173" s="138" t="s">
        <v>194</v>
      </c>
    </row>
    <row r="174" spans="2:32" hidden="1">
      <c r="B174" s="146" t="s">
        <v>32</v>
      </c>
      <c r="C174" s="147">
        <v>132</v>
      </c>
      <c r="D174" s="147" t="s">
        <v>1424</v>
      </c>
      <c r="E174" s="147">
        <v>1630</v>
      </c>
      <c r="F174" s="141" t="s">
        <v>1305</v>
      </c>
      <c r="G174" s="138" t="s">
        <v>1305</v>
      </c>
      <c r="H174" s="138" t="s">
        <v>350</v>
      </c>
      <c r="I174" s="138" t="s">
        <v>1378</v>
      </c>
      <c r="J174" s="138" t="s">
        <v>1379</v>
      </c>
      <c r="K174" s="138" t="s">
        <v>1378</v>
      </c>
      <c r="L174" s="138" t="s">
        <v>1307</v>
      </c>
      <c r="M174" s="140" t="s">
        <v>1425</v>
      </c>
      <c r="N174" s="149" t="e">
        <f t="shared" si="3"/>
        <v>#VALUE!</v>
      </c>
      <c r="O174" s="140" t="s">
        <v>196</v>
      </c>
      <c r="P174" s="138" t="s">
        <v>1378</v>
      </c>
      <c r="Q174" s="140" t="s">
        <v>335</v>
      </c>
      <c r="R174" s="140" t="s">
        <v>1425</v>
      </c>
      <c r="S174" s="140" t="s">
        <v>1425</v>
      </c>
      <c r="T174" s="140" t="s">
        <v>1425</v>
      </c>
      <c r="U174" s="140" t="s">
        <v>340</v>
      </c>
      <c r="V174" s="140" t="s">
        <v>340</v>
      </c>
      <c r="W174" s="140" t="s">
        <v>340</v>
      </c>
      <c r="X174" s="140">
        <v>0</v>
      </c>
      <c r="Y174" s="140">
        <v>0</v>
      </c>
      <c r="Z174" s="140" t="s">
        <v>340</v>
      </c>
      <c r="AA174" s="140" t="s">
        <v>340</v>
      </c>
      <c r="AB174" s="140" t="s">
        <v>340</v>
      </c>
      <c r="AC174" s="140" t="s">
        <v>340</v>
      </c>
      <c r="AD174" s="138" t="s">
        <v>194</v>
      </c>
      <c r="AE174" s="138" t="s">
        <v>1378</v>
      </c>
      <c r="AF174" s="138" t="s">
        <v>194</v>
      </c>
    </row>
    <row r="175" spans="2:32" hidden="1">
      <c r="B175" s="146" t="s">
        <v>32</v>
      </c>
      <c r="C175" s="147">
        <v>133</v>
      </c>
      <c r="D175" s="147" t="s">
        <v>1427</v>
      </c>
      <c r="E175" s="147">
        <v>1630</v>
      </c>
      <c r="F175" s="141" t="s">
        <v>1305</v>
      </c>
      <c r="G175" s="138" t="s">
        <v>1305</v>
      </c>
      <c r="H175" s="138" t="s">
        <v>350</v>
      </c>
      <c r="I175" s="138" t="s">
        <v>1378</v>
      </c>
      <c r="J175" s="138" t="s">
        <v>1379</v>
      </c>
      <c r="K175" s="138" t="s">
        <v>1378</v>
      </c>
      <c r="L175" s="138" t="s">
        <v>1307</v>
      </c>
      <c r="M175" s="140" t="s">
        <v>1425</v>
      </c>
      <c r="N175" s="149" t="e">
        <f t="shared" si="3"/>
        <v>#VALUE!</v>
      </c>
      <c r="O175" s="140" t="s">
        <v>196</v>
      </c>
      <c r="P175" s="138" t="s">
        <v>1378</v>
      </c>
      <c r="Q175" s="140" t="s">
        <v>335</v>
      </c>
      <c r="R175" s="140" t="s">
        <v>1425</v>
      </c>
      <c r="S175" s="140" t="s">
        <v>1425</v>
      </c>
      <c r="T175" s="140" t="s">
        <v>1425</v>
      </c>
      <c r="U175" s="140" t="s">
        <v>340</v>
      </c>
      <c r="V175" s="140" t="s">
        <v>340</v>
      </c>
      <c r="W175" s="140" t="s">
        <v>340</v>
      </c>
      <c r="X175" s="140">
        <v>0</v>
      </c>
      <c r="Y175" s="140">
        <v>0</v>
      </c>
      <c r="Z175" s="140" t="s">
        <v>340</v>
      </c>
      <c r="AA175" s="140" t="s">
        <v>340</v>
      </c>
      <c r="AB175" s="140" t="s">
        <v>340</v>
      </c>
      <c r="AC175" s="140" t="s">
        <v>340</v>
      </c>
      <c r="AD175" s="138" t="s">
        <v>194</v>
      </c>
      <c r="AE175" s="138" t="s">
        <v>1378</v>
      </c>
      <c r="AF175" s="138" t="s">
        <v>194</v>
      </c>
    </row>
    <row r="176" spans="2:32" hidden="1">
      <c r="B176" s="146" t="s">
        <v>32</v>
      </c>
      <c r="C176" s="147">
        <v>134</v>
      </c>
      <c r="D176" s="147" t="s">
        <v>1429</v>
      </c>
      <c r="E176" s="147">
        <v>1630</v>
      </c>
      <c r="F176" s="141" t="s">
        <v>1305</v>
      </c>
      <c r="G176" s="138" t="s">
        <v>1305</v>
      </c>
      <c r="H176" s="138" t="s">
        <v>350</v>
      </c>
      <c r="I176" s="138" t="s">
        <v>1378</v>
      </c>
      <c r="J176" s="138" t="s">
        <v>1379</v>
      </c>
      <c r="K176" s="138" t="s">
        <v>1378</v>
      </c>
      <c r="L176" s="138" t="s">
        <v>1307</v>
      </c>
      <c r="M176" s="140" t="s">
        <v>1425</v>
      </c>
      <c r="N176" s="149" t="e">
        <f t="shared" si="3"/>
        <v>#VALUE!</v>
      </c>
      <c r="O176" s="140" t="s">
        <v>196</v>
      </c>
      <c r="P176" s="138" t="s">
        <v>1378</v>
      </c>
      <c r="Q176" s="140" t="s">
        <v>335</v>
      </c>
      <c r="R176" s="140" t="s">
        <v>1425</v>
      </c>
      <c r="S176" s="140" t="s">
        <v>1425</v>
      </c>
      <c r="T176" s="140" t="s">
        <v>1425</v>
      </c>
      <c r="U176" s="140" t="s">
        <v>340</v>
      </c>
      <c r="V176" s="140" t="s">
        <v>340</v>
      </c>
      <c r="W176" s="140" t="s">
        <v>340</v>
      </c>
      <c r="X176" s="140">
        <v>0</v>
      </c>
      <c r="Y176" s="140">
        <v>0</v>
      </c>
      <c r="Z176" s="140" t="s">
        <v>340</v>
      </c>
      <c r="AA176" s="140" t="s">
        <v>340</v>
      </c>
      <c r="AB176" s="140" t="s">
        <v>340</v>
      </c>
      <c r="AC176" s="140" t="s">
        <v>340</v>
      </c>
      <c r="AD176" s="138" t="s">
        <v>194</v>
      </c>
      <c r="AE176" s="138" t="s">
        <v>1378</v>
      </c>
      <c r="AF176" s="138" t="s">
        <v>194</v>
      </c>
    </row>
    <row r="177" spans="2:32" hidden="1">
      <c r="B177" s="146" t="s">
        <v>32</v>
      </c>
      <c r="C177" s="147">
        <v>135</v>
      </c>
      <c r="D177" s="147" t="s">
        <v>1431</v>
      </c>
      <c r="E177" s="147">
        <v>1630</v>
      </c>
      <c r="F177" s="141" t="s">
        <v>1305</v>
      </c>
      <c r="G177" s="138" t="s">
        <v>1305</v>
      </c>
      <c r="H177" s="138" t="s">
        <v>350</v>
      </c>
      <c r="I177" s="138" t="s">
        <v>1378</v>
      </c>
      <c r="J177" s="138" t="s">
        <v>1379</v>
      </c>
      <c r="K177" s="138" t="s">
        <v>1378</v>
      </c>
      <c r="L177" s="138" t="s">
        <v>1307</v>
      </c>
      <c r="M177" s="140" t="s">
        <v>1425</v>
      </c>
      <c r="N177" s="149" t="e">
        <f t="shared" si="3"/>
        <v>#VALUE!</v>
      </c>
      <c r="O177" s="140" t="s">
        <v>196</v>
      </c>
      <c r="P177" s="138" t="s">
        <v>1378</v>
      </c>
      <c r="Q177" s="140" t="s">
        <v>335</v>
      </c>
      <c r="R177" s="140" t="s">
        <v>1425</v>
      </c>
      <c r="S177" s="140" t="s">
        <v>1425</v>
      </c>
      <c r="T177" s="140" t="s">
        <v>1425</v>
      </c>
      <c r="U177" s="140" t="s">
        <v>340</v>
      </c>
      <c r="V177" s="140" t="s">
        <v>340</v>
      </c>
      <c r="W177" s="140" t="s">
        <v>340</v>
      </c>
      <c r="X177" s="140">
        <v>0</v>
      </c>
      <c r="Y177" s="140">
        <v>0</v>
      </c>
      <c r="Z177" s="140" t="s">
        <v>340</v>
      </c>
      <c r="AA177" s="140" t="s">
        <v>340</v>
      </c>
      <c r="AB177" s="140" t="s">
        <v>340</v>
      </c>
      <c r="AC177" s="140" t="s">
        <v>340</v>
      </c>
      <c r="AD177" s="138" t="s">
        <v>194</v>
      </c>
      <c r="AE177" s="138" t="s">
        <v>1378</v>
      </c>
      <c r="AF177" s="138" t="s">
        <v>194</v>
      </c>
    </row>
    <row r="178" spans="2:32" hidden="1">
      <c r="B178" s="146" t="s">
        <v>32</v>
      </c>
      <c r="C178" s="147">
        <v>136</v>
      </c>
      <c r="D178" s="147" t="s">
        <v>1433</v>
      </c>
      <c r="E178" s="147">
        <v>1630</v>
      </c>
      <c r="F178" s="141" t="s">
        <v>1305</v>
      </c>
      <c r="G178" s="138" t="s">
        <v>1305</v>
      </c>
      <c r="H178" s="138" t="s">
        <v>350</v>
      </c>
      <c r="I178" s="138" t="s">
        <v>1378</v>
      </c>
      <c r="J178" s="138" t="s">
        <v>1379</v>
      </c>
      <c r="K178" s="138" t="s">
        <v>1378</v>
      </c>
      <c r="L178" s="138" t="s">
        <v>1307</v>
      </c>
      <c r="M178" s="140" t="s">
        <v>1434</v>
      </c>
      <c r="N178" s="149" t="e">
        <f t="shared" si="3"/>
        <v>#VALUE!</v>
      </c>
      <c r="O178" s="140" t="s">
        <v>196</v>
      </c>
      <c r="P178" s="138" t="s">
        <v>1378</v>
      </c>
      <c r="Q178" s="140" t="s">
        <v>335</v>
      </c>
      <c r="R178" s="140" t="s">
        <v>1434</v>
      </c>
      <c r="S178" s="140" t="s">
        <v>1434</v>
      </c>
      <c r="T178" s="140" t="s">
        <v>1434</v>
      </c>
      <c r="U178" s="140" t="s">
        <v>340</v>
      </c>
      <c r="V178" s="140" t="s">
        <v>340</v>
      </c>
      <c r="W178" s="140" t="s">
        <v>340</v>
      </c>
      <c r="X178" s="140">
        <v>0</v>
      </c>
      <c r="Y178" s="140">
        <v>0</v>
      </c>
      <c r="Z178" s="140" t="s">
        <v>340</v>
      </c>
      <c r="AA178" s="140" t="s">
        <v>340</v>
      </c>
      <c r="AB178" s="140" t="s">
        <v>340</v>
      </c>
      <c r="AC178" s="140" t="s">
        <v>340</v>
      </c>
      <c r="AD178" s="138" t="s">
        <v>194</v>
      </c>
      <c r="AE178" s="138" t="s">
        <v>1378</v>
      </c>
      <c r="AF178" s="138" t="s">
        <v>194</v>
      </c>
    </row>
    <row r="179" spans="2:32" hidden="1">
      <c r="B179" s="146" t="s">
        <v>32</v>
      </c>
      <c r="C179" s="147">
        <v>137</v>
      </c>
      <c r="D179" s="147" t="s">
        <v>1436</v>
      </c>
      <c r="E179" s="147">
        <v>1630</v>
      </c>
      <c r="F179" s="141" t="s">
        <v>1305</v>
      </c>
      <c r="G179" s="138" t="s">
        <v>1305</v>
      </c>
      <c r="H179" s="138" t="s">
        <v>350</v>
      </c>
      <c r="I179" s="138" t="s">
        <v>1378</v>
      </c>
      <c r="J179" s="138" t="s">
        <v>1379</v>
      </c>
      <c r="K179" s="138" t="s">
        <v>1378</v>
      </c>
      <c r="L179" s="138" t="s">
        <v>1307</v>
      </c>
      <c r="M179" s="140" t="s">
        <v>1437</v>
      </c>
      <c r="N179" s="149" t="e">
        <f t="shared" si="3"/>
        <v>#VALUE!</v>
      </c>
      <c r="O179" s="140" t="s">
        <v>196</v>
      </c>
      <c r="P179" s="138" t="s">
        <v>1378</v>
      </c>
      <c r="Q179" s="140" t="s">
        <v>335</v>
      </c>
      <c r="R179" s="140" t="s">
        <v>1437</v>
      </c>
      <c r="S179" s="140" t="s">
        <v>1437</v>
      </c>
      <c r="T179" s="140" t="s">
        <v>1437</v>
      </c>
      <c r="U179" s="140" t="s">
        <v>340</v>
      </c>
      <c r="V179" s="140" t="s">
        <v>340</v>
      </c>
      <c r="W179" s="140" t="s">
        <v>340</v>
      </c>
      <c r="X179" s="140">
        <v>0</v>
      </c>
      <c r="Y179" s="140">
        <v>0</v>
      </c>
      <c r="Z179" s="140" t="s">
        <v>340</v>
      </c>
      <c r="AA179" s="140" t="s">
        <v>340</v>
      </c>
      <c r="AB179" s="140" t="s">
        <v>340</v>
      </c>
      <c r="AC179" s="140" t="s">
        <v>340</v>
      </c>
      <c r="AD179" s="138" t="s">
        <v>194</v>
      </c>
      <c r="AE179" s="138" t="s">
        <v>1378</v>
      </c>
      <c r="AF179" s="138" t="s">
        <v>194</v>
      </c>
    </row>
    <row r="180" spans="2:32" hidden="1">
      <c r="B180" s="146" t="s">
        <v>32</v>
      </c>
      <c r="C180" s="147">
        <v>138</v>
      </c>
      <c r="D180" s="147" t="s">
        <v>1439</v>
      </c>
      <c r="E180" s="147">
        <v>1630</v>
      </c>
      <c r="F180" s="141" t="s">
        <v>1305</v>
      </c>
      <c r="G180" s="138" t="s">
        <v>1305</v>
      </c>
      <c r="H180" s="138" t="s">
        <v>350</v>
      </c>
      <c r="I180" s="138" t="s">
        <v>1378</v>
      </c>
      <c r="J180" s="138" t="s">
        <v>1379</v>
      </c>
      <c r="K180" s="138" t="s">
        <v>1378</v>
      </c>
      <c r="L180" s="138" t="s">
        <v>1307</v>
      </c>
      <c r="M180" s="140" t="s">
        <v>1440</v>
      </c>
      <c r="N180" s="149" t="e">
        <f t="shared" si="3"/>
        <v>#VALUE!</v>
      </c>
      <c r="O180" s="140" t="s">
        <v>196</v>
      </c>
      <c r="P180" s="138" t="s">
        <v>1378</v>
      </c>
      <c r="Q180" s="140" t="s">
        <v>335</v>
      </c>
      <c r="R180" s="140" t="s">
        <v>1440</v>
      </c>
      <c r="S180" s="140" t="s">
        <v>1440</v>
      </c>
      <c r="T180" s="140" t="s">
        <v>1440</v>
      </c>
      <c r="U180" s="140" t="s">
        <v>340</v>
      </c>
      <c r="V180" s="140" t="s">
        <v>340</v>
      </c>
      <c r="W180" s="140" t="s">
        <v>340</v>
      </c>
      <c r="X180" s="140">
        <v>0</v>
      </c>
      <c r="Y180" s="140">
        <v>0</v>
      </c>
      <c r="Z180" s="140" t="s">
        <v>340</v>
      </c>
      <c r="AA180" s="140" t="s">
        <v>340</v>
      </c>
      <c r="AB180" s="140" t="s">
        <v>340</v>
      </c>
      <c r="AC180" s="140" t="s">
        <v>340</v>
      </c>
      <c r="AD180" s="138" t="s">
        <v>194</v>
      </c>
      <c r="AE180" s="138" t="s">
        <v>1378</v>
      </c>
      <c r="AF180" s="138" t="s">
        <v>194</v>
      </c>
    </row>
    <row r="181" spans="2:32" hidden="1">
      <c r="B181" s="146" t="s">
        <v>32</v>
      </c>
      <c r="C181" s="147">
        <v>139</v>
      </c>
      <c r="D181" s="147" t="s">
        <v>1442</v>
      </c>
      <c r="E181" s="147">
        <v>1630</v>
      </c>
      <c r="F181" s="141" t="s">
        <v>1305</v>
      </c>
      <c r="G181" s="138" t="s">
        <v>1305</v>
      </c>
      <c r="H181" s="138" t="s">
        <v>350</v>
      </c>
      <c r="I181" s="138" t="s">
        <v>1378</v>
      </c>
      <c r="J181" s="138" t="s">
        <v>1379</v>
      </c>
      <c r="K181" s="138" t="s">
        <v>1378</v>
      </c>
      <c r="L181" s="138" t="s">
        <v>1307</v>
      </c>
      <c r="M181" s="140" t="s">
        <v>1443</v>
      </c>
      <c r="N181" s="149" t="e">
        <f t="shared" si="3"/>
        <v>#VALUE!</v>
      </c>
      <c r="O181" s="140" t="s">
        <v>196</v>
      </c>
      <c r="P181" s="138" t="s">
        <v>1378</v>
      </c>
      <c r="Q181" s="140" t="s">
        <v>335</v>
      </c>
      <c r="R181" s="140" t="s">
        <v>1443</v>
      </c>
      <c r="S181" s="140" t="s">
        <v>1443</v>
      </c>
      <c r="T181" s="140" t="s">
        <v>1443</v>
      </c>
      <c r="U181" s="140" t="s">
        <v>340</v>
      </c>
      <c r="V181" s="140" t="s">
        <v>340</v>
      </c>
      <c r="W181" s="140" t="s">
        <v>340</v>
      </c>
      <c r="X181" s="140">
        <v>0</v>
      </c>
      <c r="Y181" s="140">
        <v>0</v>
      </c>
      <c r="Z181" s="140" t="s">
        <v>340</v>
      </c>
      <c r="AA181" s="140" t="s">
        <v>340</v>
      </c>
      <c r="AB181" s="140" t="s">
        <v>340</v>
      </c>
      <c r="AC181" s="140" t="s">
        <v>340</v>
      </c>
      <c r="AD181" s="138" t="s">
        <v>194</v>
      </c>
      <c r="AE181" s="138" t="s">
        <v>1378</v>
      </c>
      <c r="AF181" s="138" t="s">
        <v>194</v>
      </c>
    </row>
    <row r="182" spans="2:32" hidden="1">
      <c r="B182" s="146" t="s">
        <v>32</v>
      </c>
      <c r="C182" s="147">
        <v>140</v>
      </c>
      <c r="D182" s="147" t="s">
        <v>1445</v>
      </c>
      <c r="E182" s="147">
        <v>1630</v>
      </c>
      <c r="F182" s="141" t="s">
        <v>1305</v>
      </c>
      <c r="G182" s="138" t="s">
        <v>1305</v>
      </c>
      <c r="H182" s="138" t="s">
        <v>350</v>
      </c>
      <c r="I182" s="138" t="s">
        <v>1378</v>
      </c>
      <c r="J182" s="138" t="s">
        <v>1379</v>
      </c>
      <c r="K182" s="138" t="s">
        <v>1378</v>
      </c>
      <c r="L182" s="138" t="s">
        <v>1307</v>
      </c>
      <c r="M182" s="140" t="s">
        <v>1446</v>
      </c>
      <c r="N182" s="149" t="e">
        <f t="shared" si="3"/>
        <v>#VALUE!</v>
      </c>
      <c r="O182" s="140" t="s">
        <v>196</v>
      </c>
      <c r="P182" s="138" t="s">
        <v>1378</v>
      </c>
      <c r="Q182" s="140" t="s">
        <v>335</v>
      </c>
      <c r="R182" s="140" t="s">
        <v>1446</v>
      </c>
      <c r="S182" s="140" t="s">
        <v>1446</v>
      </c>
      <c r="T182" s="140" t="s">
        <v>1446</v>
      </c>
      <c r="U182" s="140" t="s">
        <v>340</v>
      </c>
      <c r="V182" s="140" t="s">
        <v>340</v>
      </c>
      <c r="W182" s="140" t="s">
        <v>340</v>
      </c>
      <c r="X182" s="140">
        <v>0</v>
      </c>
      <c r="Y182" s="140">
        <v>0</v>
      </c>
      <c r="Z182" s="140" t="s">
        <v>340</v>
      </c>
      <c r="AA182" s="140" t="s">
        <v>340</v>
      </c>
      <c r="AB182" s="140" t="s">
        <v>340</v>
      </c>
      <c r="AC182" s="140" t="s">
        <v>340</v>
      </c>
      <c r="AD182" s="138" t="s">
        <v>194</v>
      </c>
      <c r="AE182" s="138" t="s">
        <v>1378</v>
      </c>
      <c r="AF182" s="138" t="s">
        <v>194</v>
      </c>
    </row>
    <row r="183" spans="2:32" hidden="1">
      <c r="B183" s="146" t="s">
        <v>32</v>
      </c>
      <c r="C183" s="147">
        <v>141</v>
      </c>
      <c r="D183" s="147" t="s">
        <v>1448</v>
      </c>
      <c r="E183" s="147">
        <v>1630</v>
      </c>
      <c r="F183" s="141" t="s">
        <v>1305</v>
      </c>
      <c r="G183" s="138" t="s">
        <v>1305</v>
      </c>
      <c r="H183" s="138" t="s">
        <v>350</v>
      </c>
      <c r="I183" s="138" t="s">
        <v>1378</v>
      </c>
      <c r="J183" s="138" t="s">
        <v>1379</v>
      </c>
      <c r="K183" s="138" t="s">
        <v>1378</v>
      </c>
      <c r="L183" s="138" t="s">
        <v>1307</v>
      </c>
      <c r="M183" s="140" t="s">
        <v>1449</v>
      </c>
      <c r="N183" s="149" t="e">
        <f t="shared" si="3"/>
        <v>#VALUE!</v>
      </c>
      <c r="O183" s="140" t="s">
        <v>196</v>
      </c>
      <c r="P183" s="138" t="s">
        <v>1378</v>
      </c>
      <c r="Q183" s="140" t="s">
        <v>335</v>
      </c>
      <c r="R183" s="140" t="s">
        <v>1449</v>
      </c>
      <c r="S183" s="140" t="s">
        <v>1449</v>
      </c>
      <c r="T183" s="140" t="s">
        <v>1449</v>
      </c>
      <c r="U183" s="140" t="s">
        <v>340</v>
      </c>
      <c r="V183" s="140" t="s">
        <v>340</v>
      </c>
      <c r="W183" s="140" t="s">
        <v>340</v>
      </c>
      <c r="X183" s="140">
        <v>0</v>
      </c>
      <c r="Y183" s="140">
        <v>0</v>
      </c>
      <c r="Z183" s="140" t="s">
        <v>340</v>
      </c>
      <c r="AA183" s="140" t="s">
        <v>340</v>
      </c>
      <c r="AB183" s="140" t="s">
        <v>340</v>
      </c>
      <c r="AC183" s="140" t="s">
        <v>340</v>
      </c>
      <c r="AD183" s="138" t="s">
        <v>194</v>
      </c>
      <c r="AE183" s="138" t="s">
        <v>1378</v>
      </c>
      <c r="AF183" s="138" t="s">
        <v>194</v>
      </c>
    </row>
    <row r="184" spans="2:32" hidden="1">
      <c r="B184" s="146" t="s">
        <v>32</v>
      </c>
      <c r="C184" s="147">
        <v>142</v>
      </c>
      <c r="D184" s="147" t="s">
        <v>1451</v>
      </c>
      <c r="E184" s="147">
        <v>1630</v>
      </c>
      <c r="F184" s="141" t="s">
        <v>1305</v>
      </c>
      <c r="G184" s="138" t="s">
        <v>1305</v>
      </c>
      <c r="H184" s="138" t="s">
        <v>350</v>
      </c>
      <c r="I184" s="138" t="s">
        <v>1378</v>
      </c>
      <c r="J184" s="138" t="s">
        <v>1379</v>
      </c>
      <c r="K184" s="138" t="s">
        <v>1378</v>
      </c>
      <c r="L184" s="138" t="s">
        <v>1307</v>
      </c>
      <c r="M184" s="140" t="s">
        <v>1452</v>
      </c>
      <c r="N184" s="149" t="e">
        <f t="shared" si="3"/>
        <v>#VALUE!</v>
      </c>
      <c r="O184" s="140" t="s">
        <v>196</v>
      </c>
      <c r="P184" s="138" t="s">
        <v>1378</v>
      </c>
      <c r="Q184" s="140" t="s">
        <v>335</v>
      </c>
      <c r="R184" s="140" t="s">
        <v>1452</v>
      </c>
      <c r="S184" s="140" t="s">
        <v>1452</v>
      </c>
      <c r="T184" s="140" t="s">
        <v>1452</v>
      </c>
      <c r="U184" s="140" t="s">
        <v>340</v>
      </c>
      <c r="V184" s="140" t="s">
        <v>340</v>
      </c>
      <c r="W184" s="140" t="s">
        <v>340</v>
      </c>
      <c r="X184" s="140">
        <v>0</v>
      </c>
      <c r="Y184" s="140">
        <v>0</v>
      </c>
      <c r="Z184" s="140" t="s">
        <v>340</v>
      </c>
      <c r="AA184" s="140" t="s">
        <v>340</v>
      </c>
      <c r="AB184" s="140" t="s">
        <v>340</v>
      </c>
      <c r="AC184" s="140" t="s">
        <v>340</v>
      </c>
      <c r="AD184" s="138" t="s">
        <v>194</v>
      </c>
      <c r="AE184" s="138" t="s">
        <v>1378</v>
      </c>
      <c r="AF184" s="138" t="s">
        <v>194</v>
      </c>
    </row>
    <row r="185" spans="2:32" hidden="1">
      <c r="B185" s="146" t="s">
        <v>32</v>
      </c>
      <c r="C185" s="147">
        <v>143</v>
      </c>
      <c r="D185" s="147" t="s">
        <v>1454</v>
      </c>
      <c r="E185" s="147">
        <v>1630</v>
      </c>
      <c r="F185" s="141" t="s">
        <v>1305</v>
      </c>
      <c r="G185" s="138" t="s">
        <v>1305</v>
      </c>
      <c r="H185" s="138" t="s">
        <v>350</v>
      </c>
      <c r="I185" s="138" t="s">
        <v>1378</v>
      </c>
      <c r="J185" s="138" t="s">
        <v>1379</v>
      </c>
      <c r="K185" s="138" t="s">
        <v>1378</v>
      </c>
      <c r="L185" s="138" t="s">
        <v>1307</v>
      </c>
      <c r="M185" s="140" t="s">
        <v>1455</v>
      </c>
      <c r="N185" s="149" t="e">
        <f t="shared" si="3"/>
        <v>#VALUE!</v>
      </c>
      <c r="O185" s="140" t="s">
        <v>196</v>
      </c>
      <c r="P185" s="138" t="s">
        <v>1378</v>
      </c>
      <c r="Q185" s="140" t="s">
        <v>335</v>
      </c>
      <c r="R185" s="140" t="s">
        <v>1455</v>
      </c>
      <c r="S185" s="140" t="s">
        <v>1455</v>
      </c>
      <c r="T185" s="140" t="s">
        <v>1455</v>
      </c>
      <c r="U185" s="140" t="s">
        <v>340</v>
      </c>
      <c r="V185" s="140" t="s">
        <v>340</v>
      </c>
      <c r="W185" s="140" t="s">
        <v>340</v>
      </c>
      <c r="X185" s="140">
        <v>0</v>
      </c>
      <c r="Y185" s="140">
        <v>0</v>
      </c>
      <c r="Z185" s="140" t="s">
        <v>340</v>
      </c>
      <c r="AA185" s="140" t="s">
        <v>340</v>
      </c>
      <c r="AB185" s="140" t="s">
        <v>340</v>
      </c>
      <c r="AC185" s="140" t="s">
        <v>340</v>
      </c>
      <c r="AD185" s="138" t="s">
        <v>194</v>
      </c>
      <c r="AE185" s="138" t="s">
        <v>1378</v>
      </c>
      <c r="AF185" s="138" t="s">
        <v>194</v>
      </c>
    </row>
    <row r="186" spans="2:32" hidden="1">
      <c r="B186" s="146" t="s">
        <v>32</v>
      </c>
      <c r="C186" s="147">
        <v>144</v>
      </c>
      <c r="D186" s="147" t="s">
        <v>1457</v>
      </c>
      <c r="E186" s="147">
        <v>1630</v>
      </c>
      <c r="F186" s="141" t="s">
        <v>1305</v>
      </c>
      <c r="G186" s="138" t="s">
        <v>1305</v>
      </c>
      <c r="H186" s="138" t="s">
        <v>350</v>
      </c>
      <c r="I186" s="138" t="s">
        <v>1378</v>
      </c>
      <c r="J186" s="138" t="s">
        <v>1379</v>
      </c>
      <c r="K186" s="138" t="s">
        <v>1378</v>
      </c>
      <c r="L186" s="138" t="s">
        <v>1307</v>
      </c>
      <c r="M186" s="140" t="s">
        <v>1458</v>
      </c>
      <c r="N186" s="149" t="e">
        <f t="shared" si="3"/>
        <v>#VALUE!</v>
      </c>
      <c r="O186" s="140" t="s">
        <v>196</v>
      </c>
      <c r="P186" s="138" t="s">
        <v>1378</v>
      </c>
      <c r="Q186" s="140" t="s">
        <v>335</v>
      </c>
      <c r="R186" s="140" t="s">
        <v>1458</v>
      </c>
      <c r="S186" s="140" t="s">
        <v>1458</v>
      </c>
      <c r="T186" s="140" t="s">
        <v>1458</v>
      </c>
      <c r="U186" s="140" t="s">
        <v>340</v>
      </c>
      <c r="V186" s="140" t="s">
        <v>340</v>
      </c>
      <c r="W186" s="140" t="s">
        <v>340</v>
      </c>
      <c r="X186" s="140">
        <v>0</v>
      </c>
      <c r="Y186" s="140">
        <v>0</v>
      </c>
      <c r="Z186" s="140" t="s">
        <v>340</v>
      </c>
      <c r="AA186" s="140" t="s">
        <v>340</v>
      </c>
      <c r="AB186" s="140" t="s">
        <v>340</v>
      </c>
      <c r="AC186" s="140" t="s">
        <v>340</v>
      </c>
      <c r="AD186" s="138" t="s">
        <v>194</v>
      </c>
      <c r="AE186" s="138" t="s">
        <v>1378</v>
      </c>
      <c r="AF186" s="138" t="s">
        <v>194</v>
      </c>
    </row>
    <row r="187" spans="2:32" hidden="1">
      <c r="B187" s="146" t="s">
        <v>32</v>
      </c>
      <c r="C187" s="147">
        <v>145</v>
      </c>
      <c r="D187" s="147" t="s">
        <v>1460</v>
      </c>
      <c r="E187" s="147">
        <v>1630</v>
      </c>
      <c r="F187" s="141" t="s">
        <v>1305</v>
      </c>
      <c r="G187" s="138" t="s">
        <v>1305</v>
      </c>
      <c r="H187" s="138" t="s">
        <v>350</v>
      </c>
      <c r="I187" s="138" t="s">
        <v>1378</v>
      </c>
      <c r="J187" s="138" t="s">
        <v>1379</v>
      </c>
      <c r="K187" s="138" t="s">
        <v>1378</v>
      </c>
      <c r="L187" s="138" t="s">
        <v>1307</v>
      </c>
      <c r="M187" s="140" t="s">
        <v>1461</v>
      </c>
      <c r="N187" s="149" t="e">
        <f t="shared" si="3"/>
        <v>#VALUE!</v>
      </c>
      <c r="O187" s="140" t="s">
        <v>196</v>
      </c>
      <c r="P187" s="138" t="s">
        <v>1378</v>
      </c>
      <c r="Q187" s="140" t="s">
        <v>335</v>
      </c>
      <c r="R187" s="140" t="s">
        <v>1461</v>
      </c>
      <c r="S187" s="140" t="s">
        <v>1461</v>
      </c>
      <c r="T187" s="140" t="s">
        <v>1461</v>
      </c>
      <c r="U187" s="140" t="s">
        <v>340</v>
      </c>
      <c r="V187" s="140" t="s">
        <v>340</v>
      </c>
      <c r="W187" s="140" t="s">
        <v>340</v>
      </c>
      <c r="X187" s="140">
        <v>0</v>
      </c>
      <c r="Y187" s="140">
        <v>0</v>
      </c>
      <c r="Z187" s="140" t="s">
        <v>340</v>
      </c>
      <c r="AA187" s="140" t="s">
        <v>340</v>
      </c>
      <c r="AB187" s="140" t="s">
        <v>340</v>
      </c>
      <c r="AC187" s="140" t="s">
        <v>340</v>
      </c>
      <c r="AD187" s="138" t="s">
        <v>194</v>
      </c>
      <c r="AE187" s="138" t="s">
        <v>1378</v>
      </c>
      <c r="AF187" s="138" t="s">
        <v>194</v>
      </c>
    </row>
    <row r="188" spans="2:32" hidden="1">
      <c r="B188" s="146" t="s">
        <v>32</v>
      </c>
      <c r="C188" s="147">
        <v>146</v>
      </c>
      <c r="D188" s="147" t="s">
        <v>1463</v>
      </c>
      <c r="E188" s="147">
        <v>1630</v>
      </c>
      <c r="F188" s="141" t="s">
        <v>1305</v>
      </c>
      <c r="G188" s="138" t="s">
        <v>1305</v>
      </c>
      <c r="H188" s="138" t="s">
        <v>350</v>
      </c>
      <c r="I188" s="138" t="s">
        <v>1378</v>
      </c>
      <c r="J188" s="138" t="s">
        <v>1379</v>
      </c>
      <c r="K188" s="138" t="s">
        <v>1378</v>
      </c>
      <c r="L188" s="138" t="s">
        <v>1307</v>
      </c>
      <c r="M188" s="140" t="s">
        <v>1464</v>
      </c>
      <c r="N188" s="149" t="e">
        <f t="shared" si="3"/>
        <v>#VALUE!</v>
      </c>
      <c r="O188" s="140" t="s">
        <v>196</v>
      </c>
      <c r="P188" s="138" t="s">
        <v>1378</v>
      </c>
      <c r="Q188" s="140" t="s">
        <v>335</v>
      </c>
      <c r="R188" s="140" t="s">
        <v>1464</v>
      </c>
      <c r="S188" s="140" t="s">
        <v>1464</v>
      </c>
      <c r="T188" s="140" t="s">
        <v>1464</v>
      </c>
      <c r="U188" s="140" t="s">
        <v>340</v>
      </c>
      <c r="V188" s="140" t="s">
        <v>340</v>
      </c>
      <c r="W188" s="140" t="s">
        <v>340</v>
      </c>
      <c r="X188" s="140">
        <v>0</v>
      </c>
      <c r="Y188" s="140">
        <v>0</v>
      </c>
      <c r="Z188" s="140" t="s">
        <v>340</v>
      </c>
      <c r="AA188" s="140" t="s">
        <v>340</v>
      </c>
      <c r="AB188" s="140" t="s">
        <v>340</v>
      </c>
      <c r="AC188" s="140" t="s">
        <v>340</v>
      </c>
      <c r="AD188" s="138" t="s">
        <v>194</v>
      </c>
      <c r="AE188" s="138" t="s">
        <v>1378</v>
      </c>
      <c r="AF188" s="138" t="s">
        <v>194</v>
      </c>
    </row>
    <row r="189" spans="2:32" hidden="1">
      <c r="B189" s="146" t="s">
        <v>32</v>
      </c>
      <c r="C189" s="147">
        <v>147</v>
      </c>
      <c r="D189" s="147" t="s">
        <v>1466</v>
      </c>
      <c r="E189" s="147">
        <v>1630</v>
      </c>
      <c r="F189" s="141" t="s">
        <v>1305</v>
      </c>
      <c r="G189" s="138" t="s">
        <v>1305</v>
      </c>
      <c r="H189" s="138" t="s">
        <v>350</v>
      </c>
      <c r="I189" s="138" t="s">
        <v>1378</v>
      </c>
      <c r="J189" s="138" t="s">
        <v>1379</v>
      </c>
      <c r="K189" s="138" t="s">
        <v>1378</v>
      </c>
      <c r="L189" s="138" t="s">
        <v>1307</v>
      </c>
      <c r="M189" s="140" t="s">
        <v>1467</v>
      </c>
      <c r="N189" s="149" t="e">
        <f t="shared" si="3"/>
        <v>#VALUE!</v>
      </c>
      <c r="O189" s="140" t="s">
        <v>196</v>
      </c>
      <c r="P189" s="138" t="s">
        <v>1378</v>
      </c>
      <c r="Q189" s="140" t="s">
        <v>335</v>
      </c>
      <c r="R189" s="140" t="s">
        <v>1467</v>
      </c>
      <c r="S189" s="140" t="s">
        <v>1467</v>
      </c>
      <c r="T189" s="140" t="s">
        <v>1467</v>
      </c>
      <c r="U189" s="140" t="s">
        <v>340</v>
      </c>
      <c r="V189" s="140" t="s">
        <v>340</v>
      </c>
      <c r="W189" s="140" t="s">
        <v>340</v>
      </c>
      <c r="X189" s="140">
        <v>0</v>
      </c>
      <c r="Y189" s="140">
        <v>0</v>
      </c>
      <c r="Z189" s="140" t="s">
        <v>340</v>
      </c>
      <c r="AA189" s="140" t="s">
        <v>340</v>
      </c>
      <c r="AB189" s="140" t="s">
        <v>340</v>
      </c>
      <c r="AC189" s="140" t="s">
        <v>340</v>
      </c>
      <c r="AD189" s="138" t="s">
        <v>194</v>
      </c>
      <c r="AE189" s="138" t="s">
        <v>1378</v>
      </c>
      <c r="AF189" s="138" t="s">
        <v>194</v>
      </c>
    </row>
    <row r="190" spans="2:32" hidden="1">
      <c r="B190" s="146" t="s">
        <v>32</v>
      </c>
      <c r="C190" s="147">
        <v>148</v>
      </c>
      <c r="D190" s="147" t="s">
        <v>1469</v>
      </c>
      <c r="E190" s="147">
        <v>1630</v>
      </c>
      <c r="F190" s="141" t="s">
        <v>1305</v>
      </c>
      <c r="G190" s="138" t="s">
        <v>1305</v>
      </c>
      <c r="H190" s="138" t="s">
        <v>350</v>
      </c>
      <c r="I190" s="138" t="s">
        <v>1378</v>
      </c>
      <c r="J190" s="138" t="s">
        <v>1379</v>
      </c>
      <c r="K190" s="138" t="s">
        <v>1378</v>
      </c>
      <c r="L190" s="138" t="s">
        <v>1307</v>
      </c>
      <c r="M190" s="140" t="s">
        <v>1470</v>
      </c>
      <c r="N190" s="149" t="e">
        <f t="shared" si="3"/>
        <v>#VALUE!</v>
      </c>
      <c r="O190" s="140" t="s">
        <v>196</v>
      </c>
      <c r="P190" s="138" t="s">
        <v>1378</v>
      </c>
      <c r="Q190" s="140" t="s">
        <v>335</v>
      </c>
      <c r="R190" s="140" t="s">
        <v>1470</v>
      </c>
      <c r="S190" s="140" t="s">
        <v>1470</v>
      </c>
      <c r="T190" s="140" t="s">
        <v>1470</v>
      </c>
      <c r="U190" s="140" t="s">
        <v>340</v>
      </c>
      <c r="V190" s="140" t="s">
        <v>340</v>
      </c>
      <c r="W190" s="140" t="s">
        <v>340</v>
      </c>
      <c r="X190" s="140">
        <v>0</v>
      </c>
      <c r="Y190" s="140">
        <v>0</v>
      </c>
      <c r="Z190" s="140" t="s">
        <v>340</v>
      </c>
      <c r="AA190" s="140" t="s">
        <v>340</v>
      </c>
      <c r="AB190" s="140" t="s">
        <v>340</v>
      </c>
      <c r="AC190" s="140" t="s">
        <v>340</v>
      </c>
      <c r="AD190" s="138" t="s">
        <v>194</v>
      </c>
      <c r="AE190" s="138" t="s">
        <v>1378</v>
      </c>
      <c r="AF190" s="138" t="s">
        <v>194</v>
      </c>
    </row>
    <row r="191" spans="2:32" hidden="1">
      <c r="B191" s="146" t="s">
        <v>32</v>
      </c>
      <c r="C191" s="147">
        <v>149</v>
      </c>
      <c r="D191" s="147" t="s">
        <v>1472</v>
      </c>
      <c r="E191" s="147">
        <v>1630</v>
      </c>
      <c r="F191" s="141" t="s">
        <v>1305</v>
      </c>
      <c r="G191" s="138" t="s">
        <v>1305</v>
      </c>
      <c r="H191" s="138" t="s">
        <v>350</v>
      </c>
      <c r="I191" s="138" t="s">
        <v>1378</v>
      </c>
      <c r="J191" s="138" t="s">
        <v>1379</v>
      </c>
      <c r="K191" s="138" t="s">
        <v>1378</v>
      </c>
      <c r="L191" s="138" t="s">
        <v>1307</v>
      </c>
      <c r="M191" s="140" t="s">
        <v>1473</v>
      </c>
      <c r="N191" s="149" t="e">
        <f t="shared" si="3"/>
        <v>#VALUE!</v>
      </c>
      <c r="O191" s="140" t="s">
        <v>196</v>
      </c>
      <c r="P191" s="138" t="s">
        <v>1378</v>
      </c>
      <c r="Q191" s="140" t="s">
        <v>335</v>
      </c>
      <c r="R191" s="140" t="s">
        <v>1473</v>
      </c>
      <c r="S191" s="140" t="s">
        <v>1473</v>
      </c>
      <c r="T191" s="140" t="s">
        <v>1473</v>
      </c>
      <c r="U191" s="140" t="s">
        <v>340</v>
      </c>
      <c r="V191" s="140" t="s">
        <v>340</v>
      </c>
      <c r="W191" s="140" t="s">
        <v>340</v>
      </c>
      <c r="X191" s="140">
        <v>0</v>
      </c>
      <c r="Y191" s="140">
        <v>0</v>
      </c>
      <c r="Z191" s="140" t="s">
        <v>340</v>
      </c>
      <c r="AA191" s="140" t="s">
        <v>340</v>
      </c>
      <c r="AB191" s="140" t="s">
        <v>340</v>
      </c>
      <c r="AC191" s="140" t="s">
        <v>340</v>
      </c>
      <c r="AD191" s="138" t="s">
        <v>194</v>
      </c>
      <c r="AE191" s="138" t="s">
        <v>1378</v>
      </c>
      <c r="AF191" s="138" t="s">
        <v>194</v>
      </c>
    </row>
    <row r="192" spans="2:32" hidden="1">
      <c r="B192" s="146" t="s">
        <v>32</v>
      </c>
      <c r="C192" s="147">
        <v>150</v>
      </c>
      <c r="D192" s="147" t="s">
        <v>1475</v>
      </c>
      <c r="E192" s="147">
        <v>1630</v>
      </c>
      <c r="F192" s="141" t="s">
        <v>1305</v>
      </c>
      <c r="G192" s="138" t="s">
        <v>1305</v>
      </c>
      <c r="H192" s="138" t="s">
        <v>350</v>
      </c>
      <c r="I192" s="138" t="s">
        <v>1378</v>
      </c>
      <c r="J192" s="138" t="s">
        <v>1379</v>
      </c>
      <c r="K192" s="138" t="s">
        <v>1378</v>
      </c>
      <c r="L192" s="138" t="s">
        <v>1307</v>
      </c>
      <c r="M192" s="140" t="s">
        <v>1476</v>
      </c>
      <c r="N192" s="149" t="e">
        <f t="shared" si="3"/>
        <v>#VALUE!</v>
      </c>
      <c r="O192" s="140" t="s">
        <v>196</v>
      </c>
      <c r="P192" s="138" t="s">
        <v>1378</v>
      </c>
      <c r="Q192" s="140" t="s">
        <v>335</v>
      </c>
      <c r="R192" s="140" t="s">
        <v>1476</v>
      </c>
      <c r="S192" s="140" t="s">
        <v>1476</v>
      </c>
      <c r="T192" s="140" t="s">
        <v>1476</v>
      </c>
      <c r="U192" s="140" t="s">
        <v>340</v>
      </c>
      <c r="V192" s="140" t="s">
        <v>340</v>
      </c>
      <c r="W192" s="140" t="s">
        <v>340</v>
      </c>
      <c r="X192" s="140">
        <v>0</v>
      </c>
      <c r="Y192" s="140">
        <v>0</v>
      </c>
      <c r="Z192" s="140" t="s">
        <v>340</v>
      </c>
      <c r="AA192" s="140" t="s">
        <v>340</v>
      </c>
      <c r="AB192" s="140" t="s">
        <v>340</v>
      </c>
      <c r="AC192" s="140" t="s">
        <v>340</v>
      </c>
      <c r="AD192" s="138" t="s">
        <v>194</v>
      </c>
      <c r="AE192" s="138" t="s">
        <v>1378</v>
      </c>
      <c r="AF192" s="138" t="s">
        <v>194</v>
      </c>
    </row>
    <row r="193" spans="2:32" hidden="1">
      <c r="B193" s="146" t="s">
        <v>32</v>
      </c>
      <c r="C193" s="147">
        <v>151</v>
      </c>
      <c r="D193" s="147" t="s">
        <v>1478</v>
      </c>
      <c r="E193" s="147">
        <v>1630</v>
      </c>
      <c r="F193" s="141" t="s">
        <v>1305</v>
      </c>
      <c r="G193" s="138" t="s">
        <v>1305</v>
      </c>
      <c r="H193" s="138" t="s">
        <v>350</v>
      </c>
      <c r="I193" s="138" t="s">
        <v>1378</v>
      </c>
      <c r="J193" s="138" t="s">
        <v>1379</v>
      </c>
      <c r="K193" s="138" t="s">
        <v>1378</v>
      </c>
      <c r="L193" s="138" t="s">
        <v>1307</v>
      </c>
      <c r="M193" s="140" t="s">
        <v>1479</v>
      </c>
      <c r="N193" s="149" t="e">
        <f t="shared" si="3"/>
        <v>#VALUE!</v>
      </c>
      <c r="O193" s="140" t="s">
        <v>196</v>
      </c>
      <c r="P193" s="138" t="s">
        <v>1378</v>
      </c>
      <c r="Q193" s="140" t="s">
        <v>335</v>
      </c>
      <c r="R193" s="140" t="s">
        <v>1479</v>
      </c>
      <c r="S193" s="140" t="s">
        <v>1479</v>
      </c>
      <c r="T193" s="140" t="s">
        <v>1479</v>
      </c>
      <c r="U193" s="140" t="s">
        <v>340</v>
      </c>
      <c r="V193" s="140" t="s">
        <v>340</v>
      </c>
      <c r="W193" s="140" t="s">
        <v>340</v>
      </c>
      <c r="X193" s="140">
        <v>0</v>
      </c>
      <c r="Y193" s="140">
        <v>0</v>
      </c>
      <c r="Z193" s="140" t="s">
        <v>340</v>
      </c>
      <c r="AA193" s="140" t="s">
        <v>340</v>
      </c>
      <c r="AB193" s="140" t="s">
        <v>340</v>
      </c>
      <c r="AC193" s="140" t="s">
        <v>340</v>
      </c>
      <c r="AD193" s="138" t="s">
        <v>194</v>
      </c>
      <c r="AE193" s="138" t="s">
        <v>1378</v>
      </c>
      <c r="AF193" s="138" t="s">
        <v>194</v>
      </c>
    </row>
    <row r="194" spans="2:32" hidden="1">
      <c r="B194" s="146" t="s">
        <v>32</v>
      </c>
      <c r="C194" s="147">
        <v>152</v>
      </c>
      <c r="D194" s="147" t="s">
        <v>1481</v>
      </c>
      <c r="E194" s="147">
        <v>1630</v>
      </c>
      <c r="F194" s="141" t="s">
        <v>1305</v>
      </c>
      <c r="G194" s="138" t="s">
        <v>1305</v>
      </c>
      <c r="H194" s="138" t="s">
        <v>350</v>
      </c>
      <c r="I194" s="138" t="s">
        <v>1378</v>
      </c>
      <c r="J194" s="138" t="s">
        <v>1379</v>
      </c>
      <c r="K194" s="138" t="s">
        <v>1378</v>
      </c>
      <c r="L194" s="138" t="s">
        <v>1307</v>
      </c>
      <c r="M194" s="140" t="s">
        <v>1482</v>
      </c>
      <c r="N194" s="149" t="e">
        <f t="shared" si="3"/>
        <v>#VALUE!</v>
      </c>
      <c r="O194" s="140" t="s">
        <v>196</v>
      </c>
      <c r="P194" s="138" t="s">
        <v>1378</v>
      </c>
      <c r="Q194" s="140" t="s">
        <v>335</v>
      </c>
      <c r="R194" s="140" t="s">
        <v>1482</v>
      </c>
      <c r="S194" s="140" t="s">
        <v>1482</v>
      </c>
      <c r="T194" s="140" t="s">
        <v>1482</v>
      </c>
      <c r="U194" s="140" t="s">
        <v>340</v>
      </c>
      <c r="V194" s="140" t="s">
        <v>340</v>
      </c>
      <c r="W194" s="140" t="s">
        <v>340</v>
      </c>
      <c r="X194" s="140">
        <v>0</v>
      </c>
      <c r="Y194" s="140">
        <v>0</v>
      </c>
      <c r="Z194" s="140" t="s">
        <v>340</v>
      </c>
      <c r="AA194" s="140" t="s">
        <v>340</v>
      </c>
      <c r="AB194" s="140" t="s">
        <v>340</v>
      </c>
      <c r="AC194" s="140" t="s">
        <v>340</v>
      </c>
      <c r="AD194" s="138" t="s">
        <v>194</v>
      </c>
      <c r="AE194" s="138" t="s">
        <v>1378</v>
      </c>
      <c r="AF194" s="138" t="s">
        <v>194</v>
      </c>
    </row>
    <row r="195" spans="2:32" hidden="1">
      <c r="B195" s="146" t="s">
        <v>32</v>
      </c>
      <c r="C195" s="147">
        <v>153</v>
      </c>
      <c r="D195" s="147" t="s">
        <v>1484</v>
      </c>
      <c r="E195" s="147">
        <v>1630</v>
      </c>
      <c r="F195" s="141" t="s">
        <v>1305</v>
      </c>
      <c r="G195" s="138" t="s">
        <v>1305</v>
      </c>
      <c r="H195" s="138" t="s">
        <v>350</v>
      </c>
      <c r="I195" s="138" t="s">
        <v>1378</v>
      </c>
      <c r="J195" s="138" t="s">
        <v>1379</v>
      </c>
      <c r="K195" s="138" t="s">
        <v>1378</v>
      </c>
      <c r="L195" s="138" t="s">
        <v>1307</v>
      </c>
      <c r="M195" s="140" t="s">
        <v>1485</v>
      </c>
      <c r="N195" s="149" t="e">
        <f t="shared" si="3"/>
        <v>#VALUE!</v>
      </c>
      <c r="O195" s="140" t="s">
        <v>196</v>
      </c>
      <c r="P195" s="138" t="s">
        <v>1378</v>
      </c>
      <c r="Q195" s="140" t="s">
        <v>335</v>
      </c>
      <c r="R195" s="140" t="s">
        <v>1485</v>
      </c>
      <c r="S195" s="140" t="s">
        <v>1485</v>
      </c>
      <c r="T195" s="140" t="s">
        <v>1485</v>
      </c>
      <c r="U195" s="140" t="s">
        <v>340</v>
      </c>
      <c r="V195" s="140" t="s">
        <v>340</v>
      </c>
      <c r="W195" s="140" t="s">
        <v>340</v>
      </c>
      <c r="X195" s="140">
        <v>0</v>
      </c>
      <c r="Y195" s="140">
        <v>0</v>
      </c>
      <c r="Z195" s="140" t="s">
        <v>340</v>
      </c>
      <c r="AA195" s="140" t="s">
        <v>340</v>
      </c>
      <c r="AB195" s="140" t="s">
        <v>340</v>
      </c>
      <c r="AC195" s="140" t="s">
        <v>340</v>
      </c>
      <c r="AD195" s="138" t="s">
        <v>194</v>
      </c>
      <c r="AE195" s="138" t="s">
        <v>1378</v>
      </c>
      <c r="AF195" s="138" t="s">
        <v>194</v>
      </c>
    </row>
    <row r="196" spans="2:32" hidden="1">
      <c r="B196" s="146" t="s">
        <v>32</v>
      </c>
      <c r="C196" s="147">
        <v>154</v>
      </c>
      <c r="D196" s="147" t="s">
        <v>1487</v>
      </c>
      <c r="E196" s="147">
        <v>1630</v>
      </c>
      <c r="F196" s="141" t="s">
        <v>1305</v>
      </c>
      <c r="G196" s="138" t="s">
        <v>1305</v>
      </c>
      <c r="H196" s="138" t="s">
        <v>350</v>
      </c>
      <c r="I196" s="138" t="s">
        <v>1378</v>
      </c>
      <c r="J196" s="138" t="s">
        <v>1379</v>
      </c>
      <c r="K196" s="138" t="s">
        <v>1378</v>
      </c>
      <c r="L196" s="138" t="s">
        <v>1307</v>
      </c>
      <c r="M196" s="140" t="s">
        <v>1488</v>
      </c>
      <c r="N196" s="149" t="e">
        <f t="shared" si="3"/>
        <v>#VALUE!</v>
      </c>
      <c r="O196" s="140" t="s">
        <v>196</v>
      </c>
      <c r="P196" s="138" t="s">
        <v>1378</v>
      </c>
      <c r="Q196" s="140" t="s">
        <v>335</v>
      </c>
      <c r="R196" s="140" t="s">
        <v>1488</v>
      </c>
      <c r="S196" s="140" t="s">
        <v>1488</v>
      </c>
      <c r="T196" s="140" t="s">
        <v>1488</v>
      </c>
      <c r="U196" s="140" t="s">
        <v>340</v>
      </c>
      <c r="V196" s="140" t="s">
        <v>340</v>
      </c>
      <c r="W196" s="140" t="s">
        <v>340</v>
      </c>
      <c r="X196" s="140">
        <v>0</v>
      </c>
      <c r="Y196" s="140">
        <v>0</v>
      </c>
      <c r="Z196" s="140" t="s">
        <v>340</v>
      </c>
      <c r="AA196" s="140" t="s">
        <v>340</v>
      </c>
      <c r="AB196" s="140" t="s">
        <v>340</v>
      </c>
      <c r="AC196" s="140" t="s">
        <v>340</v>
      </c>
      <c r="AD196" s="138" t="s">
        <v>194</v>
      </c>
      <c r="AE196" s="138" t="s">
        <v>1378</v>
      </c>
      <c r="AF196" s="138" t="s">
        <v>194</v>
      </c>
    </row>
    <row r="197" spans="2:32" hidden="1">
      <c r="B197" s="146" t="s">
        <v>32</v>
      </c>
      <c r="C197" s="147">
        <v>155</v>
      </c>
      <c r="D197" s="147" t="s">
        <v>1490</v>
      </c>
      <c r="E197" s="147">
        <v>1630</v>
      </c>
      <c r="F197" s="141" t="s">
        <v>1305</v>
      </c>
      <c r="G197" s="138" t="s">
        <v>1305</v>
      </c>
      <c r="H197" s="138" t="s">
        <v>350</v>
      </c>
      <c r="I197" s="138" t="s">
        <v>1378</v>
      </c>
      <c r="J197" s="138" t="s">
        <v>1379</v>
      </c>
      <c r="K197" s="138" t="s">
        <v>1378</v>
      </c>
      <c r="L197" s="138" t="s">
        <v>1307</v>
      </c>
      <c r="M197" s="140" t="s">
        <v>1491</v>
      </c>
      <c r="N197" s="149" t="e">
        <f t="shared" si="3"/>
        <v>#VALUE!</v>
      </c>
      <c r="O197" s="140" t="s">
        <v>196</v>
      </c>
      <c r="P197" s="138" t="s">
        <v>1378</v>
      </c>
      <c r="Q197" s="140" t="s">
        <v>335</v>
      </c>
      <c r="R197" s="140" t="s">
        <v>1491</v>
      </c>
      <c r="S197" s="140" t="s">
        <v>1491</v>
      </c>
      <c r="T197" s="140" t="s">
        <v>1491</v>
      </c>
      <c r="U197" s="140" t="s">
        <v>340</v>
      </c>
      <c r="V197" s="140" t="s">
        <v>340</v>
      </c>
      <c r="W197" s="140" t="s">
        <v>340</v>
      </c>
      <c r="X197" s="140">
        <v>0</v>
      </c>
      <c r="Y197" s="140">
        <v>0</v>
      </c>
      <c r="Z197" s="140" t="s">
        <v>340</v>
      </c>
      <c r="AA197" s="140" t="s">
        <v>340</v>
      </c>
      <c r="AB197" s="140" t="s">
        <v>340</v>
      </c>
      <c r="AC197" s="140" t="s">
        <v>340</v>
      </c>
      <c r="AD197" s="138" t="s">
        <v>194</v>
      </c>
      <c r="AE197" s="138" t="s">
        <v>1378</v>
      </c>
      <c r="AF197" s="138" t="s">
        <v>194</v>
      </c>
    </row>
    <row r="198" spans="2:32" hidden="1">
      <c r="B198" s="146" t="s">
        <v>32</v>
      </c>
      <c r="C198" s="147">
        <v>156</v>
      </c>
      <c r="D198" s="147" t="s">
        <v>1493</v>
      </c>
      <c r="E198" s="147">
        <v>1630</v>
      </c>
      <c r="F198" s="141" t="s">
        <v>1305</v>
      </c>
      <c r="G198" s="138" t="s">
        <v>1305</v>
      </c>
      <c r="H198" s="138" t="s">
        <v>350</v>
      </c>
      <c r="I198" s="138" t="s">
        <v>1494</v>
      </c>
      <c r="J198" s="138" t="s">
        <v>1495</v>
      </c>
      <c r="K198" s="138" t="s">
        <v>1494</v>
      </c>
      <c r="L198" s="138" t="s">
        <v>1307</v>
      </c>
      <c r="M198" s="140" t="s">
        <v>1496</v>
      </c>
      <c r="N198" s="149" t="e">
        <f t="shared" si="3"/>
        <v>#VALUE!</v>
      </c>
      <c r="O198" s="140" t="s">
        <v>196</v>
      </c>
      <c r="P198" s="138" t="s">
        <v>1494</v>
      </c>
      <c r="Q198" s="140" t="s">
        <v>335</v>
      </c>
      <c r="R198" s="140" t="s">
        <v>1496</v>
      </c>
      <c r="S198" s="140" t="s">
        <v>1496</v>
      </c>
      <c r="T198" s="140" t="s">
        <v>1496</v>
      </c>
      <c r="U198" s="140" t="s">
        <v>340</v>
      </c>
      <c r="V198" s="140" t="s">
        <v>340</v>
      </c>
      <c r="W198" s="140" t="s">
        <v>340</v>
      </c>
      <c r="X198" s="140">
        <v>0</v>
      </c>
      <c r="Y198" s="140">
        <v>0</v>
      </c>
      <c r="Z198" s="140" t="s">
        <v>340</v>
      </c>
      <c r="AA198" s="140" t="s">
        <v>340</v>
      </c>
      <c r="AB198" s="140" t="s">
        <v>340</v>
      </c>
      <c r="AC198" s="140" t="s">
        <v>340</v>
      </c>
      <c r="AD198" s="138" t="s">
        <v>194</v>
      </c>
      <c r="AE198" s="138" t="s">
        <v>1494</v>
      </c>
      <c r="AF198" s="138" t="s">
        <v>194</v>
      </c>
    </row>
    <row r="199" spans="2:32" hidden="1">
      <c r="B199" s="146" t="s">
        <v>32</v>
      </c>
      <c r="C199" s="147">
        <v>157</v>
      </c>
      <c r="D199" s="147" t="s">
        <v>1498</v>
      </c>
      <c r="E199" s="147">
        <v>1630</v>
      </c>
      <c r="F199" s="141" t="s">
        <v>1305</v>
      </c>
      <c r="G199" s="138" t="s">
        <v>1305</v>
      </c>
      <c r="H199" s="138" t="s">
        <v>350</v>
      </c>
      <c r="I199" s="138" t="s">
        <v>1499</v>
      </c>
      <c r="J199" s="138" t="s">
        <v>1500</v>
      </c>
      <c r="K199" s="138" t="s">
        <v>1499</v>
      </c>
      <c r="L199" s="138" t="s">
        <v>1307</v>
      </c>
      <c r="M199" s="140" t="s">
        <v>1501</v>
      </c>
      <c r="N199" s="149" t="e">
        <f t="shared" si="3"/>
        <v>#VALUE!</v>
      </c>
      <c r="O199" s="140" t="s">
        <v>196</v>
      </c>
      <c r="P199" s="138" t="s">
        <v>1499</v>
      </c>
      <c r="Q199" s="140" t="s">
        <v>335</v>
      </c>
      <c r="R199" s="140" t="s">
        <v>1501</v>
      </c>
      <c r="S199" s="140" t="s">
        <v>1501</v>
      </c>
      <c r="T199" s="140" t="s">
        <v>1501</v>
      </c>
      <c r="U199" s="140" t="s">
        <v>340</v>
      </c>
      <c r="V199" s="140" t="s">
        <v>340</v>
      </c>
      <c r="W199" s="140" t="s">
        <v>340</v>
      </c>
      <c r="X199" s="140">
        <v>0</v>
      </c>
      <c r="Y199" s="140">
        <v>0</v>
      </c>
      <c r="Z199" s="140" t="s">
        <v>340</v>
      </c>
      <c r="AA199" s="140" t="s">
        <v>340</v>
      </c>
      <c r="AB199" s="140" t="s">
        <v>340</v>
      </c>
      <c r="AC199" s="140" t="s">
        <v>340</v>
      </c>
      <c r="AD199" s="138" t="s">
        <v>194</v>
      </c>
      <c r="AE199" s="138" t="s">
        <v>1499</v>
      </c>
      <c r="AF199" s="138" t="s">
        <v>194</v>
      </c>
    </row>
    <row r="200" spans="2:32" hidden="1">
      <c r="B200" s="146" t="s">
        <v>32</v>
      </c>
      <c r="C200" s="147">
        <v>158</v>
      </c>
      <c r="D200" s="147" t="s">
        <v>1503</v>
      </c>
      <c r="E200" s="147">
        <v>1630</v>
      </c>
      <c r="F200" s="141" t="s">
        <v>1305</v>
      </c>
      <c r="G200" s="138" t="s">
        <v>1305</v>
      </c>
      <c r="H200" s="138" t="s">
        <v>350</v>
      </c>
      <c r="I200" s="138" t="s">
        <v>1499</v>
      </c>
      <c r="J200" s="138" t="s">
        <v>1500</v>
      </c>
      <c r="K200" s="138" t="s">
        <v>1499</v>
      </c>
      <c r="L200" s="138" t="s">
        <v>1307</v>
      </c>
      <c r="M200" s="140" t="s">
        <v>1504</v>
      </c>
      <c r="N200" s="149" t="e">
        <f t="shared" si="3"/>
        <v>#VALUE!</v>
      </c>
      <c r="O200" s="140" t="s">
        <v>196</v>
      </c>
      <c r="P200" s="138" t="s">
        <v>1499</v>
      </c>
      <c r="Q200" s="140" t="s">
        <v>335</v>
      </c>
      <c r="R200" s="140" t="s">
        <v>1504</v>
      </c>
      <c r="S200" s="140" t="s">
        <v>1504</v>
      </c>
      <c r="T200" s="140" t="s">
        <v>1504</v>
      </c>
      <c r="U200" s="140" t="s">
        <v>340</v>
      </c>
      <c r="V200" s="140" t="s">
        <v>340</v>
      </c>
      <c r="W200" s="140" t="s">
        <v>340</v>
      </c>
      <c r="X200" s="140">
        <v>0</v>
      </c>
      <c r="Y200" s="140">
        <v>0</v>
      </c>
      <c r="Z200" s="140" t="s">
        <v>340</v>
      </c>
      <c r="AA200" s="140" t="s">
        <v>340</v>
      </c>
      <c r="AB200" s="140" t="s">
        <v>340</v>
      </c>
      <c r="AC200" s="140" t="s">
        <v>340</v>
      </c>
      <c r="AD200" s="138" t="s">
        <v>194</v>
      </c>
      <c r="AE200" s="138" t="s">
        <v>1499</v>
      </c>
      <c r="AF200" s="138" t="s">
        <v>194</v>
      </c>
    </row>
    <row r="201" spans="2:32" hidden="1">
      <c r="B201" s="146" t="s">
        <v>32</v>
      </c>
      <c r="C201" s="147">
        <v>159</v>
      </c>
      <c r="D201" s="147" t="s">
        <v>1506</v>
      </c>
      <c r="E201" s="147">
        <v>1630</v>
      </c>
      <c r="F201" s="141" t="s">
        <v>1305</v>
      </c>
      <c r="G201" s="138" t="s">
        <v>1305</v>
      </c>
      <c r="H201" s="138" t="s">
        <v>350</v>
      </c>
      <c r="I201" s="138" t="s">
        <v>1499</v>
      </c>
      <c r="J201" s="138" t="s">
        <v>1500</v>
      </c>
      <c r="K201" s="138" t="s">
        <v>1499</v>
      </c>
      <c r="L201" s="138" t="s">
        <v>1307</v>
      </c>
      <c r="M201" s="140" t="s">
        <v>1507</v>
      </c>
      <c r="N201" s="149" t="e">
        <f t="shared" si="3"/>
        <v>#VALUE!</v>
      </c>
      <c r="O201" s="140" t="s">
        <v>196</v>
      </c>
      <c r="P201" s="138" t="s">
        <v>1499</v>
      </c>
      <c r="Q201" s="140" t="s">
        <v>335</v>
      </c>
      <c r="R201" s="140" t="s">
        <v>1507</v>
      </c>
      <c r="S201" s="140" t="s">
        <v>1507</v>
      </c>
      <c r="T201" s="140" t="s">
        <v>1507</v>
      </c>
      <c r="U201" s="140" t="s">
        <v>340</v>
      </c>
      <c r="V201" s="140" t="s">
        <v>340</v>
      </c>
      <c r="W201" s="140" t="s">
        <v>340</v>
      </c>
      <c r="X201" s="140">
        <v>0</v>
      </c>
      <c r="Y201" s="140">
        <v>0</v>
      </c>
      <c r="Z201" s="140" t="s">
        <v>340</v>
      </c>
      <c r="AA201" s="140" t="s">
        <v>340</v>
      </c>
      <c r="AB201" s="140" t="s">
        <v>340</v>
      </c>
      <c r="AC201" s="140" t="s">
        <v>340</v>
      </c>
      <c r="AD201" s="138" t="s">
        <v>194</v>
      </c>
      <c r="AE201" s="138" t="s">
        <v>1499</v>
      </c>
      <c r="AF201" s="138" t="s">
        <v>194</v>
      </c>
    </row>
    <row r="202" spans="2:32" hidden="1">
      <c r="B202" s="146" t="s">
        <v>32</v>
      </c>
      <c r="C202" s="147">
        <v>160</v>
      </c>
      <c r="D202" s="147" t="s">
        <v>1509</v>
      </c>
      <c r="E202" s="147">
        <v>1630</v>
      </c>
      <c r="F202" s="141" t="s">
        <v>1305</v>
      </c>
      <c r="G202" s="138" t="s">
        <v>1305</v>
      </c>
      <c r="H202" s="138" t="s">
        <v>350</v>
      </c>
      <c r="I202" s="138" t="s">
        <v>1499</v>
      </c>
      <c r="J202" s="138" t="s">
        <v>1500</v>
      </c>
      <c r="K202" s="138" t="s">
        <v>1499</v>
      </c>
      <c r="L202" s="138" t="s">
        <v>1307</v>
      </c>
      <c r="M202" s="140" t="s">
        <v>1510</v>
      </c>
      <c r="N202" s="149" t="e">
        <f t="shared" si="3"/>
        <v>#VALUE!</v>
      </c>
      <c r="O202" s="140" t="s">
        <v>196</v>
      </c>
      <c r="P202" s="138" t="s">
        <v>1499</v>
      </c>
      <c r="Q202" s="140" t="s">
        <v>335</v>
      </c>
      <c r="R202" s="140" t="s">
        <v>1510</v>
      </c>
      <c r="S202" s="140" t="s">
        <v>1510</v>
      </c>
      <c r="T202" s="140" t="s">
        <v>1510</v>
      </c>
      <c r="U202" s="140" t="s">
        <v>340</v>
      </c>
      <c r="V202" s="140" t="s">
        <v>340</v>
      </c>
      <c r="W202" s="140" t="s">
        <v>340</v>
      </c>
      <c r="X202" s="140">
        <v>0</v>
      </c>
      <c r="Y202" s="140">
        <v>0</v>
      </c>
      <c r="Z202" s="140" t="s">
        <v>340</v>
      </c>
      <c r="AA202" s="140" t="s">
        <v>340</v>
      </c>
      <c r="AB202" s="140" t="s">
        <v>340</v>
      </c>
      <c r="AC202" s="140" t="s">
        <v>340</v>
      </c>
      <c r="AD202" s="138" t="s">
        <v>194</v>
      </c>
      <c r="AE202" s="138" t="s">
        <v>1499</v>
      </c>
      <c r="AF202" s="138" t="s">
        <v>194</v>
      </c>
    </row>
    <row r="203" spans="2:32" hidden="1">
      <c r="B203" s="146" t="s">
        <v>32</v>
      </c>
      <c r="C203" s="147">
        <v>161</v>
      </c>
      <c r="D203" s="147" t="s">
        <v>1512</v>
      </c>
      <c r="E203" s="147">
        <v>1630</v>
      </c>
      <c r="F203" s="141" t="s">
        <v>1305</v>
      </c>
      <c r="G203" s="138" t="s">
        <v>1305</v>
      </c>
      <c r="H203" s="138" t="s">
        <v>350</v>
      </c>
      <c r="I203" s="138" t="s">
        <v>1499</v>
      </c>
      <c r="J203" s="138" t="s">
        <v>1500</v>
      </c>
      <c r="K203" s="138" t="s">
        <v>1499</v>
      </c>
      <c r="L203" s="138" t="s">
        <v>1307</v>
      </c>
      <c r="M203" s="140" t="s">
        <v>1513</v>
      </c>
      <c r="N203" s="149" t="e">
        <f t="shared" si="3"/>
        <v>#VALUE!</v>
      </c>
      <c r="O203" s="140" t="s">
        <v>196</v>
      </c>
      <c r="P203" s="138" t="s">
        <v>1499</v>
      </c>
      <c r="Q203" s="140" t="s">
        <v>335</v>
      </c>
      <c r="R203" s="140" t="s">
        <v>1513</v>
      </c>
      <c r="S203" s="140" t="s">
        <v>1513</v>
      </c>
      <c r="T203" s="140" t="s">
        <v>1513</v>
      </c>
      <c r="U203" s="140" t="s">
        <v>340</v>
      </c>
      <c r="V203" s="140" t="s">
        <v>340</v>
      </c>
      <c r="W203" s="140" t="s">
        <v>340</v>
      </c>
      <c r="X203" s="140">
        <v>0</v>
      </c>
      <c r="Y203" s="140">
        <v>0</v>
      </c>
      <c r="Z203" s="140" t="s">
        <v>340</v>
      </c>
      <c r="AA203" s="140" t="s">
        <v>340</v>
      </c>
      <c r="AB203" s="140" t="s">
        <v>340</v>
      </c>
      <c r="AC203" s="140" t="s">
        <v>340</v>
      </c>
      <c r="AD203" s="138" t="s">
        <v>194</v>
      </c>
      <c r="AE203" s="138" t="s">
        <v>1499</v>
      </c>
      <c r="AF203" s="138" t="s">
        <v>194</v>
      </c>
    </row>
    <row r="204" spans="2:32" hidden="1">
      <c r="B204" s="146" t="s">
        <v>32</v>
      </c>
      <c r="C204" s="147">
        <v>162</v>
      </c>
      <c r="D204" s="147" t="s">
        <v>1515</v>
      </c>
      <c r="E204" s="147">
        <v>1630</v>
      </c>
      <c r="F204" s="141" t="s">
        <v>1305</v>
      </c>
      <c r="G204" s="138" t="s">
        <v>1305</v>
      </c>
      <c r="H204" s="138" t="s">
        <v>350</v>
      </c>
      <c r="I204" s="138" t="s">
        <v>1499</v>
      </c>
      <c r="J204" s="138" t="s">
        <v>1500</v>
      </c>
      <c r="K204" s="138" t="s">
        <v>1499</v>
      </c>
      <c r="L204" s="138" t="s">
        <v>1307</v>
      </c>
      <c r="M204" s="140" t="s">
        <v>1516</v>
      </c>
      <c r="N204" s="149" t="e">
        <f t="shared" si="3"/>
        <v>#VALUE!</v>
      </c>
      <c r="O204" s="140" t="s">
        <v>196</v>
      </c>
      <c r="P204" s="138" t="s">
        <v>1499</v>
      </c>
      <c r="Q204" s="140" t="s">
        <v>335</v>
      </c>
      <c r="R204" s="140" t="s">
        <v>1516</v>
      </c>
      <c r="S204" s="140" t="s">
        <v>1516</v>
      </c>
      <c r="T204" s="140" t="s">
        <v>1516</v>
      </c>
      <c r="U204" s="140" t="s">
        <v>340</v>
      </c>
      <c r="V204" s="140" t="s">
        <v>340</v>
      </c>
      <c r="W204" s="140" t="s">
        <v>340</v>
      </c>
      <c r="X204" s="140">
        <v>0</v>
      </c>
      <c r="Y204" s="140">
        <v>0</v>
      </c>
      <c r="Z204" s="140" t="s">
        <v>340</v>
      </c>
      <c r="AA204" s="140" t="s">
        <v>340</v>
      </c>
      <c r="AB204" s="140" t="s">
        <v>340</v>
      </c>
      <c r="AC204" s="140" t="s">
        <v>340</v>
      </c>
      <c r="AD204" s="138" t="s">
        <v>194</v>
      </c>
      <c r="AE204" s="138" t="s">
        <v>1499</v>
      </c>
      <c r="AF204" s="138" t="s">
        <v>194</v>
      </c>
    </row>
    <row r="205" spans="2:32" hidden="1">
      <c r="B205" s="146" t="s">
        <v>32</v>
      </c>
      <c r="C205" s="147">
        <v>163</v>
      </c>
      <c r="D205" s="147" t="s">
        <v>1518</v>
      </c>
      <c r="E205" s="147">
        <v>1630</v>
      </c>
      <c r="F205" s="141" t="s">
        <v>1305</v>
      </c>
      <c r="G205" s="138" t="s">
        <v>1305</v>
      </c>
      <c r="H205" s="138" t="s">
        <v>350</v>
      </c>
      <c r="I205" s="138" t="s">
        <v>1499</v>
      </c>
      <c r="J205" s="138" t="s">
        <v>1500</v>
      </c>
      <c r="K205" s="138" t="s">
        <v>1499</v>
      </c>
      <c r="L205" s="138" t="s">
        <v>1307</v>
      </c>
      <c r="M205" s="140" t="s">
        <v>1519</v>
      </c>
      <c r="N205" s="149" t="e">
        <f t="shared" si="3"/>
        <v>#VALUE!</v>
      </c>
      <c r="O205" s="140" t="s">
        <v>196</v>
      </c>
      <c r="P205" s="138" t="s">
        <v>1499</v>
      </c>
      <c r="Q205" s="140" t="s">
        <v>335</v>
      </c>
      <c r="R205" s="140" t="s">
        <v>1519</v>
      </c>
      <c r="S205" s="140" t="s">
        <v>1519</v>
      </c>
      <c r="T205" s="140" t="s">
        <v>1519</v>
      </c>
      <c r="U205" s="140" t="s">
        <v>340</v>
      </c>
      <c r="V205" s="140" t="s">
        <v>340</v>
      </c>
      <c r="W205" s="140" t="s">
        <v>340</v>
      </c>
      <c r="X205" s="140">
        <v>0</v>
      </c>
      <c r="Y205" s="140">
        <v>0</v>
      </c>
      <c r="Z205" s="140" t="s">
        <v>340</v>
      </c>
      <c r="AA205" s="140" t="s">
        <v>340</v>
      </c>
      <c r="AB205" s="140" t="s">
        <v>340</v>
      </c>
      <c r="AC205" s="140" t="s">
        <v>340</v>
      </c>
      <c r="AD205" s="138" t="s">
        <v>194</v>
      </c>
      <c r="AE205" s="138" t="s">
        <v>1499</v>
      </c>
      <c r="AF205" s="138" t="s">
        <v>194</v>
      </c>
    </row>
    <row r="206" spans="2:32" hidden="1">
      <c r="B206" s="146" t="s">
        <v>32</v>
      </c>
      <c r="C206" s="147">
        <v>164</v>
      </c>
      <c r="D206" s="147" t="s">
        <v>1521</v>
      </c>
      <c r="E206" s="147">
        <v>1630</v>
      </c>
      <c r="F206" s="141" t="s">
        <v>1305</v>
      </c>
      <c r="G206" s="138" t="s">
        <v>1305</v>
      </c>
      <c r="H206" s="138" t="s">
        <v>350</v>
      </c>
      <c r="I206" s="138" t="s">
        <v>1499</v>
      </c>
      <c r="J206" s="138" t="s">
        <v>1500</v>
      </c>
      <c r="K206" s="138" t="s">
        <v>1499</v>
      </c>
      <c r="L206" s="138" t="s">
        <v>1307</v>
      </c>
      <c r="M206" s="140" t="s">
        <v>1522</v>
      </c>
      <c r="N206" s="149" t="e">
        <f t="shared" si="3"/>
        <v>#VALUE!</v>
      </c>
      <c r="O206" s="140" t="s">
        <v>196</v>
      </c>
      <c r="P206" s="138" t="s">
        <v>1499</v>
      </c>
      <c r="Q206" s="140" t="s">
        <v>335</v>
      </c>
      <c r="R206" s="140" t="s">
        <v>1522</v>
      </c>
      <c r="S206" s="140" t="s">
        <v>1522</v>
      </c>
      <c r="T206" s="140" t="s">
        <v>1522</v>
      </c>
      <c r="U206" s="140" t="s">
        <v>340</v>
      </c>
      <c r="V206" s="140" t="s">
        <v>340</v>
      </c>
      <c r="W206" s="140" t="s">
        <v>340</v>
      </c>
      <c r="X206" s="140">
        <v>0</v>
      </c>
      <c r="Y206" s="140">
        <v>0</v>
      </c>
      <c r="Z206" s="140" t="s">
        <v>340</v>
      </c>
      <c r="AA206" s="140" t="s">
        <v>340</v>
      </c>
      <c r="AB206" s="140" t="s">
        <v>340</v>
      </c>
      <c r="AC206" s="140" t="s">
        <v>340</v>
      </c>
      <c r="AD206" s="138" t="s">
        <v>194</v>
      </c>
      <c r="AE206" s="138" t="s">
        <v>1499</v>
      </c>
      <c r="AF206" s="138" t="s">
        <v>194</v>
      </c>
    </row>
    <row r="207" spans="2:32" hidden="1">
      <c r="B207" s="146" t="s">
        <v>32</v>
      </c>
      <c r="C207" s="147">
        <v>165</v>
      </c>
      <c r="D207" s="147" t="s">
        <v>1524</v>
      </c>
      <c r="E207" s="147">
        <v>1630</v>
      </c>
      <c r="F207" s="141" t="s">
        <v>1305</v>
      </c>
      <c r="G207" s="138" t="s">
        <v>1305</v>
      </c>
      <c r="H207" s="138" t="s">
        <v>350</v>
      </c>
      <c r="I207" s="138" t="s">
        <v>1499</v>
      </c>
      <c r="J207" s="138" t="s">
        <v>1500</v>
      </c>
      <c r="K207" s="138" t="s">
        <v>1499</v>
      </c>
      <c r="L207" s="138" t="s">
        <v>1307</v>
      </c>
      <c r="M207" s="140" t="s">
        <v>1525</v>
      </c>
      <c r="N207" s="149" t="e">
        <f t="shared" si="3"/>
        <v>#VALUE!</v>
      </c>
      <c r="O207" s="140" t="s">
        <v>196</v>
      </c>
      <c r="P207" s="138" t="s">
        <v>1499</v>
      </c>
      <c r="Q207" s="140" t="s">
        <v>335</v>
      </c>
      <c r="R207" s="140" t="s">
        <v>1525</v>
      </c>
      <c r="S207" s="140" t="s">
        <v>1525</v>
      </c>
      <c r="T207" s="140" t="s">
        <v>1525</v>
      </c>
      <c r="U207" s="140" t="s">
        <v>340</v>
      </c>
      <c r="V207" s="140" t="s">
        <v>340</v>
      </c>
      <c r="W207" s="140" t="s">
        <v>340</v>
      </c>
      <c r="X207" s="140">
        <v>0</v>
      </c>
      <c r="Y207" s="140">
        <v>0</v>
      </c>
      <c r="Z207" s="140" t="s">
        <v>340</v>
      </c>
      <c r="AA207" s="140" t="s">
        <v>340</v>
      </c>
      <c r="AB207" s="140" t="s">
        <v>340</v>
      </c>
      <c r="AC207" s="140" t="s">
        <v>340</v>
      </c>
      <c r="AD207" s="138" t="s">
        <v>194</v>
      </c>
      <c r="AE207" s="138" t="s">
        <v>1499</v>
      </c>
      <c r="AF207" s="138" t="s">
        <v>194</v>
      </c>
    </row>
    <row r="208" spans="2:32" hidden="1">
      <c r="B208" s="146" t="s">
        <v>32</v>
      </c>
      <c r="C208" s="147">
        <v>166</v>
      </c>
      <c r="D208" s="147" t="s">
        <v>1527</v>
      </c>
      <c r="E208" s="147">
        <v>1630</v>
      </c>
      <c r="F208" s="141" t="s">
        <v>1305</v>
      </c>
      <c r="G208" s="138" t="s">
        <v>1305</v>
      </c>
      <c r="H208" s="138" t="s">
        <v>350</v>
      </c>
      <c r="I208" s="138" t="s">
        <v>1499</v>
      </c>
      <c r="J208" s="138" t="s">
        <v>1500</v>
      </c>
      <c r="K208" s="138" t="s">
        <v>1499</v>
      </c>
      <c r="L208" s="138" t="s">
        <v>1307</v>
      </c>
      <c r="M208" s="140" t="s">
        <v>1528</v>
      </c>
      <c r="N208" s="149" t="e">
        <f t="shared" si="3"/>
        <v>#VALUE!</v>
      </c>
      <c r="O208" s="140" t="s">
        <v>196</v>
      </c>
      <c r="P208" s="138" t="s">
        <v>1499</v>
      </c>
      <c r="Q208" s="140" t="s">
        <v>335</v>
      </c>
      <c r="R208" s="140" t="s">
        <v>1528</v>
      </c>
      <c r="S208" s="140" t="s">
        <v>1528</v>
      </c>
      <c r="T208" s="140" t="s">
        <v>1528</v>
      </c>
      <c r="U208" s="140" t="s">
        <v>340</v>
      </c>
      <c r="V208" s="140" t="s">
        <v>340</v>
      </c>
      <c r="W208" s="140" t="s">
        <v>340</v>
      </c>
      <c r="X208" s="140">
        <v>0</v>
      </c>
      <c r="Y208" s="140">
        <v>0</v>
      </c>
      <c r="Z208" s="140" t="s">
        <v>340</v>
      </c>
      <c r="AA208" s="140" t="s">
        <v>340</v>
      </c>
      <c r="AB208" s="140" t="s">
        <v>340</v>
      </c>
      <c r="AC208" s="140" t="s">
        <v>340</v>
      </c>
      <c r="AD208" s="138" t="s">
        <v>194</v>
      </c>
      <c r="AE208" s="138" t="s">
        <v>1499</v>
      </c>
      <c r="AF208" s="138" t="s">
        <v>194</v>
      </c>
    </row>
    <row r="209" spans="2:32" hidden="1">
      <c r="B209" s="146" t="s">
        <v>32</v>
      </c>
      <c r="C209" s="147">
        <v>167</v>
      </c>
      <c r="D209" s="147" t="s">
        <v>1530</v>
      </c>
      <c r="E209" s="147">
        <v>1630</v>
      </c>
      <c r="F209" s="141" t="s">
        <v>1305</v>
      </c>
      <c r="G209" s="138" t="s">
        <v>1305</v>
      </c>
      <c r="H209" s="138" t="s">
        <v>350</v>
      </c>
      <c r="I209" s="138" t="s">
        <v>1499</v>
      </c>
      <c r="J209" s="138" t="s">
        <v>1500</v>
      </c>
      <c r="K209" s="138" t="s">
        <v>1499</v>
      </c>
      <c r="L209" s="138" t="s">
        <v>1307</v>
      </c>
      <c r="M209" s="140" t="s">
        <v>1531</v>
      </c>
      <c r="N209" s="149" t="e">
        <f t="shared" si="3"/>
        <v>#VALUE!</v>
      </c>
      <c r="O209" s="140" t="s">
        <v>196</v>
      </c>
      <c r="P209" s="138" t="s">
        <v>1499</v>
      </c>
      <c r="Q209" s="140" t="s">
        <v>335</v>
      </c>
      <c r="R209" s="140" t="s">
        <v>1531</v>
      </c>
      <c r="S209" s="140" t="s">
        <v>1531</v>
      </c>
      <c r="T209" s="140" t="s">
        <v>1531</v>
      </c>
      <c r="U209" s="140" t="s">
        <v>340</v>
      </c>
      <c r="V209" s="140" t="s">
        <v>340</v>
      </c>
      <c r="W209" s="140" t="s">
        <v>340</v>
      </c>
      <c r="X209" s="140">
        <v>0</v>
      </c>
      <c r="Y209" s="140">
        <v>0</v>
      </c>
      <c r="Z209" s="140" t="s">
        <v>340</v>
      </c>
      <c r="AA209" s="140" t="s">
        <v>340</v>
      </c>
      <c r="AB209" s="140" t="s">
        <v>340</v>
      </c>
      <c r="AC209" s="140" t="s">
        <v>340</v>
      </c>
      <c r="AD209" s="138" t="s">
        <v>194</v>
      </c>
      <c r="AE209" s="138" t="s">
        <v>1499</v>
      </c>
      <c r="AF209" s="138" t="s">
        <v>194</v>
      </c>
    </row>
    <row r="210" spans="2:32" hidden="1">
      <c r="B210" s="146" t="s">
        <v>32</v>
      </c>
      <c r="C210" s="147">
        <v>168</v>
      </c>
      <c r="D210" s="147" t="s">
        <v>1533</v>
      </c>
      <c r="E210" s="147">
        <v>1630</v>
      </c>
      <c r="F210" s="141" t="s">
        <v>1305</v>
      </c>
      <c r="G210" s="138" t="s">
        <v>1305</v>
      </c>
      <c r="H210" s="138" t="s">
        <v>350</v>
      </c>
      <c r="I210" s="138" t="s">
        <v>1499</v>
      </c>
      <c r="J210" s="138" t="s">
        <v>1500</v>
      </c>
      <c r="K210" s="138" t="s">
        <v>1499</v>
      </c>
      <c r="L210" s="138" t="s">
        <v>1307</v>
      </c>
      <c r="M210" s="140" t="s">
        <v>1534</v>
      </c>
      <c r="N210" s="149" t="e">
        <f t="shared" si="3"/>
        <v>#VALUE!</v>
      </c>
      <c r="O210" s="140" t="s">
        <v>196</v>
      </c>
      <c r="P210" s="138" t="s">
        <v>1499</v>
      </c>
      <c r="Q210" s="140" t="s">
        <v>335</v>
      </c>
      <c r="R210" s="140" t="s">
        <v>1534</v>
      </c>
      <c r="S210" s="140" t="s">
        <v>1534</v>
      </c>
      <c r="T210" s="140" t="s">
        <v>1534</v>
      </c>
      <c r="U210" s="140" t="s">
        <v>340</v>
      </c>
      <c r="V210" s="140" t="s">
        <v>340</v>
      </c>
      <c r="W210" s="140" t="s">
        <v>340</v>
      </c>
      <c r="X210" s="140">
        <v>0</v>
      </c>
      <c r="Y210" s="140">
        <v>0</v>
      </c>
      <c r="Z210" s="140" t="s">
        <v>340</v>
      </c>
      <c r="AA210" s="140" t="s">
        <v>340</v>
      </c>
      <c r="AB210" s="140" t="s">
        <v>340</v>
      </c>
      <c r="AC210" s="140" t="s">
        <v>340</v>
      </c>
      <c r="AD210" s="138" t="s">
        <v>194</v>
      </c>
      <c r="AE210" s="138" t="s">
        <v>1499</v>
      </c>
      <c r="AF210" s="138" t="s">
        <v>194</v>
      </c>
    </row>
    <row r="211" spans="2:32" hidden="1">
      <c r="B211" s="146" t="s">
        <v>32</v>
      </c>
      <c r="C211" s="147">
        <v>169</v>
      </c>
      <c r="D211" s="147" t="s">
        <v>1536</v>
      </c>
      <c r="E211" s="147">
        <v>1630</v>
      </c>
      <c r="F211" s="141" t="s">
        <v>1305</v>
      </c>
      <c r="G211" s="138" t="s">
        <v>1305</v>
      </c>
      <c r="H211" s="138" t="s">
        <v>350</v>
      </c>
      <c r="I211" s="138" t="s">
        <v>1499</v>
      </c>
      <c r="J211" s="138" t="s">
        <v>1500</v>
      </c>
      <c r="K211" s="138" t="s">
        <v>1499</v>
      </c>
      <c r="L211" s="138" t="s">
        <v>1307</v>
      </c>
      <c r="M211" s="140" t="s">
        <v>1537</v>
      </c>
      <c r="N211" s="149" t="e">
        <f t="shared" si="3"/>
        <v>#VALUE!</v>
      </c>
      <c r="O211" s="140" t="s">
        <v>196</v>
      </c>
      <c r="P211" s="138" t="s">
        <v>1499</v>
      </c>
      <c r="Q211" s="140" t="s">
        <v>335</v>
      </c>
      <c r="R211" s="140" t="s">
        <v>1537</v>
      </c>
      <c r="S211" s="140" t="s">
        <v>1537</v>
      </c>
      <c r="T211" s="140" t="s">
        <v>1537</v>
      </c>
      <c r="U211" s="140" t="s">
        <v>340</v>
      </c>
      <c r="V211" s="140" t="s">
        <v>340</v>
      </c>
      <c r="W211" s="140" t="s">
        <v>340</v>
      </c>
      <c r="X211" s="140">
        <v>0</v>
      </c>
      <c r="Y211" s="140">
        <v>0</v>
      </c>
      <c r="Z211" s="140" t="s">
        <v>340</v>
      </c>
      <c r="AA211" s="140" t="s">
        <v>340</v>
      </c>
      <c r="AB211" s="140" t="s">
        <v>340</v>
      </c>
      <c r="AC211" s="140" t="s">
        <v>340</v>
      </c>
      <c r="AD211" s="138" t="s">
        <v>194</v>
      </c>
      <c r="AE211" s="138" t="s">
        <v>1499</v>
      </c>
      <c r="AF211" s="138" t="s">
        <v>194</v>
      </c>
    </row>
    <row r="212" spans="2:32" hidden="1">
      <c r="B212" s="146" t="s">
        <v>32</v>
      </c>
      <c r="C212" s="147">
        <v>170</v>
      </c>
      <c r="D212" s="147" t="s">
        <v>1539</v>
      </c>
      <c r="E212" s="147">
        <v>1630</v>
      </c>
      <c r="F212" s="141" t="s">
        <v>1305</v>
      </c>
      <c r="G212" s="138" t="s">
        <v>1305</v>
      </c>
      <c r="H212" s="138" t="s">
        <v>350</v>
      </c>
      <c r="I212" s="138" t="s">
        <v>1499</v>
      </c>
      <c r="J212" s="138" t="s">
        <v>1500</v>
      </c>
      <c r="K212" s="138" t="s">
        <v>1499</v>
      </c>
      <c r="L212" s="138" t="s">
        <v>1307</v>
      </c>
      <c r="M212" s="140" t="s">
        <v>1540</v>
      </c>
      <c r="N212" s="149" t="e">
        <f t="shared" si="3"/>
        <v>#VALUE!</v>
      </c>
      <c r="O212" s="140" t="s">
        <v>196</v>
      </c>
      <c r="P212" s="138" t="s">
        <v>1499</v>
      </c>
      <c r="Q212" s="140" t="s">
        <v>335</v>
      </c>
      <c r="R212" s="140" t="s">
        <v>1540</v>
      </c>
      <c r="S212" s="140" t="s">
        <v>1540</v>
      </c>
      <c r="T212" s="140" t="s">
        <v>1540</v>
      </c>
      <c r="U212" s="140" t="s">
        <v>340</v>
      </c>
      <c r="V212" s="140" t="s">
        <v>340</v>
      </c>
      <c r="W212" s="140" t="s">
        <v>340</v>
      </c>
      <c r="X212" s="140">
        <v>0</v>
      </c>
      <c r="Y212" s="140">
        <v>0</v>
      </c>
      <c r="Z212" s="140" t="s">
        <v>340</v>
      </c>
      <c r="AA212" s="140" t="s">
        <v>340</v>
      </c>
      <c r="AB212" s="140" t="s">
        <v>340</v>
      </c>
      <c r="AC212" s="140" t="s">
        <v>340</v>
      </c>
      <c r="AD212" s="138" t="s">
        <v>194</v>
      </c>
      <c r="AE212" s="138" t="s">
        <v>1499</v>
      </c>
      <c r="AF212" s="138" t="s">
        <v>194</v>
      </c>
    </row>
    <row r="213" spans="2:32" hidden="1">
      <c r="B213" s="146" t="s">
        <v>32</v>
      </c>
      <c r="C213" s="147">
        <v>171</v>
      </c>
      <c r="D213" s="147" t="s">
        <v>1542</v>
      </c>
      <c r="E213" s="147">
        <v>1630</v>
      </c>
      <c r="F213" s="141" t="s">
        <v>1305</v>
      </c>
      <c r="G213" s="138" t="s">
        <v>1305</v>
      </c>
      <c r="H213" s="138" t="s">
        <v>350</v>
      </c>
      <c r="I213" s="138" t="s">
        <v>1543</v>
      </c>
      <c r="J213" s="138" t="s">
        <v>1544</v>
      </c>
      <c r="K213" s="138" t="s">
        <v>1543</v>
      </c>
      <c r="L213" s="138" t="s">
        <v>1307</v>
      </c>
      <c r="M213" s="140" t="s">
        <v>1545</v>
      </c>
      <c r="N213" s="149" t="e">
        <f t="shared" si="3"/>
        <v>#VALUE!</v>
      </c>
      <c r="O213" s="140" t="s">
        <v>196</v>
      </c>
      <c r="P213" s="138" t="s">
        <v>1543</v>
      </c>
      <c r="Q213" s="140" t="s">
        <v>335</v>
      </c>
      <c r="R213" s="140" t="s">
        <v>1545</v>
      </c>
      <c r="S213" s="140" t="s">
        <v>1545</v>
      </c>
      <c r="T213" s="140" t="s">
        <v>1545</v>
      </c>
      <c r="U213" s="140" t="s">
        <v>340</v>
      </c>
      <c r="V213" s="140" t="s">
        <v>340</v>
      </c>
      <c r="W213" s="140" t="s">
        <v>340</v>
      </c>
      <c r="X213" s="140">
        <v>0</v>
      </c>
      <c r="Y213" s="140">
        <v>0</v>
      </c>
      <c r="Z213" s="140" t="s">
        <v>340</v>
      </c>
      <c r="AA213" s="140" t="s">
        <v>340</v>
      </c>
      <c r="AB213" s="140" t="s">
        <v>340</v>
      </c>
      <c r="AC213" s="140" t="s">
        <v>340</v>
      </c>
      <c r="AD213" s="138" t="s">
        <v>194</v>
      </c>
      <c r="AE213" s="138" t="s">
        <v>1543</v>
      </c>
      <c r="AF213" s="138" t="s">
        <v>194</v>
      </c>
    </row>
    <row r="214" spans="2:32" hidden="1">
      <c r="B214" s="146" t="s">
        <v>32</v>
      </c>
      <c r="C214" s="147">
        <v>172</v>
      </c>
      <c r="D214" s="147" t="s">
        <v>1547</v>
      </c>
      <c r="E214" s="147">
        <v>1630</v>
      </c>
      <c r="F214" s="141" t="s">
        <v>1305</v>
      </c>
      <c r="G214" s="138" t="s">
        <v>1305</v>
      </c>
      <c r="H214" s="138" t="s">
        <v>350</v>
      </c>
      <c r="I214" s="138" t="s">
        <v>1543</v>
      </c>
      <c r="J214" s="138" t="s">
        <v>1544</v>
      </c>
      <c r="K214" s="138" t="s">
        <v>1543</v>
      </c>
      <c r="L214" s="138" t="s">
        <v>1307</v>
      </c>
      <c r="M214" s="140" t="s">
        <v>1548</v>
      </c>
      <c r="N214" s="149" t="e">
        <f t="shared" si="3"/>
        <v>#VALUE!</v>
      </c>
      <c r="O214" s="140" t="s">
        <v>196</v>
      </c>
      <c r="P214" s="138" t="s">
        <v>1543</v>
      </c>
      <c r="Q214" s="140" t="s">
        <v>335</v>
      </c>
      <c r="R214" s="140" t="s">
        <v>1548</v>
      </c>
      <c r="S214" s="140" t="s">
        <v>1548</v>
      </c>
      <c r="T214" s="140" t="s">
        <v>1548</v>
      </c>
      <c r="U214" s="140" t="s">
        <v>340</v>
      </c>
      <c r="V214" s="140" t="s">
        <v>340</v>
      </c>
      <c r="W214" s="140" t="s">
        <v>340</v>
      </c>
      <c r="X214" s="140">
        <v>0</v>
      </c>
      <c r="Y214" s="140">
        <v>0</v>
      </c>
      <c r="Z214" s="140" t="s">
        <v>340</v>
      </c>
      <c r="AA214" s="140" t="s">
        <v>340</v>
      </c>
      <c r="AB214" s="140" t="s">
        <v>340</v>
      </c>
      <c r="AC214" s="140" t="s">
        <v>340</v>
      </c>
      <c r="AD214" s="138" t="s">
        <v>194</v>
      </c>
      <c r="AE214" s="138" t="s">
        <v>1543</v>
      </c>
      <c r="AF214" s="138" t="s">
        <v>194</v>
      </c>
    </row>
    <row r="215" spans="2:32" hidden="1">
      <c r="B215" s="146" t="s">
        <v>32</v>
      </c>
      <c r="C215" s="147">
        <v>173</v>
      </c>
      <c r="D215" s="147" t="s">
        <v>1550</v>
      </c>
      <c r="E215" s="147">
        <v>1630</v>
      </c>
      <c r="F215" s="141" t="s">
        <v>1305</v>
      </c>
      <c r="G215" s="138" t="s">
        <v>1305</v>
      </c>
      <c r="H215" s="138" t="s">
        <v>350</v>
      </c>
      <c r="I215" s="138" t="s">
        <v>1543</v>
      </c>
      <c r="J215" s="138" t="s">
        <v>1544</v>
      </c>
      <c r="K215" s="138" t="s">
        <v>1543</v>
      </c>
      <c r="L215" s="138" t="s">
        <v>1307</v>
      </c>
      <c r="M215" s="140" t="s">
        <v>1551</v>
      </c>
      <c r="N215" s="149" t="e">
        <f t="shared" si="3"/>
        <v>#VALUE!</v>
      </c>
      <c r="O215" s="140" t="s">
        <v>196</v>
      </c>
      <c r="P215" s="138" t="s">
        <v>1543</v>
      </c>
      <c r="Q215" s="140" t="s">
        <v>335</v>
      </c>
      <c r="R215" s="140" t="s">
        <v>1551</v>
      </c>
      <c r="S215" s="140" t="s">
        <v>1551</v>
      </c>
      <c r="T215" s="140" t="s">
        <v>1551</v>
      </c>
      <c r="U215" s="140" t="s">
        <v>340</v>
      </c>
      <c r="V215" s="140" t="s">
        <v>340</v>
      </c>
      <c r="W215" s="140" t="s">
        <v>340</v>
      </c>
      <c r="X215" s="140">
        <v>0</v>
      </c>
      <c r="Y215" s="140">
        <v>0</v>
      </c>
      <c r="Z215" s="140" t="s">
        <v>340</v>
      </c>
      <c r="AA215" s="140" t="s">
        <v>340</v>
      </c>
      <c r="AB215" s="140" t="s">
        <v>340</v>
      </c>
      <c r="AC215" s="140" t="s">
        <v>340</v>
      </c>
      <c r="AD215" s="138" t="s">
        <v>194</v>
      </c>
      <c r="AE215" s="138" t="s">
        <v>1543</v>
      </c>
      <c r="AF215" s="138" t="s">
        <v>194</v>
      </c>
    </row>
    <row r="216" spans="2:32" hidden="1">
      <c r="B216" s="146" t="s">
        <v>32</v>
      </c>
      <c r="C216" s="147">
        <v>174</v>
      </c>
      <c r="D216" s="147" t="s">
        <v>1553</v>
      </c>
      <c r="E216" s="147">
        <v>1630</v>
      </c>
      <c r="F216" s="141" t="s">
        <v>1305</v>
      </c>
      <c r="G216" s="138" t="s">
        <v>1305</v>
      </c>
      <c r="H216" s="138" t="s">
        <v>350</v>
      </c>
      <c r="I216" s="138" t="s">
        <v>1543</v>
      </c>
      <c r="J216" s="138" t="s">
        <v>1544</v>
      </c>
      <c r="K216" s="138" t="s">
        <v>1543</v>
      </c>
      <c r="L216" s="138" t="s">
        <v>1307</v>
      </c>
      <c r="M216" s="140" t="s">
        <v>1554</v>
      </c>
      <c r="N216" s="149" t="e">
        <f t="shared" si="3"/>
        <v>#VALUE!</v>
      </c>
      <c r="O216" s="140" t="s">
        <v>196</v>
      </c>
      <c r="P216" s="138" t="s">
        <v>1543</v>
      </c>
      <c r="Q216" s="140" t="s">
        <v>335</v>
      </c>
      <c r="R216" s="140" t="s">
        <v>1554</v>
      </c>
      <c r="S216" s="140" t="s">
        <v>1554</v>
      </c>
      <c r="T216" s="140" t="s">
        <v>1554</v>
      </c>
      <c r="U216" s="140" t="s">
        <v>340</v>
      </c>
      <c r="V216" s="140" t="s">
        <v>340</v>
      </c>
      <c r="W216" s="140" t="s">
        <v>340</v>
      </c>
      <c r="X216" s="140">
        <v>0</v>
      </c>
      <c r="Y216" s="140">
        <v>0</v>
      </c>
      <c r="Z216" s="140" t="s">
        <v>340</v>
      </c>
      <c r="AA216" s="140" t="s">
        <v>340</v>
      </c>
      <c r="AB216" s="140" t="s">
        <v>340</v>
      </c>
      <c r="AC216" s="140" t="s">
        <v>340</v>
      </c>
      <c r="AD216" s="138" t="s">
        <v>194</v>
      </c>
      <c r="AE216" s="138" t="s">
        <v>1543</v>
      </c>
      <c r="AF216" s="138" t="s">
        <v>194</v>
      </c>
    </row>
    <row r="217" spans="2:32" hidden="1">
      <c r="B217" s="146" t="s">
        <v>32</v>
      </c>
      <c r="C217" s="147">
        <v>175</v>
      </c>
      <c r="D217" s="147" t="s">
        <v>1556</v>
      </c>
      <c r="E217" s="147">
        <v>1630</v>
      </c>
      <c r="F217" s="141" t="s">
        <v>1305</v>
      </c>
      <c r="G217" s="138" t="s">
        <v>1305</v>
      </c>
      <c r="H217" s="138" t="s">
        <v>350</v>
      </c>
      <c r="I217" s="138" t="s">
        <v>1543</v>
      </c>
      <c r="J217" s="138" t="s">
        <v>1544</v>
      </c>
      <c r="K217" s="138" t="s">
        <v>1543</v>
      </c>
      <c r="L217" s="138" t="s">
        <v>1307</v>
      </c>
      <c r="M217" s="140" t="s">
        <v>1557</v>
      </c>
      <c r="N217" s="149" t="e">
        <f t="shared" si="3"/>
        <v>#VALUE!</v>
      </c>
      <c r="O217" s="140" t="s">
        <v>196</v>
      </c>
      <c r="P217" s="138" t="s">
        <v>1543</v>
      </c>
      <c r="Q217" s="140" t="s">
        <v>335</v>
      </c>
      <c r="R217" s="140" t="s">
        <v>1557</v>
      </c>
      <c r="S217" s="140" t="s">
        <v>1557</v>
      </c>
      <c r="T217" s="140" t="s">
        <v>1557</v>
      </c>
      <c r="U217" s="140" t="s">
        <v>340</v>
      </c>
      <c r="V217" s="140" t="s">
        <v>340</v>
      </c>
      <c r="W217" s="140" t="s">
        <v>340</v>
      </c>
      <c r="X217" s="140">
        <v>0</v>
      </c>
      <c r="Y217" s="140">
        <v>0</v>
      </c>
      <c r="Z217" s="140" t="s">
        <v>340</v>
      </c>
      <c r="AA217" s="140" t="s">
        <v>340</v>
      </c>
      <c r="AB217" s="140" t="s">
        <v>340</v>
      </c>
      <c r="AC217" s="140" t="s">
        <v>340</v>
      </c>
      <c r="AD217" s="138" t="s">
        <v>194</v>
      </c>
      <c r="AE217" s="138" t="s">
        <v>1543</v>
      </c>
      <c r="AF217" s="138" t="s">
        <v>194</v>
      </c>
    </row>
    <row r="218" spans="2:32" hidden="1">
      <c r="B218" s="146" t="s">
        <v>32</v>
      </c>
      <c r="C218" s="147">
        <v>176</v>
      </c>
      <c r="D218" s="147" t="s">
        <v>1559</v>
      </c>
      <c r="E218" s="147">
        <v>1630</v>
      </c>
      <c r="F218" s="141" t="s">
        <v>1305</v>
      </c>
      <c r="G218" s="138" t="s">
        <v>1305</v>
      </c>
      <c r="H218" s="138" t="s">
        <v>350</v>
      </c>
      <c r="I218" s="138" t="s">
        <v>1543</v>
      </c>
      <c r="J218" s="138" t="s">
        <v>1544</v>
      </c>
      <c r="K218" s="138" t="s">
        <v>1543</v>
      </c>
      <c r="L218" s="138" t="s">
        <v>1307</v>
      </c>
      <c r="M218" s="140" t="s">
        <v>1560</v>
      </c>
      <c r="N218" s="149" t="e">
        <f t="shared" si="3"/>
        <v>#VALUE!</v>
      </c>
      <c r="O218" s="140" t="s">
        <v>196</v>
      </c>
      <c r="P218" s="138" t="s">
        <v>1543</v>
      </c>
      <c r="Q218" s="140" t="s">
        <v>335</v>
      </c>
      <c r="R218" s="140" t="s">
        <v>1560</v>
      </c>
      <c r="S218" s="140" t="s">
        <v>1560</v>
      </c>
      <c r="T218" s="140" t="s">
        <v>1560</v>
      </c>
      <c r="U218" s="140" t="s">
        <v>340</v>
      </c>
      <c r="V218" s="140" t="s">
        <v>340</v>
      </c>
      <c r="W218" s="140" t="s">
        <v>340</v>
      </c>
      <c r="X218" s="140">
        <v>0</v>
      </c>
      <c r="Y218" s="140">
        <v>0</v>
      </c>
      <c r="Z218" s="140" t="s">
        <v>340</v>
      </c>
      <c r="AA218" s="140" t="s">
        <v>340</v>
      </c>
      <c r="AB218" s="140" t="s">
        <v>340</v>
      </c>
      <c r="AC218" s="140" t="s">
        <v>340</v>
      </c>
      <c r="AD218" s="138" t="s">
        <v>194</v>
      </c>
      <c r="AE218" s="138" t="s">
        <v>1543</v>
      </c>
      <c r="AF218" s="138" t="s">
        <v>194</v>
      </c>
    </row>
    <row r="219" spans="2:32" hidden="1">
      <c r="B219" s="146" t="s">
        <v>32</v>
      </c>
      <c r="C219" s="147">
        <v>177</v>
      </c>
      <c r="D219" s="147" t="s">
        <v>1562</v>
      </c>
      <c r="E219" s="147">
        <v>1630</v>
      </c>
      <c r="F219" s="141" t="s">
        <v>1305</v>
      </c>
      <c r="G219" s="138" t="s">
        <v>1305</v>
      </c>
      <c r="H219" s="138" t="s">
        <v>350</v>
      </c>
      <c r="I219" s="138" t="s">
        <v>1543</v>
      </c>
      <c r="J219" s="138" t="s">
        <v>1544</v>
      </c>
      <c r="K219" s="138" t="s">
        <v>1543</v>
      </c>
      <c r="L219" s="138" t="s">
        <v>1307</v>
      </c>
      <c r="M219" s="140" t="s">
        <v>1563</v>
      </c>
      <c r="N219" s="149" t="e">
        <f t="shared" si="3"/>
        <v>#VALUE!</v>
      </c>
      <c r="O219" s="140" t="s">
        <v>196</v>
      </c>
      <c r="P219" s="138" t="s">
        <v>1543</v>
      </c>
      <c r="Q219" s="140" t="s">
        <v>335</v>
      </c>
      <c r="R219" s="140" t="s">
        <v>1563</v>
      </c>
      <c r="S219" s="140" t="s">
        <v>1563</v>
      </c>
      <c r="T219" s="140" t="s">
        <v>1563</v>
      </c>
      <c r="U219" s="140" t="s">
        <v>340</v>
      </c>
      <c r="V219" s="140" t="s">
        <v>340</v>
      </c>
      <c r="W219" s="140" t="s">
        <v>340</v>
      </c>
      <c r="X219" s="140">
        <v>0</v>
      </c>
      <c r="Y219" s="140">
        <v>0</v>
      </c>
      <c r="Z219" s="140" t="s">
        <v>340</v>
      </c>
      <c r="AA219" s="140" t="s">
        <v>340</v>
      </c>
      <c r="AB219" s="140" t="s">
        <v>340</v>
      </c>
      <c r="AC219" s="140" t="s">
        <v>340</v>
      </c>
      <c r="AD219" s="138" t="s">
        <v>194</v>
      </c>
      <c r="AE219" s="138" t="s">
        <v>1543</v>
      </c>
      <c r="AF219" s="138" t="s">
        <v>194</v>
      </c>
    </row>
    <row r="220" spans="2:32" hidden="1">
      <c r="B220" s="146" t="s">
        <v>32</v>
      </c>
      <c r="C220" s="147">
        <v>178</v>
      </c>
      <c r="D220" s="147" t="s">
        <v>1565</v>
      </c>
      <c r="E220" s="147">
        <v>1630</v>
      </c>
      <c r="F220" s="141" t="s">
        <v>1305</v>
      </c>
      <c r="G220" s="138" t="s">
        <v>1305</v>
      </c>
      <c r="H220" s="138" t="s">
        <v>350</v>
      </c>
      <c r="I220" s="138" t="s">
        <v>1543</v>
      </c>
      <c r="J220" s="138" t="s">
        <v>1544</v>
      </c>
      <c r="K220" s="138" t="s">
        <v>1543</v>
      </c>
      <c r="L220" s="138" t="s">
        <v>1307</v>
      </c>
      <c r="M220" s="140" t="s">
        <v>1566</v>
      </c>
      <c r="N220" s="149" t="e">
        <f t="shared" si="3"/>
        <v>#VALUE!</v>
      </c>
      <c r="O220" s="140" t="s">
        <v>196</v>
      </c>
      <c r="P220" s="138" t="s">
        <v>1543</v>
      </c>
      <c r="Q220" s="140" t="s">
        <v>335</v>
      </c>
      <c r="R220" s="140" t="s">
        <v>1566</v>
      </c>
      <c r="S220" s="140" t="s">
        <v>1566</v>
      </c>
      <c r="T220" s="140" t="s">
        <v>1566</v>
      </c>
      <c r="U220" s="140" t="s">
        <v>340</v>
      </c>
      <c r="V220" s="140" t="s">
        <v>340</v>
      </c>
      <c r="W220" s="140" t="s">
        <v>340</v>
      </c>
      <c r="X220" s="140">
        <v>0</v>
      </c>
      <c r="Y220" s="140">
        <v>0</v>
      </c>
      <c r="Z220" s="140" t="s">
        <v>340</v>
      </c>
      <c r="AA220" s="140" t="s">
        <v>340</v>
      </c>
      <c r="AB220" s="140" t="s">
        <v>340</v>
      </c>
      <c r="AC220" s="140" t="s">
        <v>340</v>
      </c>
      <c r="AD220" s="138" t="s">
        <v>194</v>
      </c>
      <c r="AE220" s="138" t="s">
        <v>1543</v>
      </c>
      <c r="AF220" s="138" t="s">
        <v>194</v>
      </c>
    </row>
    <row r="221" spans="2:32" hidden="1">
      <c r="B221" s="146" t="s">
        <v>32</v>
      </c>
      <c r="C221" s="147">
        <v>179</v>
      </c>
      <c r="D221" s="147" t="s">
        <v>1568</v>
      </c>
      <c r="E221" s="147">
        <v>1630</v>
      </c>
      <c r="F221" s="141" t="s">
        <v>1305</v>
      </c>
      <c r="G221" s="138" t="s">
        <v>1305</v>
      </c>
      <c r="H221" s="138" t="s">
        <v>350</v>
      </c>
      <c r="I221" s="138" t="s">
        <v>1543</v>
      </c>
      <c r="J221" s="138" t="s">
        <v>1544</v>
      </c>
      <c r="K221" s="138" t="s">
        <v>1543</v>
      </c>
      <c r="L221" s="138" t="s">
        <v>1307</v>
      </c>
      <c r="M221" s="140" t="s">
        <v>1569</v>
      </c>
      <c r="N221" s="149" t="e">
        <f t="shared" si="3"/>
        <v>#VALUE!</v>
      </c>
      <c r="O221" s="140" t="s">
        <v>196</v>
      </c>
      <c r="P221" s="138" t="s">
        <v>1543</v>
      </c>
      <c r="Q221" s="140" t="s">
        <v>335</v>
      </c>
      <c r="R221" s="140" t="s">
        <v>1569</v>
      </c>
      <c r="S221" s="140" t="s">
        <v>1569</v>
      </c>
      <c r="T221" s="140" t="s">
        <v>1569</v>
      </c>
      <c r="U221" s="140" t="s">
        <v>340</v>
      </c>
      <c r="V221" s="140" t="s">
        <v>340</v>
      </c>
      <c r="W221" s="140" t="s">
        <v>340</v>
      </c>
      <c r="X221" s="140">
        <v>0</v>
      </c>
      <c r="Y221" s="140">
        <v>0</v>
      </c>
      <c r="Z221" s="140" t="s">
        <v>340</v>
      </c>
      <c r="AA221" s="140" t="s">
        <v>340</v>
      </c>
      <c r="AB221" s="140" t="s">
        <v>340</v>
      </c>
      <c r="AC221" s="140" t="s">
        <v>340</v>
      </c>
      <c r="AD221" s="138" t="s">
        <v>194</v>
      </c>
      <c r="AE221" s="138" t="s">
        <v>1543</v>
      </c>
      <c r="AF221" s="138" t="s">
        <v>194</v>
      </c>
    </row>
    <row r="222" spans="2:32" hidden="1">
      <c r="B222" s="146" t="s">
        <v>32</v>
      </c>
      <c r="C222" s="147">
        <v>180</v>
      </c>
      <c r="D222" s="147" t="s">
        <v>1571</v>
      </c>
      <c r="E222" s="147">
        <v>1630</v>
      </c>
      <c r="F222" s="141" t="s">
        <v>1305</v>
      </c>
      <c r="G222" s="138" t="s">
        <v>1305</v>
      </c>
      <c r="H222" s="138" t="s">
        <v>350</v>
      </c>
      <c r="I222" s="138" t="s">
        <v>1543</v>
      </c>
      <c r="J222" s="138" t="s">
        <v>1544</v>
      </c>
      <c r="K222" s="138" t="s">
        <v>1543</v>
      </c>
      <c r="L222" s="138" t="s">
        <v>1307</v>
      </c>
      <c r="M222" s="140" t="s">
        <v>1572</v>
      </c>
      <c r="N222" s="149" t="e">
        <f t="shared" si="3"/>
        <v>#VALUE!</v>
      </c>
      <c r="O222" s="140" t="s">
        <v>196</v>
      </c>
      <c r="P222" s="138" t="s">
        <v>1543</v>
      </c>
      <c r="Q222" s="140" t="s">
        <v>335</v>
      </c>
      <c r="R222" s="140" t="s">
        <v>1572</v>
      </c>
      <c r="S222" s="140" t="s">
        <v>1572</v>
      </c>
      <c r="T222" s="140" t="s">
        <v>1572</v>
      </c>
      <c r="U222" s="140" t="s">
        <v>340</v>
      </c>
      <c r="V222" s="140" t="s">
        <v>340</v>
      </c>
      <c r="W222" s="140" t="s">
        <v>340</v>
      </c>
      <c r="X222" s="140">
        <v>0</v>
      </c>
      <c r="Y222" s="140">
        <v>0</v>
      </c>
      <c r="Z222" s="140" t="s">
        <v>340</v>
      </c>
      <c r="AA222" s="140" t="s">
        <v>340</v>
      </c>
      <c r="AB222" s="140" t="s">
        <v>340</v>
      </c>
      <c r="AC222" s="140" t="s">
        <v>340</v>
      </c>
      <c r="AD222" s="138" t="s">
        <v>194</v>
      </c>
      <c r="AE222" s="138" t="s">
        <v>1543</v>
      </c>
      <c r="AF222" s="138" t="s">
        <v>194</v>
      </c>
    </row>
    <row r="223" spans="2:32" hidden="1">
      <c r="B223" s="146" t="s">
        <v>32</v>
      </c>
      <c r="C223" s="147">
        <v>181</v>
      </c>
      <c r="D223" s="147" t="s">
        <v>1574</v>
      </c>
      <c r="E223" s="147">
        <v>1630</v>
      </c>
      <c r="F223" s="141" t="s">
        <v>1305</v>
      </c>
      <c r="G223" s="138" t="s">
        <v>1305</v>
      </c>
      <c r="H223" s="138" t="s">
        <v>350</v>
      </c>
      <c r="I223" s="138" t="s">
        <v>1543</v>
      </c>
      <c r="J223" s="138" t="s">
        <v>1544</v>
      </c>
      <c r="K223" s="138" t="s">
        <v>1543</v>
      </c>
      <c r="L223" s="138" t="s">
        <v>1307</v>
      </c>
      <c r="M223" s="140" t="s">
        <v>1575</v>
      </c>
      <c r="N223" s="149" t="e">
        <f t="shared" si="3"/>
        <v>#VALUE!</v>
      </c>
      <c r="O223" s="140" t="s">
        <v>196</v>
      </c>
      <c r="P223" s="138" t="s">
        <v>1543</v>
      </c>
      <c r="Q223" s="140" t="s">
        <v>335</v>
      </c>
      <c r="R223" s="140" t="s">
        <v>1575</v>
      </c>
      <c r="S223" s="140" t="s">
        <v>1575</v>
      </c>
      <c r="T223" s="140" t="s">
        <v>1575</v>
      </c>
      <c r="U223" s="140" t="s">
        <v>340</v>
      </c>
      <c r="V223" s="140" t="s">
        <v>340</v>
      </c>
      <c r="W223" s="140" t="s">
        <v>340</v>
      </c>
      <c r="X223" s="140">
        <v>0</v>
      </c>
      <c r="Y223" s="140">
        <v>0</v>
      </c>
      <c r="Z223" s="140" t="s">
        <v>340</v>
      </c>
      <c r="AA223" s="140" t="s">
        <v>340</v>
      </c>
      <c r="AB223" s="140" t="s">
        <v>340</v>
      </c>
      <c r="AC223" s="140" t="s">
        <v>340</v>
      </c>
      <c r="AD223" s="138" t="s">
        <v>194</v>
      </c>
      <c r="AE223" s="138" t="s">
        <v>1543</v>
      </c>
      <c r="AF223" s="138" t="s">
        <v>194</v>
      </c>
    </row>
    <row r="224" spans="2:32" hidden="1">
      <c r="B224" s="146" t="s">
        <v>32</v>
      </c>
      <c r="C224" s="147">
        <v>182</v>
      </c>
      <c r="D224" s="147" t="s">
        <v>1577</v>
      </c>
      <c r="E224" s="147">
        <v>1630</v>
      </c>
      <c r="F224" s="141" t="s">
        <v>1305</v>
      </c>
      <c r="G224" s="138" t="s">
        <v>1305</v>
      </c>
      <c r="H224" s="138" t="s">
        <v>350</v>
      </c>
      <c r="I224" s="138" t="s">
        <v>1543</v>
      </c>
      <c r="J224" s="138" t="s">
        <v>1544</v>
      </c>
      <c r="K224" s="138" t="s">
        <v>1543</v>
      </c>
      <c r="L224" s="138" t="s">
        <v>1307</v>
      </c>
      <c r="M224" s="140" t="s">
        <v>1578</v>
      </c>
      <c r="N224" s="149" t="e">
        <f t="shared" si="3"/>
        <v>#VALUE!</v>
      </c>
      <c r="O224" s="140" t="s">
        <v>196</v>
      </c>
      <c r="P224" s="138" t="s">
        <v>1543</v>
      </c>
      <c r="Q224" s="140" t="s">
        <v>335</v>
      </c>
      <c r="R224" s="140" t="s">
        <v>1578</v>
      </c>
      <c r="S224" s="140" t="s">
        <v>1578</v>
      </c>
      <c r="T224" s="140" t="s">
        <v>1578</v>
      </c>
      <c r="U224" s="140" t="s">
        <v>340</v>
      </c>
      <c r="V224" s="140" t="s">
        <v>340</v>
      </c>
      <c r="W224" s="140" t="s">
        <v>340</v>
      </c>
      <c r="X224" s="140">
        <v>0</v>
      </c>
      <c r="Y224" s="140">
        <v>0</v>
      </c>
      <c r="Z224" s="140" t="s">
        <v>340</v>
      </c>
      <c r="AA224" s="140" t="s">
        <v>340</v>
      </c>
      <c r="AB224" s="140" t="s">
        <v>340</v>
      </c>
      <c r="AC224" s="140" t="s">
        <v>340</v>
      </c>
      <c r="AD224" s="138" t="s">
        <v>194</v>
      </c>
      <c r="AE224" s="138" t="s">
        <v>1543</v>
      </c>
      <c r="AF224" s="138" t="s">
        <v>194</v>
      </c>
    </row>
    <row r="225" spans="2:32" hidden="1">
      <c r="B225" s="146" t="s">
        <v>32</v>
      </c>
      <c r="C225" s="147">
        <v>183</v>
      </c>
      <c r="D225" s="147" t="s">
        <v>1580</v>
      </c>
      <c r="E225" s="147">
        <v>1630</v>
      </c>
      <c r="F225" s="141" t="s">
        <v>1305</v>
      </c>
      <c r="G225" s="138" t="s">
        <v>1305</v>
      </c>
      <c r="H225" s="138" t="s">
        <v>350</v>
      </c>
      <c r="I225" s="138" t="s">
        <v>1543</v>
      </c>
      <c r="J225" s="138" t="s">
        <v>1544</v>
      </c>
      <c r="K225" s="138" t="s">
        <v>1543</v>
      </c>
      <c r="L225" s="138" t="s">
        <v>1307</v>
      </c>
      <c r="M225" s="140" t="s">
        <v>1581</v>
      </c>
      <c r="N225" s="149" t="e">
        <f t="shared" si="3"/>
        <v>#VALUE!</v>
      </c>
      <c r="O225" s="140" t="s">
        <v>196</v>
      </c>
      <c r="P225" s="138" t="s">
        <v>1543</v>
      </c>
      <c r="Q225" s="140" t="s">
        <v>335</v>
      </c>
      <c r="R225" s="140" t="s">
        <v>1581</v>
      </c>
      <c r="S225" s="140" t="s">
        <v>1581</v>
      </c>
      <c r="T225" s="140" t="s">
        <v>1581</v>
      </c>
      <c r="U225" s="140" t="s">
        <v>340</v>
      </c>
      <c r="V225" s="140" t="s">
        <v>340</v>
      </c>
      <c r="W225" s="140" t="s">
        <v>340</v>
      </c>
      <c r="X225" s="140">
        <v>0</v>
      </c>
      <c r="Y225" s="140">
        <v>0</v>
      </c>
      <c r="Z225" s="140" t="s">
        <v>340</v>
      </c>
      <c r="AA225" s="140" t="s">
        <v>340</v>
      </c>
      <c r="AB225" s="140" t="s">
        <v>340</v>
      </c>
      <c r="AC225" s="140" t="s">
        <v>340</v>
      </c>
      <c r="AD225" s="138" t="s">
        <v>194</v>
      </c>
      <c r="AE225" s="138" t="s">
        <v>1543</v>
      </c>
      <c r="AF225" s="138" t="s">
        <v>194</v>
      </c>
    </row>
    <row r="226" spans="2:32" hidden="1">
      <c r="B226" s="146" t="s">
        <v>32</v>
      </c>
      <c r="C226" s="147">
        <v>184</v>
      </c>
      <c r="D226" s="147" t="s">
        <v>1583</v>
      </c>
      <c r="E226" s="147">
        <v>1630</v>
      </c>
      <c r="F226" s="141" t="s">
        <v>1305</v>
      </c>
      <c r="G226" s="138" t="s">
        <v>1305</v>
      </c>
      <c r="H226" s="138" t="s">
        <v>350</v>
      </c>
      <c r="I226" s="138" t="s">
        <v>1543</v>
      </c>
      <c r="J226" s="138" t="s">
        <v>1544</v>
      </c>
      <c r="K226" s="138" t="s">
        <v>1543</v>
      </c>
      <c r="L226" s="138" t="s">
        <v>1307</v>
      </c>
      <c r="M226" s="140" t="s">
        <v>1584</v>
      </c>
      <c r="N226" s="149" t="e">
        <f t="shared" si="3"/>
        <v>#VALUE!</v>
      </c>
      <c r="O226" s="140" t="s">
        <v>196</v>
      </c>
      <c r="P226" s="138" t="s">
        <v>1543</v>
      </c>
      <c r="Q226" s="140" t="s">
        <v>335</v>
      </c>
      <c r="R226" s="140" t="s">
        <v>1584</v>
      </c>
      <c r="S226" s="140" t="s">
        <v>1584</v>
      </c>
      <c r="T226" s="140" t="s">
        <v>1584</v>
      </c>
      <c r="U226" s="140" t="s">
        <v>340</v>
      </c>
      <c r="V226" s="140" t="s">
        <v>340</v>
      </c>
      <c r="W226" s="140" t="s">
        <v>340</v>
      </c>
      <c r="X226" s="140">
        <v>0</v>
      </c>
      <c r="Y226" s="140">
        <v>0</v>
      </c>
      <c r="Z226" s="140" t="s">
        <v>340</v>
      </c>
      <c r="AA226" s="140" t="s">
        <v>340</v>
      </c>
      <c r="AB226" s="140" t="s">
        <v>340</v>
      </c>
      <c r="AC226" s="140" t="s">
        <v>340</v>
      </c>
      <c r="AD226" s="138" t="s">
        <v>194</v>
      </c>
      <c r="AE226" s="138" t="s">
        <v>1543</v>
      </c>
      <c r="AF226" s="138" t="s">
        <v>194</v>
      </c>
    </row>
    <row r="227" spans="2:32" hidden="1">
      <c r="B227" s="146" t="s">
        <v>32</v>
      </c>
      <c r="C227" s="147">
        <v>185</v>
      </c>
      <c r="D227" s="147" t="s">
        <v>1586</v>
      </c>
      <c r="E227" s="147">
        <v>1630</v>
      </c>
      <c r="F227" s="141" t="s">
        <v>1305</v>
      </c>
      <c r="G227" s="138" t="s">
        <v>1305</v>
      </c>
      <c r="H227" s="138" t="s">
        <v>350</v>
      </c>
      <c r="I227" s="138" t="s">
        <v>1543</v>
      </c>
      <c r="J227" s="138" t="s">
        <v>1544</v>
      </c>
      <c r="K227" s="138" t="s">
        <v>1543</v>
      </c>
      <c r="L227" s="138" t="s">
        <v>1307</v>
      </c>
      <c r="M227" s="140" t="s">
        <v>1587</v>
      </c>
      <c r="N227" s="149" t="e">
        <f t="shared" si="3"/>
        <v>#VALUE!</v>
      </c>
      <c r="O227" s="140" t="s">
        <v>196</v>
      </c>
      <c r="P227" s="138" t="s">
        <v>1543</v>
      </c>
      <c r="Q227" s="140" t="s">
        <v>335</v>
      </c>
      <c r="R227" s="140" t="s">
        <v>1587</v>
      </c>
      <c r="S227" s="140" t="s">
        <v>1587</v>
      </c>
      <c r="T227" s="140" t="s">
        <v>1587</v>
      </c>
      <c r="U227" s="140" t="s">
        <v>340</v>
      </c>
      <c r="V227" s="140" t="s">
        <v>340</v>
      </c>
      <c r="W227" s="140" t="s">
        <v>340</v>
      </c>
      <c r="X227" s="140">
        <v>0</v>
      </c>
      <c r="Y227" s="140">
        <v>0</v>
      </c>
      <c r="Z227" s="140" t="s">
        <v>340</v>
      </c>
      <c r="AA227" s="140" t="s">
        <v>340</v>
      </c>
      <c r="AB227" s="140" t="s">
        <v>340</v>
      </c>
      <c r="AC227" s="140" t="s">
        <v>340</v>
      </c>
      <c r="AD227" s="138" t="s">
        <v>194</v>
      </c>
      <c r="AE227" s="138" t="s">
        <v>1543</v>
      </c>
      <c r="AF227" s="138" t="s">
        <v>194</v>
      </c>
    </row>
    <row r="228" spans="2:32" hidden="1">
      <c r="B228" s="146" t="s">
        <v>32</v>
      </c>
      <c r="C228" s="147">
        <v>186</v>
      </c>
      <c r="D228" s="147" t="s">
        <v>1589</v>
      </c>
      <c r="E228" s="147">
        <v>1630</v>
      </c>
      <c r="F228" s="141" t="s">
        <v>1305</v>
      </c>
      <c r="G228" s="138" t="s">
        <v>1305</v>
      </c>
      <c r="H228" s="138" t="s">
        <v>350</v>
      </c>
      <c r="I228" s="138" t="s">
        <v>1543</v>
      </c>
      <c r="J228" s="138" t="s">
        <v>1544</v>
      </c>
      <c r="K228" s="138" t="s">
        <v>1543</v>
      </c>
      <c r="L228" s="138" t="s">
        <v>1307</v>
      </c>
      <c r="M228" s="140" t="s">
        <v>1590</v>
      </c>
      <c r="N228" s="149" t="e">
        <f t="shared" si="3"/>
        <v>#VALUE!</v>
      </c>
      <c r="O228" s="140" t="s">
        <v>196</v>
      </c>
      <c r="P228" s="138" t="s">
        <v>1543</v>
      </c>
      <c r="Q228" s="140" t="s">
        <v>335</v>
      </c>
      <c r="R228" s="140" t="s">
        <v>1590</v>
      </c>
      <c r="S228" s="140" t="s">
        <v>1590</v>
      </c>
      <c r="T228" s="140" t="s">
        <v>1590</v>
      </c>
      <c r="U228" s="140" t="s">
        <v>340</v>
      </c>
      <c r="V228" s="140" t="s">
        <v>340</v>
      </c>
      <c r="W228" s="140" t="s">
        <v>340</v>
      </c>
      <c r="X228" s="140">
        <v>0</v>
      </c>
      <c r="Y228" s="140">
        <v>0</v>
      </c>
      <c r="Z228" s="140" t="s">
        <v>340</v>
      </c>
      <c r="AA228" s="140" t="s">
        <v>340</v>
      </c>
      <c r="AB228" s="140" t="s">
        <v>340</v>
      </c>
      <c r="AC228" s="140" t="s">
        <v>340</v>
      </c>
      <c r="AD228" s="138" t="s">
        <v>194</v>
      </c>
      <c r="AE228" s="138" t="s">
        <v>1543</v>
      </c>
      <c r="AF228" s="138" t="s">
        <v>194</v>
      </c>
    </row>
    <row r="229" spans="2:32" hidden="1">
      <c r="B229" s="146" t="s">
        <v>32</v>
      </c>
      <c r="C229" s="147">
        <v>187</v>
      </c>
      <c r="D229" s="147" t="s">
        <v>1592</v>
      </c>
      <c r="E229" s="147">
        <v>1630</v>
      </c>
      <c r="F229" s="141" t="s">
        <v>1305</v>
      </c>
      <c r="G229" s="138" t="s">
        <v>1305</v>
      </c>
      <c r="H229" s="138" t="s">
        <v>350</v>
      </c>
      <c r="I229" s="138" t="s">
        <v>1543</v>
      </c>
      <c r="J229" s="138" t="s">
        <v>1544</v>
      </c>
      <c r="K229" s="138" t="s">
        <v>1543</v>
      </c>
      <c r="L229" s="138" t="s">
        <v>1307</v>
      </c>
      <c r="M229" s="140" t="s">
        <v>1593</v>
      </c>
      <c r="N229" s="149" t="e">
        <f t="shared" si="3"/>
        <v>#VALUE!</v>
      </c>
      <c r="O229" s="140" t="s">
        <v>196</v>
      </c>
      <c r="P229" s="138" t="s">
        <v>1543</v>
      </c>
      <c r="Q229" s="140" t="s">
        <v>335</v>
      </c>
      <c r="R229" s="140" t="s">
        <v>1593</v>
      </c>
      <c r="S229" s="140" t="s">
        <v>1593</v>
      </c>
      <c r="T229" s="140" t="s">
        <v>1593</v>
      </c>
      <c r="U229" s="140" t="s">
        <v>340</v>
      </c>
      <c r="V229" s="140" t="s">
        <v>340</v>
      </c>
      <c r="W229" s="140" t="s">
        <v>340</v>
      </c>
      <c r="X229" s="140">
        <v>0</v>
      </c>
      <c r="Y229" s="140">
        <v>0</v>
      </c>
      <c r="Z229" s="140" t="s">
        <v>340</v>
      </c>
      <c r="AA229" s="140" t="s">
        <v>340</v>
      </c>
      <c r="AB229" s="140" t="s">
        <v>340</v>
      </c>
      <c r="AC229" s="140" t="s">
        <v>340</v>
      </c>
      <c r="AD229" s="138" t="s">
        <v>194</v>
      </c>
      <c r="AE229" s="138" t="s">
        <v>1543</v>
      </c>
      <c r="AF229" s="138" t="s">
        <v>194</v>
      </c>
    </row>
    <row r="230" spans="2:32">
      <c r="B230" s="146" t="s">
        <v>32</v>
      </c>
      <c r="C230" s="147">
        <v>188</v>
      </c>
      <c r="D230" s="147" t="s">
        <v>1596</v>
      </c>
      <c r="E230" s="147">
        <v>1620</v>
      </c>
      <c r="F230" s="141" t="s">
        <v>1597</v>
      </c>
      <c r="G230" s="138" t="s">
        <v>395</v>
      </c>
      <c r="H230" s="138" t="s">
        <v>350</v>
      </c>
      <c r="I230" s="138" t="s">
        <v>603</v>
      </c>
      <c r="J230" s="138" t="s">
        <v>1598</v>
      </c>
      <c r="K230" s="138" t="s">
        <v>1599</v>
      </c>
      <c r="L230" s="138" t="s">
        <v>1600</v>
      </c>
      <c r="M230" s="140" t="s">
        <v>355</v>
      </c>
      <c r="N230" s="149" t="e">
        <f t="shared" si="3"/>
        <v>#VALUE!</v>
      </c>
      <c r="O230" s="140" t="s">
        <v>356</v>
      </c>
      <c r="P230" s="138" t="s">
        <v>677</v>
      </c>
      <c r="Q230" s="140" t="s">
        <v>375</v>
      </c>
      <c r="R230" s="140" t="s">
        <v>376</v>
      </c>
      <c r="S230" s="140" t="s">
        <v>1601</v>
      </c>
      <c r="T230" s="140" t="s">
        <v>376</v>
      </c>
      <c r="U230" s="140" t="s">
        <v>1602</v>
      </c>
      <c r="V230" s="140" t="s">
        <v>340</v>
      </c>
      <c r="W230" s="140" t="s">
        <v>1603</v>
      </c>
      <c r="X230" s="140">
        <v>0</v>
      </c>
      <c r="Y230" s="140" t="s">
        <v>1604</v>
      </c>
      <c r="Z230" s="140" t="s">
        <v>1605</v>
      </c>
      <c r="AA230" s="140" t="s">
        <v>340</v>
      </c>
      <c r="AB230" s="140" t="s">
        <v>1606</v>
      </c>
      <c r="AC230" s="140" t="s">
        <v>1607</v>
      </c>
      <c r="AD230" s="138" t="s">
        <v>194</v>
      </c>
      <c r="AE230" s="138" t="s">
        <v>677</v>
      </c>
      <c r="AF230" s="138" t="s">
        <v>194</v>
      </c>
    </row>
    <row r="231" spans="2:32">
      <c r="B231" s="146" t="s">
        <v>32</v>
      </c>
      <c r="C231" s="147">
        <v>189</v>
      </c>
      <c r="D231" s="147" t="s">
        <v>1596</v>
      </c>
      <c r="E231" s="147">
        <v>1620</v>
      </c>
      <c r="F231" s="141" t="s">
        <v>1597</v>
      </c>
      <c r="G231" s="138" t="s">
        <v>395</v>
      </c>
      <c r="H231" s="138" t="s">
        <v>350</v>
      </c>
      <c r="I231" s="138" t="s">
        <v>603</v>
      </c>
      <c r="J231" s="138" t="s">
        <v>1598</v>
      </c>
      <c r="K231" s="138" t="s">
        <v>1599</v>
      </c>
      <c r="L231" s="138" t="s">
        <v>1609</v>
      </c>
      <c r="M231" s="140" t="s">
        <v>355</v>
      </c>
      <c r="N231" s="149" t="e">
        <f t="shared" si="3"/>
        <v>#VALUE!</v>
      </c>
      <c r="O231" s="140" t="s">
        <v>356</v>
      </c>
      <c r="P231" s="138" t="s">
        <v>1610</v>
      </c>
      <c r="Q231" s="140" t="s">
        <v>375</v>
      </c>
      <c r="R231" s="140" t="s">
        <v>376</v>
      </c>
      <c r="S231" s="140" t="s">
        <v>1611</v>
      </c>
      <c r="T231" s="140" t="s">
        <v>376</v>
      </c>
      <c r="U231" s="140" t="s">
        <v>1612</v>
      </c>
      <c r="V231" s="140" t="s">
        <v>340</v>
      </c>
      <c r="W231" s="140" t="s">
        <v>1613</v>
      </c>
      <c r="X231" s="140">
        <v>0</v>
      </c>
      <c r="Y231" s="140" t="s">
        <v>1614</v>
      </c>
      <c r="Z231" s="140" t="s">
        <v>1615</v>
      </c>
      <c r="AA231" s="140" t="s">
        <v>340</v>
      </c>
      <c r="AB231" s="140" t="s">
        <v>1616</v>
      </c>
      <c r="AC231" s="140" t="s">
        <v>1607</v>
      </c>
      <c r="AD231" s="138" t="s">
        <v>194</v>
      </c>
      <c r="AE231" s="138" t="s">
        <v>1610</v>
      </c>
      <c r="AF231" s="138" t="s">
        <v>194</v>
      </c>
    </row>
    <row r="232" spans="2:32">
      <c r="B232" s="146" t="s">
        <v>32</v>
      </c>
      <c r="C232" s="147">
        <v>190</v>
      </c>
      <c r="D232" s="147" t="s">
        <v>1619</v>
      </c>
      <c r="E232" s="147">
        <v>1620</v>
      </c>
      <c r="F232" s="141" t="s">
        <v>1597</v>
      </c>
      <c r="G232" s="138" t="s">
        <v>461</v>
      </c>
      <c r="H232" s="138" t="s">
        <v>350</v>
      </c>
      <c r="I232" s="138" t="s">
        <v>1620</v>
      </c>
      <c r="J232" s="138" t="s">
        <v>1621</v>
      </c>
      <c r="K232" s="138" t="s">
        <v>1622</v>
      </c>
      <c r="L232" s="138" t="s">
        <v>1110</v>
      </c>
      <c r="M232" s="140" t="s">
        <v>355</v>
      </c>
      <c r="N232" s="149" t="e">
        <f t="shared" si="3"/>
        <v>#VALUE!</v>
      </c>
      <c r="O232" s="140" t="s">
        <v>1623</v>
      </c>
      <c r="P232" s="138" t="s">
        <v>1624</v>
      </c>
      <c r="Q232" s="140" t="s">
        <v>375</v>
      </c>
      <c r="R232" s="140" t="s">
        <v>376</v>
      </c>
      <c r="S232" s="140" t="s">
        <v>1625</v>
      </c>
      <c r="T232" s="140" t="s">
        <v>376</v>
      </c>
      <c r="U232" s="140" t="s">
        <v>1626</v>
      </c>
      <c r="V232" s="140" t="s">
        <v>1627</v>
      </c>
      <c r="W232" s="140" t="s">
        <v>340</v>
      </c>
      <c r="X232" s="140" t="s">
        <v>1628</v>
      </c>
      <c r="Y232" s="140" t="s">
        <v>340</v>
      </c>
      <c r="Z232" s="140" t="s">
        <v>1629</v>
      </c>
      <c r="AA232" s="140" t="s">
        <v>1630</v>
      </c>
      <c r="AB232" s="140" t="s">
        <v>340</v>
      </c>
      <c r="AC232" s="140" t="s">
        <v>1631</v>
      </c>
      <c r="AD232" s="138" t="s">
        <v>194</v>
      </c>
      <c r="AE232" s="138" t="s">
        <v>1624</v>
      </c>
      <c r="AF232" s="138" t="s">
        <v>194</v>
      </c>
    </row>
    <row r="233" spans="2:32">
      <c r="B233" s="146" t="s">
        <v>32</v>
      </c>
      <c r="C233" s="147">
        <v>191</v>
      </c>
      <c r="D233" s="147" t="s">
        <v>1619</v>
      </c>
      <c r="E233" s="147">
        <v>1620</v>
      </c>
      <c r="F233" s="141" t="s">
        <v>1597</v>
      </c>
      <c r="G233" s="138" t="s">
        <v>461</v>
      </c>
      <c r="H233" s="138" t="s">
        <v>350</v>
      </c>
      <c r="I233" s="138" t="s">
        <v>1620</v>
      </c>
      <c r="J233" s="138" t="s">
        <v>1621</v>
      </c>
      <c r="K233" s="138" t="s">
        <v>1622</v>
      </c>
      <c r="L233" s="138" t="s">
        <v>1633</v>
      </c>
      <c r="M233" s="140" t="s">
        <v>355</v>
      </c>
      <c r="N233" s="149" t="e">
        <f t="shared" si="3"/>
        <v>#VALUE!</v>
      </c>
      <c r="O233" s="140" t="s">
        <v>1623</v>
      </c>
      <c r="P233" s="138" t="s">
        <v>1634</v>
      </c>
      <c r="Q233" s="140" t="s">
        <v>358</v>
      </c>
      <c r="R233" s="140" t="s">
        <v>344</v>
      </c>
      <c r="S233" s="140" t="s">
        <v>1635</v>
      </c>
      <c r="T233" s="140" t="s">
        <v>344</v>
      </c>
      <c r="U233" s="140" t="s">
        <v>1636</v>
      </c>
      <c r="V233" s="140" t="s">
        <v>1637</v>
      </c>
      <c r="W233" s="140" t="s">
        <v>340</v>
      </c>
      <c r="X233" s="140" t="s">
        <v>1638</v>
      </c>
      <c r="Y233" s="140" t="s">
        <v>340</v>
      </c>
      <c r="Z233" s="140" t="s">
        <v>1639</v>
      </c>
      <c r="AA233" s="140" t="s">
        <v>1640</v>
      </c>
      <c r="AB233" s="140" t="s">
        <v>340</v>
      </c>
      <c r="AC233" s="140" t="s">
        <v>1641</v>
      </c>
      <c r="AD233" s="138" t="s">
        <v>194</v>
      </c>
      <c r="AE233" s="138" t="s">
        <v>1634</v>
      </c>
      <c r="AF233" s="138" t="s">
        <v>194</v>
      </c>
    </row>
    <row r="234" spans="2:32">
      <c r="B234" s="146" t="s">
        <v>32</v>
      </c>
      <c r="C234" s="147">
        <v>192</v>
      </c>
      <c r="D234" s="147" t="s">
        <v>1643</v>
      </c>
      <c r="E234" s="147">
        <v>1620</v>
      </c>
      <c r="F234" s="141" t="s">
        <v>1597</v>
      </c>
      <c r="G234" s="138" t="s">
        <v>461</v>
      </c>
      <c r="H234" s="138" t="s">
        <v>350</v>
      </c>
      <c r="I234" s="138" t="s">
        <v>1644</v>
      </c>
      <c r="J234" s="138" t="s">
        <v>1645</v>
      </c>
      <c r="K234" s="138" t="s">
        <v>1499</v>
      </c>
      <c r="L234" s="138" t="s">
        <v>1646</v>
      </c>
      <c r="M234" s="140" t="s">
        <v>355</v>
      </c>
      <c r="N234" s="149" t="e">
        <f t="shared" si="3"/>
        <v>#VALUE!</v>
      </c>
      <c r="O234" s="140" t="s">
        <v>1647</v>
      </c>
      <c r="P234" s="138" t="s">
        <v>1634</v>
      </c>
      <c r="Q234" s="140" t="s">
        <v>375</v>
      </c>
      <c r="R234" s="140" t="s">
        <v>376</v>
      </c>
      <c r="S234" s="140" t="s">
        <v>1648</v>
      </c>
      <c r="T234" s="140" t="s">
        <v>376</v>
      </c>
      <c r="U234" s="140" t="s">
        <v>1649</v>
      </c>
      <c r="V234" s="140" t="s">
        <v>1650</v>
      </c>
      <c r="W234" s="140" t="s">
        <v>340</v>
      </c>
      <c r="X234" s="140" t="s">
        <v>1651</v>
      </c>
      <c r="Y234" s="140" t="s">
        <v>340</v>
      </c>
      <c r="Z234" s="140" t="s">
        <v>1652</v>
      </c>
      <c r="AA234" s="140" t="s">
        <v>1653</v>
      </c>
      <c r="AB234" s="140" t="s">
        <v>340</v>
      </c>
      <c r="AC234" s="140" t="s">
        <v>707</v>
      </c>
      <c r="AD234" s="138" t="s">
        <v>194</v>
      </c>
      <c r="AE234" s="138" t="s">
        <v>1634</v>
      </c>
      <c r="AF234" s="138" t="s">
        <v>194</v>
      </c>
    </row>
    <row r="235" spans="2:32">
      <c r="B235" s="146" t="s">
        <v>32</v>
      </c>
      <c r="C235" s="147">
        <v>193</v>
      </c>
      <c r="D235" s="147" t="s">
        <v>1655</v>
      </c>
      <c r="E235" s="147">
        <v>1620</v>
      </c>
      <c r="F235" s="141" t="s">
        <v>1656</v>
      </c>
      <c r="G235" s="138" t="s">
        <v>1656</v>
      </c>
      <c r="H235" s="138" t="s">
        <v>350</v>
      </c>
      <c r="I235" s="138" t="s">
        <v>1139</v>
      </c>
      <c r="J235" s="138" t="s">
        <v>1657</v>
      </c>
      <c r="K235" s="138" t="s">
        <v>1139</v>
      </c>
      <c r="L235" s="138" t="s">
        <v>1658</v>
      </c>
      <c r="M235" s="140" t="s">
        <v>1659</v>
      </c>
      <c r="N235" s="149" t="e">
        <f t="shared" si="3"/>
        <v>#VALUE!</v>
      </c>
      <c r="O235" s="140" t="s">
        <v>1660</v>
      </c>
      <c r="P235" s="138" t="s">
        <v>1139</v>
      </c>
      <c r="Q235" s="140" t="s">
        <v>222</v>
      </c>
      <c r="R235" s="140" t="s">
        <v>410</v>
      </c>
      <c r="S235" s="140" t="s">
        <v>410</v>
      </c>
      <c r="T235" s="140" t="s">
        <v>410</v>
      </c>
      <c r="U235" s="140" t="s">
        <v>340</v>
      </c>
      <c r="V235" s="140" t="s">
        <v>340</v>
      </c>
      <c r="W235" s="140" t="s">
        <v>340</v>
      </c>
      <c r="X235" s="140">
        <v>0</v>
      </c>
      <c r="Y235" s="140">
        <v>0</v>
      </c>
      <c r="Z235" s="140" t="s">
        <v>340</v>
      </c>
      <c r="AA235" s="140" t="s">
        <v>340</v>
      </c>
      <c r="AB235" s="140" t="s">
        <v>340</v>
      </c>
      <c r="AC235" s="140" t="s">
        <v>1661</v>
      </c>
      <c r="AD235" s="138" t="s">
        <v>194</v>
      </c>
      <c r="AE235" s="138" t="s">
        <v>1139</v>
      </c>
      <c r="AF235" s="138" t="s">
        <v>194</v>
      </c>
    </row>
    <row r="236" spans="2:32">
      <c r="B236" s="146" t="s">
        <v>32</v>
      </c>
      <c r="C236" s="147">
        <v>194</v>
      </c>
      <c r="D236" s="147" t="s">
        <v>1663</v>
      </c>
      <c r="E236" s="147">
        <v>1620</v>
      </c>
      <c r="F236" s="141" t="s">
        <v>1664</v>
      </c>
      <c r="G236" s="138" t="s">
        <v>1664</v>
      </c>
      <c r="H236" s="138" t="s">
        <v>350</v>
      </c>
      <c r="I236" s="138" t="s">
        <v>450</v>
      </c>
      <c r="J236" s="138" t="s">
        <v>1665</v>
      </c>
      <c r="K236" s="138" t="s">
        <v>450</v>
      </c>
      <c r="L236" s="138" t="s">
        <v>1666</v>
      </c>
      <c r="M236" s="140" t="s">
        <v>1667</v>
      </c>
      <c r="N236" s="149" t="e">
        <f t="shared" ref="N236:N242" si="4">R236+X236-Y236</f>
        <v>#VALUE!</v>
      </c>
      <c r="O236" s="140" t="s">
        <v>1668</v>
      </c>
      <c r="P236" s="138" t="s">
        <v>450</v>
      </c>
      <c r="Q236" s="140" t="s">
        <v>1669</v>
      </c>
      <c r="R236" s="140" t="s">
        <v>410</v>
      </c>
      <c r="S236" s="140" t="s">
        <v>410</v>
      </c>
      <c r="T236" s="140" t="s">
        <v>410</v>
      </c>
      <c r="U236" s="140" t="s">
        <v>340</v>
      </c>
      <c r="V236" s="140" t="s">
        <v>340</v>
      </c>
      <c r="W236" s="140" t="s">
        <v>340</v>
      </c>
      <c r="X236" s="140">
        <v>0</v>
      </c>
      <c r="Y236" s="140">
        <v>0</v>
      </c>
      <c r="Z236" s="140" t="s">
        <v>340</v>
      </c>
      <c r="AA236" s="140" t="s">
        <v>340</v>
      </c>
      <c r="AB236" s="140" t="s">
        <v>340</v>
      </c>
      <c r="AC236" s="140" t="s">
        <v>1670</v>
      </c>
      <c r="AD236" s="138" t="s">
        <v>194</v>
      </c>
      <c r="AE236" s="138" t="s">
        <v>450</v>
      </c>
      <c r="AF236" s="138" t="s">
        <v>194</v>
      </c>
    </row>
    <row r="237" spans="2:32">
      <c r="B237" s="146" t="s">
        <v>32</v>
      </c>
      <c r="C237" s="147">
        <v>195</v>
      </c>
      <c r="D237" s="147" t="s">
        <v>1672</v>
      </c>
      <c r="E237" s="147">
        <v>1620</v>
      </c>
      <c r="F237" s="141" t="s">
        <v>1664</v>
      </c>
      <c r="G237" s="138" t="s">
        <v>1664</v>
      </c>
      <c r="H237" s="138" t="s">
        <v>350</v>
      </c>
      <c r="I237" s="138" t="s">
        <v>397</v>
      </c>
      <c r="J237" s="138" t="s">
        <v>1673</v>
      </c>
      <c r="K237" s="138" t="s">
        <v>397</v>
      </c>
      <c r="L237" s="138" t="s">
        <v>1674</v>
      </c>
      <c r="M237" s="140" t="s">
        <v>1667</v>
      </c>
      <c r="N237" s="149" t="e">
        <f t="shared" si="4"/>
        <v>#VALUE!</v>
      </c>
      <c r="O237" s="140" t="s">
        <v>1675</v>
      </c>
      <c r="P237" s="138" t="s">
        <v>397</v>
      </c>
      <c r="Q237" s="140" t="s">
        <v>1669</v>
      </c>
      <c r="R237" s="140" t="s">
        <v>410</v>
      </c>
      <c r="S237" s="140" t="s">
        <v>410</v>
      </c>
      <c r="T237" s="140" t="s">
        <v>410</v>
      </c>
      <c r="U237" s="140" t="s">
        <v>340</v>
      </c>
      <c r="V237" s="140" t="s">
        <v>340</v>
      </c>
      <c r="W237" s="140" t="s">
        <v>340</v>
      </c>
      <c r="X237" s="140">
        <v>0</v>
      </c>
      <c r="Y237" s="140">
        <v>0</v>
      </c>
      <c r="Z237" s="140" t="s">
        <v>340</v>
      </c>
      <c r="AA237" s="140" t="s">
        <v>340</v>
      </c>
      <c r="AB237" s="140" t="s">
        <v>340</v>
      </c>
      <c r="AC237" s="140" t="s">
        <v>1676</v>
      </c>
      <c r="AD237" s="138" t="s">
        <v>194</v>
      </c>
      <c r="AE237" s="138" t="s">
        <v>397</v>
      </c>
      <c r="AF237" s="138" t="s">
        <v>194</v>
      </c>
    </row>
    <row r="238" spans="2:32">
      <c r="B238" s="146" t="s">
        <v>32</v>
      </c>
      <c r="C238" s="147">
        <v>196</v>
      </c>
      <c r="D238" s="147" t="s">
        <v>1678</v>
      </c>
      <c r="E238" s="147">
        <v>1620</v>
      </c>
      <c r="F238" s="141" t="s">
        <v>1664</v>
      </c>
      <c r="G238" s="138" t="s">
        <v>1664</v>
      </c>
      <c r="H238" s="138" t="s">
        <v>350</v>
      </c>
      <c r="I238" s="138" t="s">
        <v>1679</v>
      </c>
      <c r="J238" s="138" t="s">
        <v>1680</v>
      </c>
      <c r="K238" s="138" t="s">
        <v>1679</v>
      </c>
      <c r="L238" s="138" t="s">
        <v>1681</v>
      </c>
      <c r="M238" s="140" t="s">
        <v>1667</v>
      </c>
      <c r="N238" s="149" t="e">
        <f t="shared" si="4"/>
        <v>#VALUE!</v>
      </c>
      <c r="O238" s="140" t="s">
        <v>1682</v>
      </c>
      <c r="P238" s="138" t="s">
        <v>1679</v>
      </c>
      <c r="Q238" s="140" t="s">
        <v>1683</v>
      </c>
      <c r="R238" s="140" t="s">
        <v>399</v>
      </c>
      <c r="S238" s="140" t="s">
        <v>399</v>
      </c>
      <c r="T238" s="140" t="s">
        <v>399</v>
      </c>
      <c r="U238" s="140" t="s">
        <v>340</v>
      </c>
      <c r="V238" s="140" t="s">
        <v>340</v>
      </c>
      <c r="W238" s="140" t="s">
        <v>340</v>
      </c>
      <c r="X238" s="140">
        <v>0</v>
      </c>
      <c r="Y238" s="140">
        <v>0</v>
      </c>
      <c r="Z238" s="140" t="s">
        <v>340</v>
      </c>
      <c r="AA238" s="140" t="s">
        <v>340</v>
      </c>
      <c r="AB238" s="140" t="s">
        <v>340</v>
      </c>
      <c r="AC238" s="140" t="s">
        <v>1684</v>
      </c>
      <c r="AD238" s="138" t="s">
        <v>194</v>
      </c>
      <c r="AE238" s="138" t="s">
        <v>1679</v>
      </c>
      <c r="AF238" s="138" t="s">
        <v>194</v>
      </c>
    </row>
    <row r="239" spans="2:32">
      <c r="B239" s="146" t="s">
        <v>32</v>
      </c>
      <c r="C239" s="147">
        <v>197</v>
      </c>
      <c r="D239" s="147" t="s">
        <v>1686</v>
      </c>
      <c r="E239" s="147">
        <v>1620</v>
      </c>
      <c r="F239" s="141" t="s">
        <v>1687</v>
      </c>
      <c r="G239" s="138" t="s">
        <v>1687</v>
      </c>
      <c r="H239" s="138" t="s">
        <v>350</v>
      </c>
      <c r="I239" s="138" t="s">
        <v>1688</v>
      </c>
      <c r="J239" s="138" t="s">
        <v>1689</v>
      </c>
      <c r="K239" s="138" t="s">
        <v>1688</v>
      </c>
      <c r="L239" s="138" t="s">
        <v>1690</v>
      </c>
      <c r="M239" s="140" t="s">
        <v>1659</v>
      </c>
      <c r="N239" s="149" t="e">
        <f t="shared" si="4"/>
        <v>#VALUE!</v>
      </c>
      <c r="O239" s="140" t="s">
        <v>1691</v>
      </c>
      <c r="P239" s="138" t="s">
        <v>1688</v>
      </c>
      <c r="Q239" s="140" t="s">
        <v>1692</v>
      </c>
      <c r="R239" s="140" t="s">
        <v>1693</v>
      </c>
      <c r="S239" s="140" t="s">
        <v>1693</v>
      </c>
      <c r="T239" s="140" t="s">
        <v>1693</v>
      </c>
      <c r="U239" s="140" t="s">
        <v>340</v>
      </c>
      <c r="V239" s="140" t="s">
        <v>340</v>
      </c>
      <c r="W239" s="140" t="s">
        <v>340</v>
      </c>
      <c r="X239" s="140">
        <v>0</v>
      </c>
      <c r="Y239" s="140">
        <v>0</v>
      </c>
      <c r="Z239" s="140" t="s">
        <v>340</v>
      </c>
      <c r="AA239" s="140" t="s">
        <v>340</v>
      </c>
      <c r="AB239" s="140" t="s">
        <v>340</v>
      </c>
      <c r="AC239" s="140" t="s">
        <v>1694</v>
      </c>
      <c r="AD239" s="138" t="s">
        <v>194</v>
      </c>
      <c r="AE239" s="138" t="s">
        <v>1688</v>
      </c>
      <c r="AF239" s="138" t="s">
        <v>194</v>
      </c>
    </row>
    <row r="240" spans="2:32" ht="13.75" customHeight="1">
      <c r="B240" s="146" t="s">
        <v>32</v>
      </c>
      <c r="C240" s="147">
        <v>198</v>
      </c>
      <c r="D240" s="147" t="s">
        <v>1695</v>
      </c>
      <c r="E240" s="147">
        <v>1620</v>
      </c>
      <c r="F240" s="141" t="s">
        <v>1696</v>
      </c>
      <c r="G240" s="138" t="s">
        <v>1696</v>
      </c>
      <c r="H240" s="138" t="s">
        <v>350</v>
      </c>
      <c r="I240" s="138" t="s">
        <v>1697</v>
      </c>
      <c r="J240" s="138" t="s">
        <v>1698</v>
      </c>
      <c r="K240" s="138" t="s">
        <v>1697</v>
      </c>
      <c r="L240" s="138" t="s">
        <v>1699</v>
      </c>
      <c r="M240" s="140" t="s">
        <v>358</v>
      </c>
      <c r="N240" s="149" t="e">
        <f t="shared" si="4"/>
        <v>#VALUE!</v>
      </c>
      <c r="O240" s="140" t="s">
        <v>1700</v>
      </c>
      <c r="P240" s="138" t="s">
        <v>1697</v>
      </c>
      <c r="Q240" s="140" t="s">
        <v>355</v>
      </c>
      <c r="R240" s="140" t="s">
        <v>344</v>
      </c>
      <c r="S240" s="140" t="s">
        <v>344</v>
      </c>
      <c r="T240" s="140" t="s">
        <v>344</v>
      </c>
      <c r="U240" s="140" t="s">
        <v>340</v>
      </c>
      <c r="V240" s="140" t="s">
        <v>340</v>
      </c>
      <c r="W240" s="140" t="s">
        <v>340</v>
      </c>
      <c r="X240" s="140">
        <v>0</v>
      </c>
      <c r="Y240" s="140">
        <v>0</v>
      </c>
      <c r="Z240" s="140" t="s">
        <v>340</v>
      </c>
      <c r="AA240" s="140" t="s">
        <v>340</v>
      </c>
      <c r="AB240" s="140" t="s">
        <v>340</v>
      </c>
      <c r="AC240" s="140" t="s">
        <v>1701</v>
      </c>
      <c r="AD240" s="138" t="s">
        <v>194</v>
      </c>
      <c r="AE240" s="138" t="s">
        <v>1697</v>
      </c>
      <c r="AF240" s="138" t="s">
        <v>194</v>
      </c>
    </row>
    <row r="241" spans="2:32">
      <c r="B241" s="146" t="s">
        <v>32</v>
      </c>
      <c r="C241" s="147">
        <v>199</v>
      </c>
      <c r="D241" s="147" t="s">
        <v>1704</v>
      </c>
      <c r="E241" s="147">
        <v>1520</v>
      </c>
      <c r="F241" s="141" t="s">
        <v>1597</v>
      </c>
      <c r="G241" s="138" t="s">
        <v>505</v>
      </c>
      <c r="H241" s="138" t="s">
        <v>350</v>
      </c>
      <c r="I241" s="138" t="s">
        <v>1705</v>
      </c>
      <c r="J241" s="138" t="s">
        <v>1706</v>
      </c>
      <c r="K241" s="138" t="s">
        <v>1707</v>
      </c>
      <c r="L241" s="138" t="s">
        <v>1708</v>
      </c>
      <c r="M241" s="140" t="s">
        <v>355</v>
      </c>
      <c r="N241" s="149" t="e">
        <f t="shared" si="4"/>
        <v>#VALUE!</v>
      </c>
      <c r="O241" s="140" t="s">
        <v>356</v>
      </c>
      <c r="P241" s="138" t="s">
        <v>1709</v>
      </c>
      <c r="Q241" s="140" t="s">
        <v>358</v>
      </c>
      <c r="R241" s="140" t="s">
        <v>344</v>
      </c>
      <c r="S241" s="140" t="s">
        <v>1710</v>
      </c>
      <c r="T241" s="140" t="s">
        <v>344</v>
      </c>
      <c r="U241" s="140" t="s">
        <v>1711</v>
      </c>
      <c r="V241" s="140" t="s">
        <v>340</v>
      </c>
      <c r="W241" s="140" t="s">
        <v>1712</v>
      </c>
      <c r="X241" s="140">
        <v>0</v>
      </c>
      <c r="Y241" s="140" t="s">
        <v>1713</v>
      </c>
      <c r="Z241" s="140" t="s">
        <v>1714</v>
      </c>
      <c r="AA241" s="140" t="s">
        <v>340</v>
      </c>
      <c r="AB241" s="140" t="s">
        <v>1715</v>
      </c>
      <c r="AC241" s="140" t="s">
        <v>1716</v>
      </c>
      <c r="AD241" s="138" t="s">
        <v>194</v>
      </c>
      <c r="AE241" s="138" t="s">
        <v>1709</v>
      </c>
      <c r="AF241" s="138" t="s">
        <v>194</v>
      </c>
    </row>
    <row r="242" spans="2:32">
      <c r="B242" s="146" t="s">
        <v>32</v>
      </c>
      <c r="C242" s="147">
        <v>200</v>
      </c>
      <c r="D242" s="147" t="s">
        <v>1596</v>
      </c>
      <c r="E242" s="147">
        <v>1520</v>
      </c>
      <c r="F242" s="141" t="s">
        <v>1597</v>
      </c>
      <c r="G242" s="138" t="s">
        <v>505</v>
      </c>
      <c r="H242" s="138" t="s">
        <v>350</v>
      </c>
      <c r="I242" s="138" t="s">
        <v>603</v>
      </c>
      <c r="J242" s="138" t="s">
        <v>1598</v>
      </c>
      <c r="K242" s="138" t="s">
        <v>1599</v>
      </c>
      <c r="L242" s="138" t="s">
        <v>542</v>
      </c>
      <c r="M242" s="140" t="s">
        <v>355</v>
      </c>
      <c r="N242" s="149" t="e">
        <f t="shared" si="4"/>
        <v>#VALUE!</v>
      </c>
      <c r="O242" s="140" t="s">
        <v>356</v>
      </c>
      <c r="P242" s="138" t="s">
        <v>1718</v>
      </c>
      <c r="Q242" s="140" t="s">
        <v>398</v>
      </c>
      <c r="R242" s="140" t="s">
        <v>399</v>
      </c>
      <c r="S242" s="140" t="s">
        <v>1719</v>
      </c>
      <c r="T242" s="140" t="s">
        <v>399</v>
      </c>
      <c r="U242" s="140" t="s">
        <v>1720</v>
      </c>
      <c r="V242" s="140" t="s">
        <v>340</v>
      </c>
      <c r="W242" s="140" t="s">
        <v>1721</v>
      </c>
      <c r="X242" s="140">
        <v>0</v>
      </c>
      <c r="Y242" s="140" t="s">
        <v>1722</v>
      </c>
      <c r="Z242" s="140" t="s">
        <v>1723</v>
      </c>
      <c r="AA242" s="140" t="s">
        <v>340</v>
      </c>
      <c r="AB242" s="140" t="s">
        <v>1724</v>
      </c>
      <c r="AC242" s="140" t="s">
        <v>1725</v>
      </c>
      <c r="AD242" s="138" t="s">
        <v>194</v>
      </c>
      <c r="AE242" s="138" t="s">
        <v>1718</v>
      </c>
      <c r="AF242" s="138" t="s">
        <v>194</v>
      </c>
    </row>
    <row r="244" spans="2:32">
      <c r="B244" s="1" t="s">
        <v>1732</v>
      </c>
    </row>
    <row r="246" spans="2:32" ht="39">
      <c r="B246" s="142" t="s">
        <v>31</v>
      </c>
      <c r="C246" s="143" t="s">
        <v>0</v>
      </c>
      <c r="D246" s="143" t="s">
        <v>43</v>
      </c>
      <c r="E246" s="143" t="s">
        <v>1726</v>
      </c>
      <c r="F246" s="144" t="s">
        <v>308</v>
      </c>
      <c r="G246" s="145" t="s">
        <v>309</v>
      </c>
      <c r="H246" s="145" t="s">
        <v>310</v>
      </c>
      <c r="I246" s="145" t="s">
        <v>311</v>
      </c>
      <c r="J246" s="145" t="s">
        <v>312</v>
      </c>
      <c r="K246" s="145" t="s">
        <v>313</v>
      </c>
      <c r="L246" s="145" t="s">
        <v>314</v>
      </c>
      <c r="M246" s="145" t="s">
        <v>315</v>
      </c>
      <c r="N246" s="148" t="s">
        <v>1731</v>
      </c>
      <c r="O246" s="145" t="s">
        <v>316</v>
      </c>
      <c r="P246" s="145" t="s">
        <v>317</v>
      </c>
      <c r="Q246" s="145" t="s">
        <v>318</v>
      </c>
      <c r="R246" s="145" t="s">
        <v>319</v>
      </c>
      <c r="S246" s="145" t="s">
        <v>320</v>
      </c>
      <c r="T246" s="145" t="s">
        <v>321</v>
      </c>
      <c r="U246" s="145" t="s">
        <v>322</v>
      </c>
      <c r="V246" s="145" t="s">
        <v>323</v>
      </c>
      <c r="W246" s="145" t="s">
        <v>324</v>
      </c>
      <c r="X246" s="145" t="s">
        <v>325</v>
      </c>
      <c r="Y246" s="145" t="s">
        <v>326</v>
      </c>
      <c r="Z246" s="145" t="s">
        <v>327</v>
      </c>
      <c r="AA246" s="145" t="s">
        <v>328</v>
      </c>
      <c r="AB246" s="145" t="s">
        <v>329</v>
      </c>
      <c r="AC246" s="145" t="s">
        <v>330</v>
      </c>
      <c r="AD246" s="145" t="s">
        <v>331</v>
      </c>
      <c r="AE246" s="145" t="s">
        <v>332</v>
      </c>
      <c r="AF246" s="145" t="s">
        <v>333</v>
      </c>
    </row>
    <row r="247" spans="2:32" hidden="1">
      <c r="B247" s="146"/>
      <c r="C247" s="147">
        <v>1</v>
      </c>
      <c r="D247" s="147" t="s">
        <v>336</v>
      </c>
      <c r="E247" s="147" t="s">
        <v>157</v>
      </c>
      <c r="F247" s="141" t="s">
        <v>337</v>
      </c>
      <c r="G247" s="138" t="s">
        <v>337</v>
      </c>
      <c r="H247" s="138" t="s">
        <v>196</v>
      </c>
      <c r="I247" s="138" t="s">
        <v>338</v>
      </c>
      <c r="J247" s="138" t="s">
        <v>194</v>
      </c>
      <c r="K247" s="138" t="s">
        <v>194</v>
      </c>
      <c r="L247" s="138" t="s">
        <v>194</v>
      </c>
      <c r="M247" s="140" t="s">
        <v>335</v>
      </c>
      <c r="N247" s="140"/>
      <c r="O247" s="140" t="s">
        <v>196</v>
      </c>
      <c r="P247" s="138" t="s">
        <v>338</v>
      </c>
      <c r="Q247" s="140" t="s">
        <v>339</v>
      </c>
      <c r="R247" s="140" t="s">
        <v>339</v>
      </c>
      <c r="S247" s="140" t="s">
        <v>339</v>
      </c>
      <c r="T247" s="140" t="s">
        <v>339</v>
      </c>
      <c r="U247" s="140" t="s">
        <v>340</v>
      </c>
      <c r="V247" s="140" t="s">
        <v>196</v>
      </c>
      <c r="W247" s="140" t="s">
        <v>196</v>
      </c>
      <c r="X247" s="140" t="s">
        <v>194</v>
      </c>
      <c r="Y247" s="140" t="s">
        <v>194</v>
      </c>
      <c r="Z247" s="140" t="s">
        <v>340</v>
      </c>
      <c r="AA247" s="140" t="s">
        <v>194</v>
      </c>
      <c r="AB247" s="140" t="s">
        <v>194</v>
      </c>
      <c r="AC247" s="140" t="s">
        <v>194</v>
      </c>
      <c r="AD247" s="138" t="s">
        <v>194</v>
      </c>
      <c r="AE247" s="138" t="s">
        <v>338</v>
      </c>
      <c r="AF247" s="138" t="s">
        <v>194</v>
      </c>
    </row>
    <row r="248" spans="2:32" hidden="1">
      <c r="B248" s="146"/>
      <c r="C248" s="147">
        <v>2</v>
      </c>
      <c r="D248" s="147" t="s">
        <v>336</v>
      </c>
      <c r="E248" s="147" t="s">
        <v>157</v>
      </c>
      <c r="F248" s="141" t="s">
        <v>337</v>
      </c>
      <c r="G248" s="138" t="s">
        <v>337</v>
      </c>
      <c r="H248" s="138" t="s">
        <v>196</v>
      </c>
      <c r="I248" s="138" t="s">
        <v>338</v>
      </c>
      <c r="J248" s="138" t="s">
        <v>194</v>
      </c>
      <c r="K248" s="138" t="s">
        <v>194</v>
      </c>
      <c r="L248" s="138" t="s">
        <v>194</v>
      </c>
      <c r="M248" s="140" t="s">
        <v>335</v>
      </c>
      <c r="N248" s="140"/>
      <c r="O248" s="140" t="s">
        <v>196</v>
      </c>
      <c r="P248" s="138" t="s">
        <v>342</v>
      </c>
      <c r="Q248" s="140" t="s">
        <v>343</v>
      </c>
      <c r="R248" s="140" t="s">
        <v>343</v>
      </c>
      <c r="S248" s="140" t="s">
        <v>343</v>
      </c>
      <c r="T248" s="140" t="s">
        <v>343</v>
      </c>
      <c r="U248" s="140" t="s">
        <v>340</v>
      </c>
      <c r="V248" s="140" t="s">
        <v>196</v>
      </c>
      <c r="W248" s="140" t="s">
        <v>196</v>
      </c>
      <c r="X248" s="140" t="s">
        <v>194</v>
      </c>
      <c r="Y248" s="140" t="s">
        <v>194</v>
      </c>
      <c r="Z248" s="140" t="s">
        <v>340</v>
      </c>
      <c r="AA248" s="140" t="s">
        <v>194</v>
      </c>
      <c r="AB248" s="140" t="s">
        <v>194</v>
      </c>
      <c r="AC248" s="140" t="s">
        <v>194</v>
      </c>
      <c r="AD248" s="138" t="s">
        <v>194</v>
      </c>
      <c r="AE248" s="138" t="s">
        <v>342</v>
      </c>
      <c r="AF248" s="138" t="s">
        <v>194</v>
      </c>
    </row>
    <row r="249" spans="2:32">
      <c r="B249" s="146" t="s">
        <v>37</v>
      </c>
      <c r="C249" s="147">
        <v>1</v>
      </c>
      <c r="D249" s="147" t="s">
        <v>336</v>
      </c>
      <c r="E249" s="147" t="s">
        <v>157</v>
      </c>
      <c r="F249" s="141" t="s">
        <v>337</v>
      </c>
      <c r="G249" s="138" t="s">
        <v>337</v>
      </c>
      <c r="H249" s="138" t="s">
        <v>196</v>
      </c>
      <c r="I249" s="138" t="s">
        <v>338</v>
      </c>
      <c r="J249" s="138" t="s">
        <v>194</v>
      </c>
      <c r="K249" s="138" t="s">
        <v>194</v>
      </c>
      <c r="L249" s="138" t="s">
        <v>194</v>
      </c>
      <c r="M249" s="140" t="s">
        <v>335</v>
      </c>
      <c r="N249" s="140"/>
      <c r="O249" s="140" t="s">
        <v>196</v>
      </c>
      <c r="P249" s="138" t="s">
        <v>338</v>
      </c>
      <c r="Q249" s="140" t="s">
        <v>339</v>
      </c>
      <c r="R249" s="140" t="s">
        <v>339</v>
      </c>
      <c r="S249" s="140" t="s">
        <v>339</v>
      </c>
      <c r="T249" s="140" t="s">
        <v>339</v>
      </c>
      <c r="U249" s="140" t="s">
        <v>340</v>
      </c>
      <c r="V249" s="140" t="s">
        <v>196</v>
      </c>
      <c r="W249" s="140" t="s">
        <v>196</v>
      </c>
      <c r="X249" s="140" t="s">
        <v>194</v>
      </c>
      <c r="Y249" s="140" t="s">
        <v>194</v>
      </c>
      <c r="Z249" s="140" t="s">
        <v>340</v>
      </c>
      <c r="AA249" s="140" t="s">
        <v>194</v>
      </c>
      <c r="AB249" s="140" t="s">
        <v>194</v>
      </c>
      <c r="AC249" s="140" t="s">
        <v>194</v>
      </c>
      <c r="AD249" s="138" t="s">
        <v>194</v>
      </c>
      <c r="AE249" s="138" t="s">
        <v>338</v>
      </c>
      <c r="AF249" s="138" t="s">
        <v>194</v>
      </c>
    </row>
    <row r="250" spans="2:32">
      <c r="B250" s="146" t="s">
        <v>37</v>
      </c>
      <c r="C250" s="147">
        <v>2</v>
      </c>
      <c r="D250" s="147" t="s">
        <v>336</v>
      </c>
      <c r="E250" s="147" t="s">
        <v>157</v>
      </c>
      <c r="F250" s="141" t="s">
        <v>337</v>
      </c>
      <c r="G250" s="138" t="s">
        <v>337</v>
      </c>
      <c r="H250" s="138" t="s">
        <v>196</v>
      </c>
      <c r="I250" s="138" t="s">
        <v>338</v>
      </c>
      <c r="J250" s="138" t="s">
        <v>194</v>
      </c>
      <c r="K250" s="138" t="s">
        <v>194</v>
      </c>
      <c r="L250" s="138" t="s">
        <v>194</v>
      </c>
      <c r="M250" s="140" t="s">
        <v>335</v>
      </c>
      <c r="N250" s="140"/>
      <c r="O250" s="140" t="s">
        <v>196</v>
      </c>
      <c r="P250" s="138" t="s">
        <v>342</v>
      </c>
      <c r="Q250" s="140" t="s">
        <v>343</v>
      </c>
      <c r="R250" s="140" t="s">
        <v>343</v>
      </c>
      <c r="S250" s="140" t="s">
        <v>343</v>
      </c>
      <c r="T250" s="140" t="s">
        <v>343</v>
      </c>
      <c r="U250" s="140" t="s">
        <v>340</v>
      </c>
      <c r="V250" s="140" t="s">
        <v>196</v>
      </c>
      <c r="W250" s="140" t="s">
        <v>196</v>
      </c>
      <c r="X250" s="140" t="s">
        <v>194</v>
      </c>
      <c r="Y250" s="140" t="s">
        <v>194</v>
      </c>
      <c r="Z250" s="140" t="s">
        <v>340</v>
      </c>
      <c r="AA250" s="140" t="s">
        <v>194</v>
      </c>
      <c r="AB250" s="140" t="s">
        <v>194</v>
      </c>
      <c r="AC250" s="140" t="s">
        <v>194</v>
      </c>
      <c r="AD250" s="138" t="s">
        <v>194</v>
      </c>
      <c r="AE250" s="138" t="s">
        <v>342</v>
      </c>
      <c r="AF250" s="138" t="s">
        <v>194</v>
      </c>
    </row>
    <row r="251" spans="2:32">
      <c r="B251" s="98"/>
      <c r="C251" s="98"/>
      <c r="D251" s="98"/>
      <c r="E251" s="99"/>
      <c r="F251" s="98"/>
      <c r="G251" s="98"/>
      <c r="H251" s="98"/>
      <c r="I251" s="96"/>
      <c r="J251" s="96"/>
      <c r="K251" s="96"/>
      <c r="L251" s="96"/>
      <c r="M251" s="97"/>
      <c r="N251" s="97"/>
    </row>
    <row r="252" spans="2:32">
      <c r="B252" s="99"/>
      <c r="C252" s="101"/>
      <c r="D252" s="101"/>
      <c r="E252" s="99"/>
      <c r="F252" s="101"/>
      <c r="G252" s="101"/>
      <c r="H252" s="101"/>
      <c r="I252" s="102"/>
      <c r="J252" s="103"/>
      <c r="K252" s="103"/>
      <c r="L252" s="104"/>
      <c r="M252" s="105"/>
      <c r="N252" s="105"/>
    </row>
    <row r="253" spans="2:32">
      <c r="B253" s="98"/>
      <c r="C253" s="98"/>
      <c r="D253" s="98"/>
      <c r="E253" s="99"/>
      <c r="F253" s="98"/>
      <c r="G253" s="98"/>
      <c r="H253" s="98"/>
      <c r="I253" s="96"/>
      <c r="J253" s="78"/>
      <c r="K253" s="78"/>
      <c r="L253" s="87"/>
      <c r="M253" s="100"/>
      <c r="N253" s="100"/>
    </row>
    <row r="254" spans="2:32">
      <c r="B254" s="98"/>
      <c r="C254" s="98"/>
      <c r="D254" s="98"/>
      <c r="E254" s="99"/>
      <c r="F254" s="98"/>
      <c r="G254" s="98"/>
      <c r="H254" s="98"/>
      <c r="I254" s="96"/>
      <c r="J254" s="78"/>
      <c r="K254" s="78"/>
      <c r="L254" s="87"/>
      <c r="M254" s="100"/>
      <c r="N254" s="100"/>
    </row>
    <row r="255" spans="2:32">
      <c r="B255" s="98"/>
      <c r="C255" s="98"/>
      <c r="D255" s="98"/>
      <c r="E255" s="99"/>
      <c r="F255" s="98"/>
      <c r="G255" s="98"/>
      <c r="H255" s="98"/>
      <c r="I255" s="96"/>
      <c r="J255" s="78"/>
      <c r="K255" s="78"/>
      <c r="L255" s="87"/>
      <c r="M255" s="100"/>
      <c r="N255" s="100"/>
    </row>
    <row r="256" spans="2:32">
      <c r="B256" s="98"/>
      <c r="C256" s="98"/>
      <c r="D256" s="98"/>
      <c r="E256" s="99"/>
      <c r="F256" s="98"/>
      <c r="G256" s="98"/>
      <c r="H256" s="98"/>
      <c r="I256" s="96"/>
      <c r="J256" s="78"/>
      <c r="K256" s="78"/>
      <c r="L256" s="87"/>
      <c r="M256" s="100"/>
      <c r="N256" s="100"/>
    </row>
    <row r="257" spans="2:14">
      <c r="B257" s="98"/>
      <c r="C257" s="98"/>
      <c r="D257" s="98"/>
      <c r="E257" s="99"/>
      <c r="F257" s="98"/>
      <c r="G257" s="98"/>
      <c r="H257" s="98"/>
      <c r="I257" s="96"/>
      <c r="J257" s="78"/>
      <c r="K257" s="78"/>
      <c r="L257" s="87"/>
      <c r="M257" s="100"/>
      <c r="N257" s="100"/>
    </row>
    <row r="258" spans="2:14">
      <c r="B258" s="98"/>
      <c r="C258" s="98"/>
      <c r="D258" s="98"/>
      <c r="E258" s="99"/>
      <c r="F258" s="98"/>
      <c r="G258" s="98"/>
      <c r="H258" s="98"/>
      <c r="I258" s="96"/>
      <c r="J258" s="78"/>
      <c r="K258" s="78"/>
      <c r="L258" s="87"/>
      <c r="M258" s="100"/>
      <c r="N258" s="100"/>
    </row>
    <row r="259" spans="2:14">
      <c r="B259" s="99"/>
      <c r="C259" s="101"/>
      <c r="D259" s="101"/>
      <c r="E259" s="99"/>
      <c r="F259" s="101"/>
      <c r="G259" s="101"/>
      <c r="H259" s="101"/>
      <c r="I259" s="102"/>
      <c r="J259" s="103"/>
      <c r="K259" s="103"/>
      <c r="L259" s="104"/>
      <c r="M259" s="105"/>
      <c r="N259" s="105"/>
    </row>
  </sheetData>
  <autoFilter ref="B42:AF242" xr:uid="{91BF15F7-9330-4212-95FC-A85D34F3B124}">
    <filterColumn colId="4">
      <filters>
        <filter val="CONG TY TAI CHINH CO PHAN DIEN LUC"/>
        <filter val="CONG TY TAI CHINH CO PHAN TIN VIET"/>
        <filter val="CONG TY TAI CHINH TNHH MTV HOME CREDIT VIET NAM"/>
        <filter val="CONG TY TAI CHINH TNHH NH VIET NAM THINH VUONG SMBC"/>
        <filter val="NGAN HANG PHAT TRIEN VIET NAM"/>
      </filters>
    </filterColumn>
  </autoFilter>
  <mergeCells count="1">
    <mergeCell ref="C3:F3"/>
  </mergeCells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B33C-B31F-4472-973A-060B16328784}">
  <dimension ref="B1:B7"/>
  <sheetViews>
    <sheetView workbookViewId="0">
      <selection activeCell="B1" sqref="B1"/>
    </sheetView>
  </sheetViews>
  <sheetFormatPr defaultRowHeight="14.5"/>
  <sheetData>
    <row r="1" spans="2:2" ht="39">
      <c r="B1" s="144" t="s">
        <v>308</v>
      </c>
    </row>
    <row r="2" spans="2:2" ht="100">
      <c r="B2" s="141" t="s">
        <v>1305</v>
      </c>
    </row>
    <row r="3" spans="2:2" ht="75">
      <c r="B3" s="141" t="s">
        <v>1597</v>
      </c>
    </row>
    <row r="4" spans="2:2" ht="112.5">
      <c r="B4" s="141" t="s">
        <v>1656</v>
      </c>
    </row>
    <row r="5" spans="2:2" ht="75">
      <c r="B5" s="141" t="s">
        <v>1664</v>
      </c>
    </row>
    <row r="6" spans="2:2" ht="87.5">
      <c r="B6" s="141" t="s">
        <v>1687</v>
      </c>
    </row>
    <row r="7" spans="2:2" ht="112.5">
      <c r="B7" s="141" t="s">
        <v>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0FB1-8594-47F5-AD9A-770D6889D424}">
  <dimension ref="A1:AH214"/>
  <sheetViews>
    <sheetView topLeftCell="J9" zoomScaleNormal="100" workbookViewId="0">
      <selection activeCell="P18" sqref="P18"/>
    </sheetView>
  </sheetViews>
  <sheetFormatPr defaultColWidth="9.08984375" defaultRowHeight="12.5"/>
  <cols>
    <col min="1" max="1" width="12.36328125" style="129" bestFit="1" customWidth="1"/>
    <col min="2" max="2" width="14.6328125" style="129" customWidth="1"/>
    <col min="3" max="3" width="11" style="129" bestFit="1" customWidth="1"/>
    <col min="4" max="4" width="7.54296875" style="131" customWidth="1"/>
    <col min="5" max="5" width="14.81640625" style="131" customWidth="1"/>
    <col min="6" max="6" width="10.90625" style="131" customWidth="1"/>
    <col min="7" max="7" width="13.6328125" style="131" customWidth="1"/>
    <col min="8" max="8" width="7.90625" style="131" customWidth="1"/>
    <col min="9" max="9" width="31.453125" style="131" customWidth="1"/>
    <col min="10" max="17" width="13.54296875" style="131" customWidth="1"/>
    <col min="18" max="21" width="16.54296875" style="131" customWidth="1"/>
    <col min="22" max="22" width="13.54296875" style="131" customWidth="1"/>
    <col min="23" max="31" width="16.1796875" style="131" customWidth="1"/>
    <col min="32" max="33" width="10.08984375" style="131" customWidth="1"/>
    <col min="34" max="34" width="16.36328125" style="131" customWidth="1"/>
    <col min="35" max="258" width="9.08984375" style="131"/>
    <col min="259" max="259" width="0.90625" style="131" customWidth="1"/>
    <col min="260" max="260" width="2.54296875" style="131" customWidth="1"/>
    <col min="261" max="261" width="6.6328125" style="131" customWidth="1"/>
    <col min="262" max="262" width="10.90625" style="131" customWidth="1"/>
    <col min="263" max="263" width="5" style="131" customWidth="1"/>
    <col min="264" max="264" width="0.36328125" style="131" customWidth="1"/>
    <col min="265" max="265" width="13.08984375" style="131" customWidth="1"/>
    <col min="266" max="269" width="5" style="131" customWidth="1"/>
    <col min="270" max="270" width="3.453125" style="131" customWidth="1"/>
    <col min="271" max="271" width="5" style="131" customWidth="1"/>
    <col min="272" max="272" width="3.453125" style="131" customWidth="1"/>
    <col min="273" max="273" width="5" style="131" customWidth="1"/>
    <col min="274" max="277" width="6.6328125" style="131" customWidth="1"/>
    <col min="278" max="278" width="4.08984375" style="131" customWidth="1"/>
    <col min="279" max="282" width="6.6328125" style="131" customWidth="1"/>
    <col min="283" max="283" width="5.90625" style="131" customWidth="1"/>
    <col min="284" max="285" width="6.6328125" style="131" customWidth="1"/>
    <col min="286" max="286" width="5.453125" style="131" customWidth="1"/>
    <col min="287" max="289" width="10.08984375" style="131" customWidth="1"/>
    <col min="290" max="290" width="16.36328125" style="131" customWidth="1"/>
    <col min="291" max="514" width="9.08984375" style="131"/>
    <col min="515" max="515" width="0.90625" style="131" customWidth="1"/>
    <col min="516" max="516" width="2.54296875" style="131" customWidth="1"/>
    <col min="517" max="517" width="6.6328125" style="131" customWidth="1"/>
    <col min="518" max="518" width="10.90625" style="131" customWidth="1"/>
    <col min="519" max="519" width="5" style="131" customWidth="1"/>
    <col min="520" max="520" width="0.36328125" style="131" customWidth="1"/>
    <col min="521" max="521" width="13.08984375" style="131" customWidth="1"/>
    <col min="522" max="525" width="5" style="131" customWidth="1"/>
    <col min="526" max="526" width="3.453125" style="131" customWidth="1"/>
    <col min="527" max="527" width="5" style="131" customWidth="1"/>
    <col min="528" max="528" width="3.453125" style="131" customWidth="1"/>
    <col min="529" max="529" width="5" style="131" customWidth="1"/>
    <col min="530" max="533" width="6.6328125" style="131" customWidth="1"/>
    <col min="534" max="534" width="4.08984375" style="131" customWidth="1"/>
    <col min="535" max="538" width="6.6328125" style="131" customWidth="1"/>
    <col min="539" max="539" width="5.90625" style="131" customWidth="1"/>
    <col min="540" max="541" width="6.6328125" style="131" customWidth="1"/>
    <col min="542" max="542" width="5.453125" style="131" customWidth="1"/>
    <col min="543" max="545" width="10.08984375" style="131" customWidth="1"/>
    <col min="546" max="546" width="16.36328125" style="131" customWidth="1"/>
    <col min="547" max="770" width="9.08984375" style="131"/>
    <col min="771" max="771" width="0.90625" style="131" customWidth="1"/>
    <col min="772" max="772" width="2.54296875" style="131" customWidth="1"/>
    <col min="773" max="773" width="6.6328125" style="131" customWidth="1"/>
    <col min="774" max="774" width="10.90625" style="131" customWidth="1"/>
    <col min="775" max="775" width="5" style="131" customWidth="1"/>
    <col min="776" max="776" width="0.36328125" style="131" customWidth="1"/>
    <col min="777" max="777" width="13.08984375" style="131" customWidth="1"/>
    <col min="778" max="781" width="5" style="131" customWidth="1"/>
    <col min="782" max="782" width="3.453125" style="131" customWidth="1"/>
    <col min="783" max="783" width="5" style="131" customWidth="1"/>
    <col min="784" max="784" width="3.453125" style="131" customWidth="1"/>
    <col min="785" max="785" width="5" style="131" customWidth="1"/>
    <col min="786" max="789" width="6.6328125" style="131" customWidth="1"/>
    <col min="790" max="790" width="4.08984375" style="131" customWidth="1"/>
    <col min="791" max="794" width="6.6328125" style="131" customWidth="1"/>
    <col min="795" max="795" width="5.90625" style="131" customWidth="1"/>
    <col min="796" max="797" width="6.6328125" style="131" customWidth="1"/>
    <col min="798" max="798" width="5.453125" style="131" customWidth="1"/>
    <col min="799" max="801" width="10.08984375" style="131" customWidth="1"/>
    <col min="802" max="802" width="16.36328125" style="131" customWidth="1"/>
    <col min="803" max="1026" width="9.08984375" style="131"/>
    <col min="1027" max="1027" width="0.90625" style="131" customWidth="1"/>
    <col min="1028" max="1028" width="2.54296875" style="131" customWidth="1"/>
    <col min="1029" max="1029" width="6.6328125" style="131" customWidth="1"/>
    <col min="1030" max="1030" width="10.90625" style="131" customWidth="1"/>
    <col min="1031" max="1031" width="5" style="131" customWidth="1"/>
    <col min="1032" max="1032" width="0.36328125" style="131" customWidth="1"/>
    <col min="1033" max="1033" width="13.08984375" style="131" customWidth="1"/>
    <col min="1034" max="1037" width="5" style="131" customWidth="1"/>
    <col min="1038" max="1038" width="3.453125" style="131" customWidth="1"/>
    <col min="1039" max="1039" width="5" style="131" customWidth="1"/>
    <col min="1040" max="1040" width="3.453125" style="131" customWidth="1"/>
    <col min="1041" max="1041" width="5" style="131" customWidth="1"/>
    <col min="1042" max="1045" width="6.6328125" style="131" customWidth="1"/>
    <col min="1046" max="1046" width="4.08984375" style="131" customWidth="1"/>
    <col min="1047" max="1050" width="6.6328125" style="131" customWidth="1"/>
    <col min="1051" max="1051" width="5.90625" style="131" customWidth="1"/>
    <col min="1052" max="1053" width="6.6328125" style="131" customWidth="1"/>
    <col min="1054" max="1054" width="5.453125" style="131" customWidth="1"/>
    <col min="1055" max="1057" width="10.08984375" style="131" customWidth="1"/>
    <col min="1058" max="1058" width="16.36328125" style="131" customWidth="1"/>
    <col min="1059" max="1282" width="9.08984375" style="131"/>
    <col min="1283" max="1283" width="0.90625" style="131" customWidth="1"/>
    <col min="1284" max="1284" width="2.54296875" style="131" customWidth="1"/>
    <col min="1285" max="1285" width="6.6328125" style="131" customWidth="1"/>
    <col min="1286" max="1286" width="10.90625" style="131" customWidth="1"/>
    <col min="1287" max="1287" width="5" style="131" customWidth="1"/>
    <col min="1288" max="1288" width="0.36328125" style="131" customWidth="1"/>
    <col min="1289" max="1289" width="13.08984375" style="131" customWidth="1"/>
    <col min="1290" max="1293" width="5" style="131" customWidth="1"/>
    <col min="1294" max="1294" width="3.453125" style="131" customWidth="1"/>
    <col min="1295" max="1295" width="5" style="131" customWidth="1"/>
    <col min="1296" max="1296" width="3.453125" style="131" customWidth="1"/>
    <col min="1297" max="1297" width="5" style="131" customWidth="1"/>
    <col min="1298" max="1301" width="6.6328125" style="131" customWidth="1"/>
    <col min="1302" max="1302" width="4.08984375" style="131" customWidth="1"/>
    <col min="1303" max="1306" width="6.6328125" style="131" customWidth="1"/>
    <col min="1307" max="1307" width="5.90625" style="131" customWidth="1"/>
    <col min="1308" max="1309" width="6.6328125" style="131" customWidth="1"/>
    <col min="1310" max="1310" width="5.453125" style="131" customWidth="1"/>
    <col min="1311" max="1313" width="10.08984375" style="131" customWidth="1"/>
    <col min="1314" max="1314" width="16.36328125" style="131" customWidth="1"/>
    <col min="1315" max="1538" width="9.08984375" style="131"/>
    <col min="1539" max="1539" width="0.90625" style="131" customWidth="1"/>
    <col min="1540" max="1540" width="2.54296875" style="131" customWidth="1"/>
    <col min="1541" max="1541" width="6.6328125" style="131" customWidth="1"/>
    <col min="1542" max="1542" width="10.90625" style="131" customWidth="1"/>
    <col min="1543" max="1543" width="5" style="131" customWidth="1"/>
    <col min="1544" max="1544" width="0.36328125" style="131" customWidth="1"/>
    <col min="1545" max="1545" width="13.08984375" style="131" customWidth="1"/>
    <col min="1546" max="1549" width="5" style="131" customWidth="1"/>
    <col min="1550" max="1550" width="3.453125" style="131" customWidth="1"/>
    <col min="1551" max="1551" width="5" style="131" customWidth="1"/>
    <col min="1552" max="1552" width="3.453125" style="131" customWidth="1"/>
    <col min="1553" max="1553" width="5" style="131" customWidth="1"/>
    <col min="1554" max="1557" width="6.6328125" style="131" customWidth="1"/>
    <col min="1558" max="1558" width="4.08984375" style="131" customWidth="1"/>
    <col min="1559" max="1562" width="6.6328125" style="131" customWidth="1"/>
    <col min="1563" max="1563" width="5.90625" style="131" customWidth="1"/>
    <col min="1564" max="1565" width="6.6328125" style="131" customWidth="1"/>
    <col min="1566" max="1566" width="5.453125" style="131" customWidth="1"/>
    <col min="1567" max="1569" width="10.08984375" style="131" customWidth="1"/>
    <col min="1570" max="1570" width="16.36328125" style="131" customWidth="1"/>
    <col min="1571" max="1794" width="9.08984375" style="131"/>
    <col min="1795" max="1795" width="0.90625" style="131" customWidth="1"/>
    <col min="1796" max="1796" width="2.54296875" style="131" customWidth="1"/>
    <col min="1797" max="1797" width="6.6328125" style="131" customWidth="1"/>
    <col min="1798" max="1798" width="10.90625" style="131" customWidth="1"/>
    <col min="1799" max="1799" width="5" style="131" customWidth="1"/>
    <col min="1800" max="1800" width="0.36328125" style="131" customWidth="1"/>
    <col min="1801" max="1801" width="13.08984375" style="131" customWidth="1"/>
    <col min="1802" max="1805" width="5" style="131" customWidth="1"/>
    <col min="1806" max="1806" width="3.453125" style="131" customWidth="1"/>
    <col min="1807" max="1807" width="5" style="131" customWidth="1"/>
    <col min="1808" max="1808" width="3.453125" style="131" customWidth="1"/>
    <col min="1809" max="1809" width="5" style="131" customWidth="1"/>
    <col min="1810" max="1813" width="6.6328125" style="131" customWidth="1"/>
    <col min="1814" max="1814" width="4.08984375" style="131" customWidth="1"/>
    <col min="1815" max="1818" width="6.6328125" style="131" customWidth="1"/>
    <col min="1819" max="1819" width="5.90625" style="131" customWidth="1"/>
    <col min="1820" max="1821" width="6.6328125" style="131" customWidth="1"/>
    <col min="1822" max="1822" width="5.453125" style="131" customWidth="1"/>
    <col min="1823" max="1825" width="10.08984375" style="131" customWidth="1"/>
    <col min="1826" max="1826" width="16.36328125" style="131" customWidth="1"/>
    <col min="1827" max="2050" width="9.08984375" style="131"/>
    <col min="2051" max="2051" width="0.90625" style="131" customWidth="1"/>
    <col min="2052" max="2052" width="2.54296875" style="131" customWidth="1"/>
    <col min="2053" max="2053" width="6.6328125" style="131" customWidth="1"/>
    <col min="2054" max="2054" width="10.90625" style="131" customWidth="1"/>
    <col min="2055" max="2055" width="5" style="131" customWidth="1"/>
    <col min="2056" max="2056" width="0.36328125" style="131" customWidth="1"/>
    <col min="2057" max="2057" width="13.08984375" style="131" customWidth="1"/>
    <col min="2058" max="2061" width="5" style="131" customWidth="1"/>
    <col min="2062" max="2062" width="3.453125" style="131" customWidth="1"/>
    <col min="2063" max="2063" width="5" style="131" customWidth="1"/>
    <col min="2064" max="2064" width="3.453125" style="131" customWidth="1"/>
    <col min="2065" max="2065" width="5" style="131" customWidth="1"/>
    <col min="2066" max="2069" width="6.6328125" style="131" customWidth="1"/>
    <col min="2070" max="2070" width="4.08984375" style="131" customWidth="1"/>
    <col min="2071" max="2074" width="6.6328125" style="131" customWidth="1"/>
    <col min="2075" max="2075" width="5.90625" style="131" customWidth="1"/>
    <col min="2076" max="2077" width="6.6328125" style="131" customWidth="1"/>
    <col min="2078" max="2078" width="5.453125" style="131" customWidth="1"/>
    <col min="2079" max="2081" width="10.08984375" style="131" customWidth="1"/>
    <col min="2082" max="2082" width="16.36328125" style="131" customWidth="1"/>
    <col min="2083" max="2306" width="9.08984375" style="131"/>
    <col min="2307" max="2307" width="0.90625" style="131" customWidth="1"/>
    <col min="2308" max="2308" width="2.54296875" style="131" customWidth="1"/>
    <col min="2309" max="2309" width="6.6328125" style="131" customWidth="1"/>
    <col min="2310" max="2310" width="10.90625" style="131" customWidth="1"/>
    <col min="2311" max="2311" width="5" style="131" customWidth="1"/>
    <col min="2312" max="2312" width="0.36328125" style="131" customWidth="1"/>
    <col min="2313" max="2313" width="13.08984375" style="131" customWidth="1"/>
    <col min="2314" max="2317" width="5" style="131" customWidth="1"/>
    <col min="2318" max="2318" width="3.453125" style="131" customWidth="1"/>
    <col min="2319" max="2319" width="5" style="131" customWidth="1"/>
    <col min="2320" max="2320" width="3.453125" style="131" customWidth="1"/>
    <col min="2321" max="2321" width="5" style="131" customWidth="1"/>
    <col min="2322" max="2325" width="6.6328125" style="131" customWidth="1"/>
    <col min="2326" max="2326" width="4.08984375" style="131" customWidth="1"/>
    <col min="2327" max="2330" width="6.6328125" style="131" customWidth="1"/>
    <col min="2331" max="2331" width="5.90625" style="131" customWidth="1"/>
    <col min="2332" max="2333" width="6.6328125" style="131" customWidth="1"/>
    <col min="2334" max="2334" width="5.453125" style="131" customWidth="1"/>
    <col min="2335" max="2337" width="10.08984375" style="131" customWidth="1"/>
    <col min="2338" max="2338" width="16.36328125" style="131" customWidth="1"/>
    <col min="2339" max="2562" width="9.08984375" style="131"/>
    <col min="2563" max="2563" width="0.90625" style="131" customWidth="1"/>
    <col min="2564" max="2564" width="2.54296875" style="131" customWidth="1"/>
    <col min="2565" max="2565" width="6.6328125" style="131" customWidth="1"/>
    <col min="2566" max="2566" width="10.90625" style="131" customWidth="1"/>
    <col min="2567" max="2567" width="5" style="131" customWidth="1"/>
    <col min="2568" max="2568" width="0.36328125" style="131" customWidth="1"/>
    <col min="2569" max="2569" width="13.08984375" style="131" customWidth="1"/>
    <col min="2570" max="2573" width="5" style="131" customWidth="1"/>
    <col min="2574" max="2574" width="3.453125" style="131" customWidth="1"/>
    <col min="2575" max="2575" width="5" style="131" customWidth="1"/>
    <col min="2576" max="2576" width="3.453125" style="131" customWidth="1"/>
    <col min="2577" max="2577" width="5" style="131" customWidth="1"/>
    <col min="2578" max="2581" width="6.6328125" style="131" customWidth="1"/>
    <col min="2582" max="2582" width="4.08984375" style="131" customWidth="1"/>
    <col min="2583" max="2586" width="6.6328125" style="131" customWidth="1"/>
    <col min="2587" max="2587" width="5.90625" style="131" customWidth="1"/>
    <col min="2588" max="2589" width="6.6328125" style="131" customWidth="1"/>
    <col min="2590" max="2590" width="5.453125" style="131" customWidth="1"/>
    <col min="2591" max="2593" width="10.08984375" style="131" customWidth="1"/>
    <col min="2594" max="2594" width="16.36328125" style="131" customWidth="1"/>
    <col min="2595" max="2818" width="9.08984375" style="131"/>
    <col min="2819" max="2819" width="0.90625" style="131" customWidth="1"/>
    <col min="2820" max="2820" width="2.54296875" style="131" customWidth="1"/>
    <col min="2821" max="2821" width="6.6328125" style="131" customWidth="1"/>
    <col min="2822" max="2822" width="10.90625" style="131" customWidth="1"/>
    <col min="2823" max="2823" width="5" style="131" customWidth="1"/>
    <col min="2824" max="2824" width="0.36328125" style="131" customWidth="1"/>
    <col min="2825" max="2825" width="13.08984375" style="131" customWidth="1"/>
    <col min="2826" max="2829" width="5" style="131" customWidth="1"/>
    <col min="2830" max="2830" width="3.453125" style="131" customWidth="1"/>
    <col min="2831" max="2831" width="5" style="131" customWidth="1"/>
    <col min="2832" max="2832" width="3.453125" style="131" customWidth="1"/>
    <col min="2833" max="2833" width="5" style="131" customWidth="1"/>
    <col min="2834" max="2837" width="6.6328125" style="131" customWidth="1"/>
    <col min="2838" max="2838" width="4.08984375" style="131" customWidth="1"/>
    <col min="2839" max="2842" width="6.6328125" style="131" customWidth="1"/>
    <col min="2843" max="2843" width="5.90625" style="131" customWidth="1"/>
    <col min="2844" max="2845" width="6.6328125" style="131" customWidth="1"/>
    <col min="2846" max="2846" width="5.453125" style="131" customWidth="1"/>
    <col min="2847" max="2849" width="10.08984375" style="131" customWidth="1"/>
    <col min="2850" max="2850" width="16.36328125" style="131" customWidth="1"/>
    <col min="2851" max="3074" width="9.08984375" style="131"/>
    <col min="3075" max="3075" width="0.90625" style="131" customWidth="1"/>
    <col min="3076" max="3076" width="2.54296875" style="131" customWidth="1"/>
    <col min="3077" max="3077" width="6.6328125" style="131" customWidth="1"/>
    <col min="3078" max="3078" width="10.90625" style="131" customWidth="1"/>
    <col min="3079" max="3079" width="5" style="131" customWidth="1"/>
    <col min="3080" max="3080" width="0.36328125" style="131" customWidth="1"/>
    <col min="3081" max="3081" width="13.08984375" style="131" customWidth="1"/>
    <col min="3082" max="3085" width="5" style="131" customWidth="1"/>
    <col min="3086" max="3086" width="3.453125" style="131" customWidth="1"/>
    <col min="3087" max="3087" width="5" style="131" customWidth="1"/>
    <col min="3088" max="3088" width="3.453125" style="131" customWidth="1"/>
    <col min="3089" max="3089" width="5" style="131" customWidth="1"/>
    <col min="3090" max="3093" width="6.6328125" style="131" customWidth="1"/>
    <col min="3094" max="3094" width="4.08984375" style="131" customWidth="1"/>
    <col min="3095" max="3098" width="6.6328125" style="131" customWidth="1"/>
    <col min="3099" max="3099" width="5.90625" style="131" customWidth="1"/>
    <col min="3100" max="3101" width="6.6328125" style="131" customWidth="1"/>
    <col min="3102" max="3102" width="5.453125" style="131" customWidth="1"/>
    <col min="3103" max="3105" width="10.08984375" style="131" customWidth="1"/>
    <col min="3106" max="3106" width="16.36328125" style="131" customWidth="1"/>
    <col min="3107" max="3330" width="9.08984375" style="131"/>
    <col min="3331" max="3331" width="0.90625" style="131" customWidth="1"/>
    <col min="3332" max="3332" width="2.54296875" style="131" customWidth="1"/>
    <col min="3333" max="3333" width="6.6328125" style="131" customWidth="1"/>
    <col min="3334" max="3334" width="10.90625" style="131" customWidth="1"/>
    <col min="3335" max="3335" width="5" style="131" customWidth="1"/>
    <col min="3336" max="3336" width="0.36328125" style="131" customWidth="1"/>
    <col min="3337" max="3337" width="13.08984375" style="131" customWidth="1"/>
    <col min="3338" max="3341" width="5" style="131" customWidth="1"/>
    <col min="3342" max="3342" width="3.453125" style="131" customWidth="1"/>
    <col min="3343" max="3343" width="5" style="131" customWidth="1"/>
    <col min="3344" max="3344" width="3.453125" style="131" customWidth="1"/>
    <col min="3345" max="3345" width="5" style="131" customWidth="1"/>
    <col min="3346" max="3349" width="6.6328125" style="131" customWidth="1"/>
    <col min="3350" max="3350" width="4.08984375" style="131" customWidth="1"/>
    <col min="3351" max="3354" width="6.6328125" style="131" customWidth="1"/>
    <col min="3355" max="3355" width="5.90625" style="131" customWidth="1"/>
    <col min="3356" max="3357" width="6.6328125" style="131" customWidth="1"/>
    <col min="3358" max="3358" width="5.453125" style="131" customWidth="1"/>
    <col min="3359" max="3361" width="10.08984375" style="131" customWidth="1"/>
    <col min="3362" max="3362" width="16.36328125" style="131" customWidth="1"/>
    <col min="3363" max="3586" width="9.08984375" style="131"/>
    <col min="3587" max="3587" width="0.90625" style="131" customWidth="1"/>
    <col min="3588" max="3588" width="2.54296875" style="131" customWidth="1"/>
    <col min="3589" max="3589" width="6.6328125" style="131" customWidth="1"/>
    <col min="3590" max="3590" width="10.90625" style="131" customWidth="1"/>
    <col min="3591" max="3591" width="5" style="131" customWidth="1"/>
    <col min="3592" max="3592" width="0.36328125" style="131" customWidth="1"/>
    <col min="3593" max="3593" width="13.08984375" style="131" customWidth="1"/>
    <col min="3594" max="3597" width="5" style="131" customWidth="1"/>
    <col min="3598" max="3598" width="3.453125" style="131" customWidth="1"/>
    <col min="3599" max="3599" width="5" style="131" customWidth="1"/>
    <col min="3600" max="3600" width="3.453125" style="131" customWidth="1"/>
    <col min="3601" max="3601" width="5" style="131" customWidth="1"/>
    <col min="3602" max="3605" width="6.6328125" style="131" customWidth="1"/>
    <col min="3606" max="3606" width="4.08984375" style="131" customWidth="1"/>
    <col min="3607" max="3610" width="6.6328125" style="131" customWidth="1"/>
    <col min="3611" max="3611" width="5.90625" style="131" customWidth="1"/>
    <col min="3612" max="3613" width="6.6328125" style="131" customWidth="1"/>
    <col min="3614" max="3614" width="5.453125" style="131" customWidth="1"/>
    <col min="3615" max="3617" width="10.08984375" style="131" customWidth="1"/>
    <col min="3618" max="3618" width="16.36328125" style="131" customWidth="1"/>
    <col min="3619" max="3842" width="9.08984375" style="131"/>
    <col min="3843" max="3843" width="0.90625" style="131" customWidth="1"/>
    <col min="3844" max="3844" width="2.54296875" style="131" customWidth="1"/>
    <col min="3845" max="3845" width="6.6328125" style="131" customWidth="1"/>
    <col min="3846" max="3846" width="10.90625" style="131" customWidth="1"/>
    <col min="3847" max="3847" width="5" style="131" customWidth="1"/>
    <col min="3848" max="3848" width="0.36328125" style="131" customWidth="1"/>
    <col min="3849" max="3849" width="13.08984375" style="131" customWidth="1"/>
    <col min="3850" max="3853" width="5" style="131" customWidth="1"/>
    <col min="3854" max="3854" width="3.453125" style="131" customWidth="1"/>
    <col min="3855" max="3855" width="5" style="131" customWidth="1"/>
    <col min="3856" max="3856" width="3.453125" style="131" customWidth="1"/>
    <col min="3857" max="3857" width="5" style="131" customWidth="1"/>
    <col min="3858" max="3861" width="6.6328125" style="131" customWidth="1"/>
    <col min="3862" max="3862" width="4.08984375" style="131" customWidth="1"/>
    <col min="3863" max="3866" width="6.6328125" style="131" customWidth="1"/>
    <col min="3867" max="3867" width="5.90625" style="131" customWidth="1"/>
    <col min="3868" max="3869" width="6.6328125" style="131" customWidth="1"/>
    <col min="3870" max="3870" width="5.453125" style="131" customWidth="1"/>
    <col min="3871" max="3873" width="10.08984375" style="131" customWidth="1"/>
    <col min="3874" max="3874" width="16.36328125" style="131" customWidth="1"/>
    <col min="3875" max="4098" width="9.08984375" style="131"/>
    <col min="4099" max="4099" width="0.90625" style="131" customWidth="1"/>
    <col min="4100" max="4100" width="2.54296875" style="131" customWidth="1"/>
    <col min="4101" max="4101" width="6.6328125" style="131" customWidth="1"/>
    <col min="4102" max="4102" width="10.90625" style="131" customWidth="1"/>
    <col min="4103" max="4103" width="5" style="131" customWidth="1"/>
    <col min="4104" max="4104" width="0.36328125" style="131" customWidth="1"/>
    <col min="4105" max="4105" width="13.08984375" style="131" customWidth="1"/>
    <col min="4106" max="4109" width="5" style="131" customWidth="1"/>
    <col min="4110" max="4110" width="3.453125" style="131" customWidth="1"/>
    <col min="4111" max="4111" width="5" style="131" customWidth="1"/>
    <col min="4112" max="4112" width="3.453125" style="131" customWidth="1"/>
    <col min="4113" max="4113" width="5" style="131" customWidth="1"/>
    <col min="4114" max="4117" width="6.6328125" style="131" customWidth="1"/>
    <col min="4118" max="4118" width="4.08984375" style="131" customWidth="1"/>
    <col min="4119" max="4122" width="6.6328125" style="131" customWidth="1"/>
    <col min="4123" max="4123" width="5.90625" style="131" customWidth="1"/>
    <col min="4124" max="4125" width="6.6328125" style="131" customWidth="1"/>
    <col min="4126" max="4126" width="5.453125" style="131" customWidth="1"/>
    <col min="4127" max="4129" width="10.08984375" style="131" customWidth="1"/>
    <col min="4130" max="4130" width="16.36328125" style="131" customWidth="1"/>
    <col min="4131" max="4354" width="9.08984375" style="131"/>
    <col min="4355" max="4355" width="0.90625" style="131" customWidth="1"/>
    <col min="4356" max="4356" width="2.54296875" style="131" customWidth="1"/>
    <col min="4357" max="4357" width="6.6328125" style="131" customWidth="1"/>
    <col min="4358" max="4358" width="10.90625" style="131" customWidth="1"/>
    <col min="4359" max="4359" width="5" style="131" customWidth="1"/>
    <col min="4360" max="4360" width="0.36328125" style="131" customWidth="1"/>
    <col min="4361" max="4361" width="13.08984375" style="131" customWidth="1"/>
    <col min="4362" max="4365" width="5" style="131" customWidth="1"/>
    <col min="4366" max="4366" width="3.453125" style="131" customWidth="1"/>
    <col min="4367" max="4367" width="5" style="131" customWidth="1"/>
    <col min="4368" max="4368" width="3.453125" style="131" customWidth="1"/>
    <col min="4369" max="4369" width="5" style="131" customWidth="1"/>
    <col min="4370" max="4373" width="6.6328125" style="131" customWidth="1"/>
    <col min="4374" max="4374" width="4.08984375" style="131" customWidth="1"/>
    <col min="4375" max="4378" width="6.6328125" style="131" customWidth="1"/>
    <col min="4379" max="4379" width="5.90625" style="131" customWidth="1"/>
    <col min="4380" max="4381" width="6.6328125" style="131" customWidth="1"/>
    <col min="4382" max="4382" width="5.453125" style="131" customWidth="1"/>
    <col min="4383" max="4385" width="10.08984375" style="131" customWidth="1"/>
    <col min="4386" max="4386" width="16.36328125" style="131" customWidth="1"/>
    <col min="4387" max="4610" width="9.08984375" style="131"/>
    <col min="4611" max="4611" width="0.90625" style="131" customWidth="1"/>
    <col min="4612" max="4612" width="2.54296875" style="131" customWidth="1"/>
    <col min="4613" max="4613" width="6.6328125" style="131" customWidth="1"/>
    <col min="4614" max="4614" width="10.90625" style="131" customWidth="1"/>
    <col min="4615" max="4615" width="5" style="131" customWidth="1"/>
    <col min="4616" max="4616" width="0.36328125" style="131" customWidth="1"/>
    <col min="4617" max="4617" width="13.08984375" style="131" customWidth="1"/>
    <col min="4618" max="4621" width="5" style="131" customWidth="1"/>
    <col min="4622" max="4622" width="3.453125" style="131" customWidth="1"/>
    <col min="4623" max="4623" width="5" style="131" customWidth="1"/>
    <col min="4624" max="4624" width="3.453125" style="131" customWidth="1"/>
    <col min="4625" max="4625" width="5" style="131" customWidth="1"/>
    <col min="4626" max="4629" width="6.6328125" style="131" customWidth="1"/>
    <col min="4630" max="4630" width="4.08984375" style="131" customWidth="1"/>
    <col min="4631" max="4634" width="6.6328125" style="131" customWidth="1"/>
    <col min="4635" max="4635" width="5.90625" style="131" customWidth="1"/>
    <col min="4636" max="4637" width="6.6328125" style="131" customWidth="1"/>
    <col min="4638" max="4638" width="5.453125" style="131" customWidth="1"/>
    <col min="4639" max="4641" width="10.08984375" style="131" customWidth="1"/>
    <col min="4642" max="4642" width="16.36328125" style="131" customWidth="1"/>
    <col min="4643" max="4866" width="9.08984375" style="131"/>
    <col min="4867" max="4867" width="0.90625" style="131" customWidth="1"/>
    <col min="4868" max="4868" width="2.54296875" style="131" customWidth="1"/>
    <col min="4869" max="4869" width="6.6328125" style="131" customWidth="1"/>
    <col min="4870" max="4870" width="10.90625" style="131" customWidth="1"/>
    <col min="4871" max="4871" width="5" style="131" customWidth="1"/>
    <col min="4872" max="4872" width="0.36328125" style="131" customWidth="1"/>
    <col min="4873" max="4873" width="13.08984375" style="131" customWidth="1"/>
    <col min="4874" max="4877" width="5" style="131" customWidth="1"/>
    <col min="4878" max="4878" width="3.453125" style="131" customWidth="1"/>
    <col min="4879" max="4879" width="5" style="131" customWidth="1"/>
    <col min="4880" max="4880" width="3.453125" style="131" customWidth="1"/>
    <col min="4881" max="4881" width="5" style="131" customWidth="1"/>
    <col min="4882" max="4885" width="6.6328125" style="131" customWidth="1"/>
    <col min="4886" max="4886" width="4.08984375" style="131" customWidth="1"/>
    <col min="4887" max="4890" width="6.6328125" style="131" customWidth="1"/>
    <col min="4891" max="4891" width="5.90625" style="131" customWidth="1"/>
    <col min="4892" max="4893" width="6.6328125" style="131" customWidth="1"/>
    <col min="4894" max="4894" width="5.453125" style="131" customWidth="1"/>
    <col min="4895" max="4897" width="10.08984375" style="131" customWidth="1"/>
    <col min="4898" max="4898" width="16.36328125" style="131" customWidth="1"/>
    <col min="4899" max="5122" width="9.08984375" style="131"/>
    <col min="5123" max="5123" width="0.90625" style="131" customWidth="1"/>
    <col min="5124" max="5124" width="2.54296875" style="131" customWidth="1"/>
    <col min="5125" max="5125" width="6.6328125" style="131" customWidth="1"/>
    <col min="5126" max="5126" width="10.90625" style="131" customWidth="1"/>
    <col min="5127" max="5127" width="5" style="131" customWidth="1"/>
    <col min="5128" max="5128" width="0.36328125" style="131" customWidth="1"/>
    <col min="5129" max="5129" width="13.08984375" style="131" customWidth="1"/>
    <col min="5130" max="5133" width="5" style="131" customWidth="1"/>
    <col min="5134" max="5134" width="3.453125" style="131" customWidth="1"/>
    <col min="5135" max="5135" width="5" style="131" customWidth="1"/>
    <col min="5136" max="5136" width="3.453125" style="131" customWidth="1"/>
    <col min="5137" max="5137" width="5" style="131" customWidth="1"/>
    <col min="5138" max="5141" width="6.6328125" style="131" customWidth="1"/>
    <col min="5142" max="5142" width="4.08984375" style="131" customWidth="1"/>
    <col min="5143" max="5146" width="6.6328125" style="131" customWidth="1"/>
    <col min="5147" max="5147" width="5.90625" style="131" customWidth="1"/>
    <col min="5148" max="5149" width="6.6328125" style="131" customWidth="1"/>
    <col min="5150" max="5150" width="5.453125" style="131" customWidth="1"/>
    <col min="5151" max="5153" width="10.08984375" style="131" customWidth="1"/>
    <col min="5154" max="5154" width="16.36328125" style="131" customWidth="1"/>
    <col min="5155" max="5378" width="9.08984375" style="131"/>
    <col min="5379" max="5379" width="0.90625" style="131" customWidth="1"/>
    <col min="5380" max="5380" width="2.54296875" style="131" customWidth="1"/>
    <col min="5381" max="5381" width="6.6328125" style="131" customWidth="1"/>
    <col min="5382" max="5382" width="10.90625" style="131" customWidth="1"/>
    <col min="5383" max="5383" width="5" style="131" customWidth="1"/>
    <col min="5384" max="5384" width="0.36328125" style="131" customWidth="1"/>
    <col min="5385" max="5385" width="13.08984375" style="131" customWidth="1"/>
    <col min="5386" max="5389" width="5" style="131" customWidth="1"/>
    <col min="5390" max="5390" width="3.453125" style="131" customWidth="1"/>
    <col min="5391" max="5391" width="5" style="131" customWidth="1"/>
    <col min="5392" max="5392" width="3.453125" style="131" customWidth="1"/>
    <col min="5393" max="5393" width="5" style="131" customWidth="1"/>
    <col min="5394" max="5397" width="6.6328125" style="131" customWidth="1"/>
    <col min="5398" max="5398" width="4.08984375" style="131" customWidth="1"/>
    <col min="5399" max="5402" width="6.6328125" style="131" customWidth="1"/>
    <col min="5403" max="5403" width="5.90625" style="131" customWidth="1"/>
    <col min="5404" max="5405" width="6.6328125" style="131" customWidth="1"/>
    <col min="5406" max="5406" width="5.453125" style="131" customWidth="1"/>
    <col min="5407" max="5409" width="10.08984375" style="131" customWidth="1"/>
    <col min="5410" max="5410" width="16.36328125" style="131" customWidth="1"/>
    <col min="5411" max="5634" width="9.08984375" style="131"/>
    <col min="5635" max="5635" width="0.90625" style="131" customWidth="1"/>
    <col min="5636" max="5636" width="2.54296875" style="131" customWidth="1"/>
    <col min="5637" max="5637" width="6.6328125" style="131" customWidth="1"/>
    <col min="5638" max="5638" width="10.90625" style="131" customWidth="1"/>
    <col min="5639" max="5639" width="5" style="131" customWidth="1"/>
    <col min="5640" max="5640" width="0.36328125" style="131" customWidth="1"/>
    <col min="5641" max="5641" width="13.08984375" style="131" customWidth="1"/>
    <col min="5642" max="5645" width="5" style="131" customWidth="1"/>
    <col min="5646" max="5646" width="3.453125" style="131" customWidth="1"/>
    <col min="5647" max="5647" width="5" style="131" customWidth="1"/>
    <col min="5648" max="5648" width="3.453125" style="131" customWidth="1"/>
    <col min="5649" max="5649" width="5" style="131" customWidth="1"/>
    <col min="5650" max="5653" width="6.6328125" style="131" customWidth="1"/>
    <col min="5654" max="5654" width="4.08984375" style="131" customWidth="1"/>
    <col min="5655" max="5658" width="6.6328125" style="131" customWidth="1"/>
    <col min="5659" max="5659" width="5.90625" style="131" customWidth="1"/>
    <col min="5660" max="5661" width="6.6328125" style="131" customWidth="1"/>
    <col min="5662" max="5662" width="5.453125" style="131" customWidth="1"/>
    <col min="5663" max="5665" width="10.08984375" style="131" customWidth="1"/>
    <col min="5666" max="5666" width="16.36328125" style="131" customWidth="1"/>
    <col min="5667" max="5890" width="9.08984375" style="131"/>
    <col min="5891" max="5891" width="0.90625" style="131" customWidth="1"/>
    <col min="5892" max="5892" width="2.54296875" style="131" customWidth="1"/>
    <col min="5893" max="5893" width="6.6328125" style="131" customWidth="1"/>
    <col min="5894" max="5894" width="10.90625" style="131" customWidth="1"/>
    <col min="5895" max="5895" width="5" style="131" customWidth="1"/>
    <col min="5896" max="5896" width="0.36328125" style="131" customWidth="1"/>
    <col min="5897" max="5897" width="13.08984375" style="131" customWidth="1"/>
    <col min="5898" max="5901" width="5" style="131" customWidth="1"/>
    <col min="5902" max="5902" width="3.453125" style="131" customWidth="1"/>
    <col min="5903" max="5903" width="5" style="131" customWidth="1"/>
    <col min="5904" max="5904" width="3.453125" style="131" customWidth="1"/>
    <col min="5905" max="5905" width="5" style="131" customWidth="1"/>
    <col min="5906" max="5909" width="6.6328125" style="131" customWidth="1"/>
    <col min="5910" max="5910" width="4.08984375" style="131" customWidth="1"/>
    <col min="5911" max="5914" width="6.6328125" style="131" customWidth="1"/>
    <col min="5915" max="5915" width="5.90625" style="131" customWidth="1"/>
    <col min="5916" max="5917" width="6.6328125" style="131" customWidth="1"/>
    <col min="5918" max="5918" width="5.453125" style="131" customWidth="1"/>
    <col min="5919" max="5921" width="10.08984375" style="131" customWidth="1"/>
    <col min="5922" max="5922" width="16.36328125" style="131" customWidth="1"/>
    <col min="5923" max="6146" width="9.08984375" style="131"/>
    <col min="6147" max="6147" width="0.90625" style="131" customWidth="1"/>
    <col min="6148" max="6148" width="2.54296875" style="131" customWidth="1"/>
    <col min="6149" max="6149" width="6.6328125" style="131" customWidth="1"/>
    <col min="6150" max="6150" width="10.90625" style="131" customWidth="1"/>
    <col min="6151" max="6151" width="5" style="131" customWidth="1"/>
    <col min="6152" max="6152" width="0.36328125" style="131" customWidth="1"/>
    <col min="6153" max="6153" width="13.08984375" style="131" customWidth="1"/>
    <col min="6154" max="6157" width="5" style="131" customWidth="1"/>
    <col min="6158" max="6158" width="3.453125" style="131" customWidth="1"/>
    <col min="6159" max="6159" width="5" style="131" customWidth="1"/>
    <col min="6160" max="6160" width="3.453125" style="131" customWidth="1"/>
    <col min="6161" max="6161" width="5" style="131" customWidth="1"/>
    <col min="6162" max="6165" width="6.6328125" style="131" customWidth="1"/>
    <col min="6166" max="6166" width="4.08984375" style="131" customWidth="1"/>
    <col min="6167" max="6170" width="6.6328125" style="131" customWidth="1"/>
    <col min="6171" max="6171" width="5.90625" style="131" customWidth="1"/>
    <col min="6172" max="6173" width="6.6328125" style="131" customWidth="1"/>
    <col min="6174" max="6174" width="5.453125" style="131" customWidth="1"/>
    <col min="6175" max="6177" width="10.08984375" style="131" customWidth="1"/>
    <col min="6178" max="6178" width="16.36328125" style="131" customWidth="1"/>
    <col min="6179" max="6402" width="9.08984375" style="131"/>
    <col min="6403" max="6403" width="0.90625" style="131" customWidth="1"/>
    <col min="6404" max="6404" width="2.54296875" style="131" customWidth="1"/>
    <col min="6405" max="6405" width="6.6328125" style="131" customWidth="1"/>
    <col min="6406" max="6406" width="10.90625" style="131" customWidth="1"/>
    <col min="6407" max="6407" width="5" style="131" customWidth="1"/>
    <col min="6408" max="6408" width="0.36328125" style="131" customWidth="1"/>
    <col min="6409" max="6409" width="13.08984375" style="131" customWidth="1"/>
    <col min="6410" max="6413" width="5" style="131" customWidth="1"/>
    <col min="6414" max="6414" width="3.453125" style="131" customWidth="1"/>
    <col min="6415" max="6415" width="5" style="131" customWidth="1"/>
    <col min="6416" max="6416" width="3.453125" style="131" customWidth="1"/>
    <col min="6417" max="6417" width="5" style="131" customWidth="1"/>
    <col min="6418" max="6421" width="6.6328125" style="131" customWidth="1"/>
    <col min="6422" max="6422" width="4.08984375" style="131" customWidth="1"/>
    <col min="6423" max="6426" width="6.6328125" style="131" customWidth="1"/>
    <col min="6427" max="6427" width="5.90625" style="131" customWidth="1"/>
    <col min="6428" max="6429" width="6.6328125" style="131" customWidth="1"/>
    <col min="6430" max="6430" width="5.453125" style="131" customWidth="1"/>
    <col min="6431" max="6433" width="10.08984375" style="131" customWidth="1"/>
    <col min="6434" max="6434" width="16.36328125" style="131" customWidth="1"/>
    <col min="6435" max="6658" width="9.08984375" style="131"/>
    <col min="6659" max="6659" width="0.90625" style="131" customWidth="1"/>
    <col min="6660" max="6660" width="2.54296875" style="131" customWidth="1"/>
    <col min="6661" max="6661" width="6.6328125" style="131" customWidth="1"/>
    <col min="6662" max="6662" width="10.90625" style="131" customWidth="1"/>
    <col min="6663" max="6663" width="5" style="131" customWidth="1"/>
    <col min="6664" max="6664" width="0.36328125" style="131" customWidth="1"/>
    <col min="6665" max="6665" width="13.08984375" style="131" customWidth="1"/>
    <col min="6666" max="6669" width="5" style="131" customWidth="1"/>
    <col min="6670" max="6670" width="3.453125" style="131" customWidth="1"/>
    <col min="6671" max="6671" width="5" style="131" customWidth="1"/>
    <col min="6672" max="6672" width="3.453125" style="131" customWidth="1"/>
    <col min="6673" max="6673" width="5" style="131" customWidth="1"/>
    <col min="6674" max="6677" width="6.6328125" style="131" customWidth="1"/>
    <col min="6678" max="6678" width="4.08984375" style="131" customWidth="1"/>
    <col min="6679" max="6682" width="6.6328125" style="131" customWidth="1"/>
    <col min="6683" max="6683" width="5.90625" style="131" customWidth="1"/>
    <col min="6684" max="6685" width="6.6328125" style="131" customWidth="1"/>
    <col min="6686" max="6686" width="5.453125" style="131" customWidth="1"/>
    <col min="6687" max="6689" width="10.08984375" style="131" customWidth="1"/>
    <col min="6690" max="6690" width="16.36328125" style="131" customWidth="1"/>
    <col min="6691" max="6914" width="9.08984375" style="131"/>
    <col min="6915" max="6915" width="0.90625" style="131" customWidth="1"/>
    <col min="6916" max="6916" width="2.54296875" style="131" customWidth="1"/>
    <col min="6917" max="6917" width="6.6328125" style="131" customWidth="1"/>
    <col min="6918" max="6918" width="10.90625" style="131" customWidth="1"/>
    <col min="6919" max="6919" width="5" style="131" customWidth="1"/>
    <col min="6920" max="6920" width="0.36328125" style="131" customWidth="1"/>
    <col min="6921" max="6921" width="13.08984375" style="131" customWidth="1"/>
    <col min="6922" max="6925" width="5" style="131" customWidth="1"/>
    <col min="6926" max="6926" width="3.453125" style="131" customWidth="1"/>
    <col min="6927" max="6927" width="5" style="131" customWidth="1"/>
    <col min="6928" max="6928" width="3.453125" style="131" customWidth="1"/>
    <col min="6929" max="6929" width="5" style="131" customWidth="1"/>
    <col min="6930" max="6933" width="6.6328125" style="131" customWidth="1"/>
    <col min="6934" max="6934" width="4.08984375" style="131" customWidth="1"/>
    <col min="6935" max="6938" width="6.6328125" style="131" customWidth="1"/>
    <col min="6939" max="6939" width="5.90625" style="131" customWidth="1"/>
    <col min="6940" max="6941" width="6.6328125" style="131" customWidth="1"/>
    <col min="6942" max="6942" width="5.453125" style="131" customWidth="1"/>
    <col min="6943" max="6945" width="10.08984375" style="131" customWidth="1"/>
    <col min="6946" max="6946" width="16.36328125" style="131" customWidth="1"/>
    <col min="6947" max="7170" width="9.08984375" style="131"/>
    <col min="7171" max="7171" width="0.90625" style="131" customWidth="1"/>
    <col min="7172" max="7172" width="2.54296875" style="131" customWidth="1"/>
    <col min="7173" max="7173" width="6.6328125" style="131" customWidth="1"/>
    <col min="7174" max="7174" width="10.90625" style="131" customWidth="1"/>
    <col min="7175" max="7175" width="5" style="131" customWidth="1"/>
    <col min="7176" max="7176" width="0.36328125" style="131" customWidth="1"/>
    <col min="7177" max="7177" width="13.08984375" style="131" customWidth="1"/>
    <col min="7178" max="7181" width="5" style="131" customWidth="1"/>
    <col min="7182" max="7182" width="3.453125" style="131" customWidth="1"/>
    <col min="7183" max="7183" width="5" style="131" customWidth="1"/>
    <col min="7184" max="7184" width="3.453125" style="131" customWidth="1"/>
    <col min="7185" max="7185" width="5" style="131" customWidth="1"/>
    <col min="7186" max="7189" width="6.6328125" style="131" customWidth="1"/>
    <col min="7190" max="7190" width="4.08984375" style="131" customWidth="1"/>
    <col min="7191" max="7194" width="6.6328125" style="131" customWidth="1"/>
    <col min="7195" max="7195" width="5.90625" style="131" customWidth="1"/>
    <col min="7196" max="7197" width="6.6328125" style="131" customWidth="1"/>
    <col min="7198" max="7198" width="5.453125" style="131" customWidth="1"/>
    <col min="7199" max="7201" width="10.08984375" style="131" customWidth="1"/>
    <col min="7202" max="7202" width="16.36328125" style="131" customWidth="1"/>
    <col min="7203" max="7426" width="9.08984375" style="131"/>
    <col min="7427" max="7427" width="0.90625" style="131" customWidth="1"/>
    <col min="7428" max="7428" width="2.54296875" style="131" customWidth="1"/>
    <col min="7429" max="7429" width="6.6328125" style="131" customWidth="1"/>
    <col min="7430" max="7430" width="10.90625" style="131" customWidth="1"/>
    <col min="7431" max="7431" width="5" style="131" customWidth="1"/>
    <col min="7432" max="7432" width="0.36328125" style="131" customWidth="1"/>
    <col min="7433" max="7433" width="13.08984375" style="131" customWidth="1"/>
    <col min="7434" max="7437" width="5" style="131" customWidth="1"/>
    <col min="7438" max="7438" width="3.453125" style="131" customWidth="1"/>
    <col min="7439" max="7439" width="5" style="131" customWidth="1"/>
    <col min="7440" max="7440" width="3.453125" style="131" customWidth="1"/>
    <col min="7441" max="7441" width="5" style="131" customWidth="1"/>
    <col min="7442" max="7445" width="6.6328125" style="131" customWidth="1"/>
    <col min="7446" max="7446" width="4.08984375" style="131" customWidth="1"/>
    <col min="7447" max="7450" width="6.6328125" style="131" customWidth="1"/>
    <col min="7451" max="7451" width="5.90625" style="131" customWidth="1"/>
    <col min="7452" max="7453" width="6.6328125" style="131" customWidth="1"/>
    <col min="7454" max="7454" width="5.453125" style="131" customWidth="1"/>
    <col min="7455" max="7457" width="10.08984375" style="131" customWidth="1"/>
    <col min="7458" max="7458" width="16.36328125" style="131" customWidth="1"/>
    <col min="7459" max="7682" width="9.08984375" style="131"/>
    <col min="7683" max="7683" width="0.90625" style="131" customWidth="1"/>
    <col min="7684" max="7684" width="2.54296875" style="131" customWidth="1"/>
    <col min="7685" max="7685" width="6.6328125" style="131" customWidth="1"/>
    <col min="7686" max="7686" width="10.90625" style="131" customWidth="1"/>
    <col min="7687" max="7687" width="5" style="131" customWidth="1"/>
    <col min="7688" max="7688" width="0.36328125" style="131" customWidth="1"/>
    <col min="7689" max="7689" width="13.08984375" style="131" customWidth="1"/>
    <col min="7690" max="7693" width="5" style="131" customWidth="1"/>
    <col min="7694" max="7694" width="3.453125" style="131" customWidth="1"/>
    <col min="7695" max="7695" width="5" style="131" customWidth="1"/>
    <col min="7696" max="7696" width="3.453125" style="131" customWidth="1"/>
    <col min="7697" max="7697" width="5" style="131" customWidth="1"/>
    <col min="7698" max="7701" width="6.6328125" style="131" customWidth="1"/>
    <col min="7702" max="7702" width="4.08984375" style="131" customWidth="1"/>
    <col min="7703" max="7706" width="6.6328125" style="131" customWidth="1"/>
    <col min="7707" max="7707" width="5.90625" style="131" customWidth="1"/>
    <col min="7708" max="7709" width="6.6328125" style="131" customWidth="1"/>
    <col min="7710" max="7710" width="5.453125" style="131" customWidth="1"/>
    <col min="7711" max="7713" width="10.08984375" style="131" customWidth="1"/>
    <col min="7714" max="7714" width="16.36328125" style="131" customWidth="1"/>
    <col min="7715" max="7938" width="9.08984375" style="131"/>
    <col min="7939" max="7939" width="0.90625" style="131" customWidth="1"/>
    <col min="7940" max="7940" width="2.54296875" style="131" customWidth="1"/>
    <col min="7941" max="7941" width="6.6328125" style="131" customWidth="1"/>
    <col min="7942" max="7942" width="10.90625" style="131" customWidth="1"/>
    <col min="7943" max="7943" width="5" style="131" customWidth="1"/>
    <col min="7944" max="7944" width="0.36328125" style="131" customWidth="1"/>
    <col min="7945" max="7945" width="13.08984375" style="131" customWidth="1"/>
    <col min="7946" max="7949" width="5" style="131" customWidth="1"/>
    <col min="7950" max="7950" width="3.453125" style="131" customWidth="1"/>
    <col min="7951" max="7951" width="5" style="131" customWidth="1"/>
    <col min="7952" max="7952" width="3.453125" style="131" customWidth="1"/>
    <col min="7953" max="7953" width="5" style="131" customWidth="1"/>
    <col min="7954" max="7957" width="6.6328125" style="131" customWidth="1"/>
    <col min="7958" max="7958" width="4.08984375" style="131" customWidth="1"/>
    <col min="7959" max="7962" width="6.6328125" style="131" customWidth="1"/>
    <col min="7963" max="7963" width="5.90625" style="131" customWidth="1"/>
    <col min="7964" max="7965" width="6.6328125" style="131" customWidth="1"/>
    <col min="7966" max="7966" width="5.453125" style="131" customWidth="1"/>
    <col min="7967" max="7969" width="10.08984375" style="131" customWidth="1"/>
    <col min="7970" max="7970" width="16.36328125" style="131" customWidth="1"/>
    <col min="7971" max="8194" width="9.08984375" style="131"/>
    <col min="8195" max="8195" width="0.90625" style="131" customWidth="1"/>
    <col min="8196" max="8196" width="2.54296875" style="131" customWidth="1"/>
    <col min="8197" max="8197" width="6.6328125" style="131" customWidth="1"/>
    <col min="8198" max="8198" width="10.90625" style="131" customWidth="1"/>
    <col min="8199" max="8199" width="5" style="131" customWidth="1"/>
    <col min="8200" max="8200" width="0.36328125" style="131" customWidth="1"/>
    <col min="8201" max="8201" width="13.08984375" style="131" customWidth="1"/>
    <col min="8202" max="8205" width="5" style="131" customWidth="1"/>
    <col min="8206" max="8206" width="3.453125" style="131" customWidth="1"/>
    <col min="8207" max="8207" width="5" style="131" customWidth="1"/>
    <col min="8208" max="8208" width="3.453125" style="131" customWidth="1"/>
    <col min="8209" max="8209" width="5" style="131" customWidth="1"/>
    <col min="8210" max="8213" width="6.6328125" style="131" customWidth="1"/>
    <col min="8214" max="8214" width="4.08984375" style="131" customWidth="1"/>
    <col min="8215" max="8218" width="6.6328125" style="131" customWidth="1"/>
    <col min="8219" max="8219" width="5.90625" style="131" customWidth="1"/>
    <col min="8220" max="8221" width="6.6328125" style="131" customWidth="1"/>
    <col min="8222" max="8222" width="5.453125" style="131" customWidth="1"/>
    <col min="8223" max="8225" width="10.08984375" style="131" customWidth="1"/>
    <col min="8226" max="8226" width="16.36328125" style="131" customWidth="1"/>
    <col min="8227" max="8450" width="9.08984375" style="131"/>
    <col min="8451" max="8451" width="0.90625" style="131" customWidth="1"/>
    <col min="8452" max="8452" width="2.54296875" style="131" customWidth="1"/>
    <col min="8453" max="8453" width="6.6328125" style="131" customWidth="1"/>
    <col min="8454" max="8454" width="10.90625" style="131" customWidth="1"/>
    <col min="8455" max="8455" width="5" style="131" customWidth="1"/>
    <col min="8456" max="8456" width="0.36328125" style="131" customWidth="1"/>
    <col min="8457" max="8457" width="13.08984375" style="131" customWidth="1"/>
    <col min="8458" max="8461" width="5" style="131" customWidth="1"/>
    <col min="8462" max="8462" width="3.453125" style="131" customWidth="1"/>
    <col min="8463" max="8463" width="5" style="131" customWidth="1"/>
    <col min="8464" max="8464" width="3.453125" style="131" customWidth="1"/>
    <col min="8465" max="8465" width="5" style="131" customWidth="1"/>
    <col min="8466" max="8469" width="6.6328125" style="131" customWidth="1"/>
    <col min="8470" max="8470" width="4.08984375" style="131" customWidth="1"/>
    <col min="8471" max="8474" width="6.6328125" style="131" customWidth="1"/>
    <col min="8475" max="8475" width="5.90625" style="131" customWidth="1"/>
    <col min="8476" max="8477" width="6.6328125" style="131" customWidth="1"/>
    <col min="8478" max="8478" width="5.453125" style="131" customWidth="1"/>
    <col min="8479" max="8481" width="10.08984375" style="131" customWidth="1"/>
    <col min="8482" max="8482" width="16.36328125" style="131" customWidth="1"/>
    <col min="8483" max="8706" width="9.08984375" style="131"/>
    <col min="8707" max="8707" width="0.90625" style="131" customWidth="1"/>
    <col min="8708" max="8708" width="2.54296875" style="131" customWidth="1"/>
    <col min="8709" max="8709" width="6.6328125" style="131" customWidth="1"/>
    <col min="8710" max="8710" width="10.90625" style="131" customWidth="1"/>
    <col min="8711" max="8711" width="5" style="131" customWidth="1"/>
    <col min="8712" max="8712" width="0.36328125" style="131" customWidth="1"/>
    <col min="8713" max="8713" width="13.08984375" style="131" customWidth="1"/>
    <col min="8714" max="8717" width="5" style="131" customWidth="1"/>
    <col min="8718" max="8718" width="3.453125" style="131" customWidth="1"/>
    <col min="8719" max="8719" width="5" style="131" customWidth="1"/>
    <col min="8720" max="8720" width="3.453125" style="131" customWidth="1"/>
    <col min="8721" max="8721" width="5" style="131" customWidth="1"/>
    <col min="8722" max="8725" width="6.6328125" style="131" customWidth="1"/>
    <col min="8726" max="8726" width="4.08984375" style="131" customWidth="1"/>
    <col min="8727" max="8730" width="6.6328125" style="131" customWidth="1"/>
    <col min="8731" max="8731" width="5.90625" style="131" customWidth="1"/>
    <col min="8732" max="8733" width="6.6328125" style="131" customWidth="1"/>
    <col min="8734" max="8734" width="5.453125" style="131" customWidth="1"/>
    <col min="8735" max="8737" width="10.08984375" style="131" customWidth="1"/>
    <col min="8738" max="8738" width="16.36328125" style="131" customWidth="1"/>
    <col min="8739" max="8962" width="9.08984375" style="131"/>
    <col min="8963" max="8963" width="0.90625" style="131" customWidth="1"/>
    <col min="8964" max="8964" width="2.54296875" style="131" customWidth="1"/>
    <col min="8965" max="8965" width="6.6328125" style="131" customWidth="1"/>
    <col min="8966" max="8966" width="10.90625" style="131" customWidth="1"/>
    <col min="8967" max="8967" width="5" style="131" customWidth="1"/>
    <col min="8968" max="8968" width="0.36328125" style="131" customWidth="1"/>
    <col min="8969" max="8969" width="13.08984375" style="131" customWidth="1"/>
    <col min="8970" max="8973" width="5" style="131" customWidth="1"/>
    <col min="8974" max="8974" width="3.453125" style="131" customWidth="1"/>
    <col min="8975" max="8975" width="5" style="131" customWidth="1"/>
    <col min="8976" max="8976" width="3.453125" style="131" customWidth="1"/>
    <col min="8977" max="8977" width="5" style="131" customWidth="1"/>
    <col min="8978" max="8981" width="6.6328125" style="131" customWidth="1"/>
    <col min="8982" max="8982" width="4.08984375" style="131" customWidth="1"/>
    <col min="8983" max="8986" width="6.6328125" style="131" customWidth="1"/>
    <col min="8987" max="8987" width="5.90625" style="131" customWidth="1"/>
    <col min="8988" max="8989" width="6.6328125" style="131" customWidth="1"/>
    <col min="8990" max="8990" width="5.453125" style="131" customWidth="1"/>
    <col min="8991" max="8993" width="10.08984375" style="131" customWidth="1"/>
    <col min="8994" max="8994" width="16.36328125" style="131" customWidth="1"/>
    <col min="8995" max="9218" width="9.08984375" style="131"/>
    <col min="9219" max="9219" width="0.90625" style="131" customWidth="1"/>
    <col min="9220" max="9220" width="2.54296875" style="131" customWidth="1"/>
    <col min="9221" max="9221" width="6.6328125" style="131" customWidth="1"/>
    <col min="9222" max="9222" width="10.90625" style="131" customWidth="1"/>
    <col min="9223" max="9223" width="5" style="131" customWidth="1"/>
    <col min="9224" max="9224" width="0.36328125" style="131" customWidth="1"/>
    <col min="9225" max="9225" width="13.08984375" style="131" customWidth="1"/>
    <col min="9226" max="9229" width="5" style="131" customWidth="1"/>
    <col min="9230" max="9230" width="3.453125" style="131" customWidth="1"/>
    <col min="9231" max="9231" width="5" style="131" customWidth="1"/>
    <col min="9232" max="9232" width="3.453125" style="131" customWidth="1"/>
    <col min="9233" max="9233" width="5" style="131" customWidth="1"/>
    <col min="9234" max="9237" width="6.6328125" style="131" customWidth="1"/>
    <col min="9238" max="9238" width="4.08984375" style="131" customWidth="1"/>
    <col min="9239" max="9242" width="6.6328125" style="131" customWidth="1"/>
    <col min="9243" max="9243" width="5.90625" style="131" customWidth="1"/>
    <col min="9244" max="9245" width="6.6328125" style="131" customWidth="1"/>
    <col min="9246" max="9246" width="5.453125" style="131" customWidth="1"/>
    <col min="9247" max="9249" width="10.08984375" style="131" customWidth="1"/>
    <col min="9250" max="9250" width="16.36328125" style="131" customWidth="1"/>
    <col min="9251" max="9474" width="9.08984375" style="131"/>
    <col min="9475" max="9475" width="0.90625" style="131" customWidth="1"/>
    <col min="9476" max="9476" width="2.54296875" style="131" customWidth="1"/>
    <col min="9477" max="9477" width="6.6328125" style="131" customWidth="1"/>
    <col min="9478" max="9478" width="10.90625" style="131" customWidth="1"/>
    <col min="9479" max="9479" width="5" style="131" customWidth="1"/>
    <col min="9480" max="9480" width="0.36328125" style="131" customWidth="1"/>
    <col min="9481" max="9481" width="13.08984375" style="131" customWidth="1"/>
    <col min="9482" max="9485" width="5" style="131" customWidth="1"/>
    <col min="9486" max="9486" width="3.453125" style="131" customWidth="1"/>
    <col min="9487" max="9487" width="5" style="131" customWidth="1"/>
    <col min="9488" max="9488" width="3.453125" style="131" customWidth="1"/>
    <col min="9489" max="9489" width="5" style="131" customWidth="1"/>
    <col min="9490" max="9493" width="6.6328125" style="131" customWidth="1"/>
    <col min="9494" max="9494" width="4.08984375" style="131" customWidth="1"/>
    <col min="9495" max="9498" width="6.6328125" style="131" customWidth="1"/>
    <col min="9499" max="9499" width="5.90625" style="131" customWidth="1"/>
    <col min="9500" max="9501" width="6.6328125" style="131" customWidth="1"/>
    <col min="9502" max="9502" width="5.453125" style="131" customWidth="1"/>
    <col min="9503" max="9505" width="10.08984375" style="131" customWidth="1"/>
    <col min="9506" max="9506" width="16.36328125" style="131" customWidth="1"/>
    <col min="9507" max="9730" width="9.08984375" style="131"/>
    <col min="9731" max="9731" width="0.90625" style="131" customWidth="1"/>
    <col min="9732" max="9732" width="2.54296875" style="131" customWidth="1"/>
    <col min="9733" max="9733" width="6.6328125" style="131" customWidth="1"/>
    <col min="9734" max="9734" width="10.90625" style="131" customWidth="1"/>
    <col min="9735" max="9735" width="5" style="131" customWidth="1"/>
    <col min="9736" max="9736" width="0.36328125" style="131" customWidth="1"/>
    <col min="9737" max="9737" width="13.08984375" style="131" customWidth="1"/>
    <col min="9738" max="9741" width="5" style="131" customWidth="1"/>
    <col min="9742" max="9742" width="3.453125" style="131" customWidth="1"/>
    <col min="9743" max="9743" width="5" style="131" customWidth="1"/>
    <col min="9744" max="9744" width="3.453125" style="131" customWidth="1"/>
    <col min="9745" max="9745" width="5" style="131" customWidth="1"/>
    <col min="9746" max="9749" width="6.6328125" style="131" customWidth="1"/>
    <col min="9750" max="9750" width="4.08984375" style="131" customWidth="1"/>
    <col min="9751" max="9754" width="6.6328125" style="131" customWidth="1"/>
    <col min="9755" max="9755" width="5.90625" style="131" customWidth="1"/>
    <col min="9756" max="9757" width="6.6328125" style="131" customWidth="1"/>
    <col min="9758" max="9758" width="5.453125" style="131" customWidth="1"/>
    <col min="9759" max="9761" width="10.08984375" style="131" customWidth="1"/>
    <col min="9762" max="9762" width="16.36328125" style="131" customWidth="1"/>
    <col min="9763" max="9986" width="9.08984375" style="131"/>
    <col min="9987" max="9987" width="0.90625" style="131" customWidth="1"/>
    <col min="9988" max="9988" width="2.54296875" style="131" customWidth="1"/>
    <col min="9989" max="9989" width="6.6328125" style="131" customWidth="1"/>
    <col min="9990" max="9990" width="10.90625" style="131" customWidth="1"/>
    <col min="9991" max="9991" width="5" style="131" customWidth="1"/>
    <col min="9992" max="9992" width="0.36328125" style="131" customWidth="1"/>
    <col min="9993" max="9993" width="13.08984375" style="131" customWidth="1"/>
    <col min="9994" max="9997" width="5" style="131" customWidth="1"/>
    <col min="9998" max="9998" width="3.453125" style="131" customWidth="1"/>
    <col min="9999" max="9999" width="5" style="131" customWidth="1"/>
    <col min="10000" max="10000" width="3.453125" style="131" customWidth="1"/>
    <col min="10001" max="10001" width="5" style="131" customWidth="1"/>
    <col min="10002" max="10005" width="6.6328125" style="131" customWidth="1"/>
    <col min="10006" max="10006" width="4.08984375" style="131" customWidth="1"/>
    <col min="10007" max="10010" width="6.6328125" style="131" customWidth="1"/>
    <col min="10011" max="10011" width="5.90625" style="131" customWidth="1"/>
    <col min="10012" max="10013" width="6.6328125" style="131" customWidth="1"/>
    <col min="10014" max="10014" width="5.453125" style="131" customWidth="1"/>
    <col min="10015" max="10017" width="10.08984375" style="131" customWidth="1"/>
    <col min="10018" max="10018" width="16.36328125" style="131" customWidth="1"/>
    <col min="10019" max="10242" width="9.08984375" style="131"/>
    <col min="10243" max="10243" width="0.90625" style="131" customWidth="1"/>
    <col min="10244" max="10244" width="2.54296875" style="131" customWidth="1"/>
    <col min="10245" max="10245" width="6.6328125" style="131" customWidth="1"/>
    <col min="10246" max="10246" width="10.90625" style="131" customWidth="1"/>
    <col min="10247" max="10247" width="5" style="131" customWidth="1"/>
    <col min="10248" max="10248" width="0.36328125" style="131" customWidth="1"/>
    <col min="10249" max="10249" width="13.08984375" style="131" customWidth="1"/>
    <col min="10250" max="10253" width="5" style="131" customWidth="1"/>
    <col min="10254" max="10254" width="3.453125" style="131" customWidth="1"/>
    <col min="10255" max="10255" width="5" style="131" customWidth="1"/>
    <col min="10256" max="10256" width="3.453125" style="131" customWidth="1"/>
    <col min="10257" max="10257" width="5" style="131" customWidth="1"/>
    <col min="10258" max="10261" width="6.6328125" style="131" customWidth="1"/>
    <col min="10262" max="10262" width="4.08984375" style="131" customWidth="1"/>
    <col min="10263" max="10266" width="6.6328125" style="131" customWidth="1"/>
    <col min="10267" max="10267" width="5.90625" style="131" customWidth="1"/>
    <col min="10268" max="10269" width="6.6328125" style="131" customWidth="1"/>
    <col min="10270" max="10270" width="5.453125" style="131" customWidth="1"/>
    <col min="10271" max="10273" width="10.08984375" style="131" customWidth="1"/>
    <col min="10274" max="10274" width="16.36328125" style="131" customWidth="1"/>
    <col min="10275" max="10498" width="9.08984375" style="131"/>
    <col min="10499" max="10499" width="0.90625" style="131" customWidth="1"/>
    <col min="10500" max="10500" width="2.54296875" style="131" customWidth="1"/>
    <col min="10501" max="10501" width="6.6328125" style="131" customWidth="1"/>
    <col min="10502" max="10502" width="10.90625" style="131" customWidth="1"/>
    <col min="10503" max="10503" width="5" style="131" customWidth="1"/>
    <col min="10504" max="10504" width="0.36328125" style="131" customWidth="1"/>
    <col min="10505" max="10505" width="13.08984375" style="131" customWidth="1"/>
    <col min="10506" max="10509" width="5" style="131" customWidth="1"/>
    <col min="10510" max="10510" width="3.453125" style="131" customWidth="1"/>
    <col min="10511" max="10511" width="5" style="131" customWidth="1"/>
    <col min="10512" max="10512" width="3.453125" style="131" customWidth="1"/>
    <col min="10513" max="10513" width="5" style="131" customWidth="1"/>
    <col min="10514" max="10517" width="6.6328125" style="131" customWidth="1"/>
    <col min="10518" max="10518" width="4.08984375" style="131" customWidth="1"/>
    <col min="10519" max="10522" width="6.6328125" style="131" customWidth="1"/>
    <col min="10523" max="10523" width="5.90625" style="131" customWidth="1"/>
    <col min="10524" max="10525" width="6.6328125" style="131" customWidth="1"/>
    <col min="10526" max="10526" width="5.453125" style="131" customWidth="1"/>
    <col min="10527" max="10529" width="10.08984375" style="131" customWidth="1"/>
    <col min="10530" max="10530" width="16.36328125" style="131" customWidth="1"/>
    <col min="10531" max="10754" width="9.08984375" style="131"/>
    <col min="10755" max="10755" width="0.90625" style="131" customWidth="1"/>
    <col min="10756" max="10756" width="2.54296875" style="131" customWidth="1"/>
    <col min="10757" max="10757" width="6.6328125" style="131" customWidth="1"/>
    <col min="10758" max="10758" width="10.90625" style="131" customWidth="1"/>
    <col min="10759" max="10759" width="5" style="131" customWidth="1"/>
    <col min="10760" max="10760" width="0.36328125" style="131" customWidth="1"/>
    <col min="10761" max="10761" width="13.08984375" style="131" customWidth="1"/>
    <col min="10762" max="10765" width="5" style="131" customWidth="1"/>
    <col min="10766" max="10766" width="3.453125" style="131" customWidth="1"/>
    <col min="10767" max="10767" width="5" style="131" customWidth="1"/>
    <col min="10768" max="10768" width="3.453125" style="131" customWidth="1"/>
    <col min="10769" max="10769" width="5" style="131" customWidth="1"/>
    <col min="10770" max="10773" width="6.6328125" style="131" customWidth="1"/>
    <col min="10774" max="10774" width="4.08984375" style="131" customWidth="1"/>
    <col min="10775" max="10778" width="6.6328125" style="131" customWidth="1"/>
    <col min="10779" max="10779" width="5.90625" style="131" customWidth="1"/>
    <col min="10780" max="10781" width="6.6328125" style="131" customWidth="1"/>
    <col min="10782" max="10782" width="5.453125" style="131" customWidth="1"/>
    <col min="10783" max="10785" width="10.08984375" style="131" customWidth="1"/>
    <col min="10786" max="10786" width="16.36328125" style="131" customWidth="1"/>
    <col min="10787" max="11010" width="9.08984375" style="131"/>
    <col min="11011" max="11011" width="0.90625" style="131" customWidth="1"/>
    <col min="11012" max="11012" width="2.54296875" style="131" customWidth="1"/>
    <col min="11013" max="11013" width="6.6328125" style="131" customWidth="1"/>
    <col min="11014" max="11014" width="10.90625" style="131" customWidth="1"/>
    <col min="11015" max="11015" width="5" style="131" customWidth="1"/>
    <col min="11016" max="11016" width="0.36328125" style="131" customWidth="1"/>
    <col min="11017" max="11017" width="13.08984375" style="131" customWidth="1"/>
    <col min="11018" max="11021" width="5" style="131" customWidth="1"/>
    <col min="11022" max="11022" width="3.453125" style="131" customWidth="1"/>
    <col min="11023" max="11023" width="5" style="131" customWidth="1"/>
    <col min="11024" max="11024" width="3.453125" style="131" customWidth="1"/>
    <col min="11025" max="11025" width="5" style="131" customWidth="1"/>
    <col min="11026" max="11029" width="6.6328125" style="131" customWidth="1"/>
    <col min="11030" max="11030" width="4.08984375" style="131" customWidth="1"/>
    <col min="11031" max="11034" width="6.6328125" style="131" customWidth="1"/>
    <col min="11035" max="11035" width="5.90625" style="131" customWidth="1"/>
    <col min="11036" max="11037" width="6.6328125" style="131" customWidth="1"/>
    <col min="11038" max="11038" width="5.453125" style="131" customWidth="1"/>
    <col min="11039" max="11041" width="10.08984375" style="131" customWidth="1"/>
    <col min="11042" max="11042" width="16.36328125" style="131" customWidth="1"/>
    <col min="11043" max="11266" width="9.08984375" style="131"/>
    <col min="11267" max="11267" width="0.90625" style="131" customWidth="1"/>
    <col min="11268" max="11268" width="2.54296875" style="131" customWidth="1"/>
    <col min="11269" max="11269" width="6.6328125" style="131" customWidth="1"/>
    <col min="11270" max="11270" width="10.90625" style="131" customWidth="1"/>
    <col min="11271" max="11271" width="5" style="131" customWidth="1"/>
    <col min="11272" max="11272" width="0.36328125" style="131" customWidth="1"/>
    <col min="11273" max="11273" width="13.08984375" style="131" customWidth="1"/>
    <col min="11274" max="11277" width="5" style="131" customWidth="1"/>
    <col min="11278" max="11278" width="3.453125" style="131" customWidth="1"/>
    <col min="11279" max="11279" width="5" style="131" customWidth="1"/>
    <col min="11280" max="11280" width="3.453125" style="131" customWidth="1"/>
    <col min="11281" max="11281" width="5" style="131" customWidth="1"/>
    <col min="11282" max="11285" width="6.6328125" style="131" customWidth="1"/>
    <col min="11286" max="11286" width="4.08984375" style="131" customWidth="1"/>
    <col min="11287" max="11290" width="6.6328125" style="131" customWidth="1"/>
    <col min="11291" max="11291" width="5.90625" style="131" customWidth="1"/>
    <col min="11292" max="11293" width="6.6328125" style="131" customWidth="1"/>
    <col min="11294" max="11294" width="5.453125" style="131" customWidth="1"/>
    <col min="11295" max="11297" width="10.08984375" style="131" customWidth="1"/>
    <col min="11298" max="11298" width="16.36328125" style="131" customWidth="1"/>
    <col min="11299" max="11522" width="9.08984375" style="131"/>
    <col min="11523" max="11523" width="0.90625" style="131" customWidth="1"/>
    <col min="11524" max="11524" width="2.54296875" style="131" customWidth="1"/>
    <col min="11525" max="11525" width="6.6328125" style="131" customWidth="1"/>
    <col min="11526" max="11526" width="10.90625" style="131" customWidth="1"/>
    <col min="11527" max="11527" width="5" style="131" customWidth="1"/>
    <col min="11528" max="11528" width="0.36328125" style="131" customWidth="1"/>
    <col min="11529" max="11529" width="13.08984375" style="131" customWidth="1"/>
    <col min="11530" max="11533" width="5" style="131" customWidth="1"/>
    <col min="11534" max="11534" width="3.453125" style="131" customWidth="1"/>
    <col min="11535" max="11535" width="5" style="131" customWidth="1"/>
    <col min="11536" max="11536" width="3.453125" style="131" customWidth="1"/>
    <col min="11537" max="11537" width="5" style="131" customWidth="1"/>
    <col min="11538" max="11541" width="6.6328125" style="131" customWidth="1"/>
    <col min="11542" max="11542" width="4.08984375" style="131" customWidth="1"/>
    <col min="11543" max="11546" width="6.6328125" style="131" customWidth="1"/>
    <col min="11547" max="11547" width="5.90625" style="131" customWidth="1"/>
    <col min="11548" max="11549" width="6.6328125" style="131" customWidth="1"/>
    <col min="11550" max="11550" width="5.453125" style="131" customWidth="1"/>
    <col min="11551" max="11553" width="10.08984375" style="131" customWidth="1"/>
    <col min="11554" max="11554" width="16.36328125" style="131" customWidth="1"/>
    <col min="11555" max="11778" width="9.08984375" style="131"/>
    <col min="11779" max="11779" width="0.90625" style="131" customWidth="1"/>
    <col min="11780" max="11780" width="2.54296875" style="131" customWidth="1"/>
    <col min="11781" max="11781" width="6.6328125" style="131" customWidth="1"/>
    <col min="11782" max="11782" width="10.90625" style="131" customWidth="1"/>
    <col min="11783" max="11783" width="5" style="131" customWidth="1"/>
    <col min="11784" max="11784" width="0.36328125" style="131" customWidth="1"/>
    <col min="11785" max="11785" width="13.08984375" style="131" customWidth="1"/>
    <col min="11786" max="11789" width="5" style="131" customWidth="1"/>
    <col min="11790" max="11790" width="3.453125" style="131" customWidth="1"/>
    <col min="11791" max="11791" width="5" style="131" customWidth="1"/>
    <col min="11792" max="11792" width="3.453125" style="131" customWidth="1"/>
    <col min="11793" max="11793" width="5" style="131" customWidth="1"/>
    <col min="11794" max="11797" width="6.6328125" style="131" customWidth="1"/>
    <col min="11798" max="11798" width="4.08984375" style="131" customWidth="1"/>
    <col min="11799" max="11802" width="6.6328125" style="131" customWidth="1"/>
    <col min="11803" max="11803" width="5.90625" style="131" customWidth="1"/>
    <col min="11804" max="11805" width="6.6328125" style="131" customWidth="1"/>
    <col min="11806" max="11806" width="5.453125" style="131" customWidth="1"/>
    <col min="11807" max="11809" width="10.08984375" style="131" customWidth="1"/>
    <col min="11810" max="11810" width="16.36328125" style="131" customWidth="1"/>
    <col min="11811" max="12034" width="9.08984375" style="131"/>
    <col min="12035" max="12035" width="0.90625" style="131" customWidth="1"/>
    <col min="12036" max="12036" width="2.54296875" style="131" customWidth="1"/>
    <col min="12037" max="12037" width="6.6328125" style="131" customWidth="1"/>
    <col min="12038" max="12038" width="10.90625" style="131" customWidth="1"/>
    <col min="12039" max="12039" width="5" style="131" customWidth="1"/>
    <col min="12040" max="12040" width="0.36328125" style="131" customWidth="1"/>
    <col min="12041" max="12041" width="13.08984375" style="131" customWidth="1"/>
    <col min="12042" max="12045" width="5" style="131" customWidth="1"/>
    <col min="12046" max="12046" width="3.453125" style="131" customWidth="1"/>
    <col min="12047" max="12047" width="5" style="131" customWidth="1"/>
    <col min="12048" max="12048" width="3.453125" style="131" customWidth="1"/>
    <col min="12049" max="12049" width="5" style="131" customWidth="1"/>
    <col min="12050" max="12053" width="6.6328125" style="131" customWidth="1"/>
    <col min="12054" max="12054" width="4.08984375" style="131" customWidth="1"/>
    <col min="12055" max="12058" width="6.6328125" style="131" customWidth="1"/>
    <col min="12059" max="12059" width="5.90625" style="131" customWidth="1"/>
    <col min="12060" max="12061" width="6.6328125" style="131" customWidth="1"/>
    <col min="12062" max="12062" width="5.453125" style="131" customWidth="1"/>
    <col min="12063" max="12065" width="10.08984375" style="131" customWidth="1"/>
    <col min="12066" max="12066" width="16.36328125" style="131" customWidth="1"/>
    <col min="12067" max="12290" width="9.08984375" style="131"/>
    <col min="12291" max="12291" width="0.90625" style="131" customWidth="1"/>
    <col min="12292" max="12292" width="2.54296875" style="131" customWidth="1"/>
    <col min="12293" max="12293" width="6.6328125" style="131" customWidth="1"/>
    <col min="12294" max="12294" width="10.90625" style="131" customWidth="1"/>
    <col min="12295" max="12295" width="5" style="131" customWidth="1"/>
    <col min="12296" max="12296" width="0.36328125" style="131" customWidth="1"/>
    <col min="12297" max="12297" width="13.08984375" style="131" customWidth="1"/>
    <col min="12298" max="12301" width="5" style="131" customWidth="1"/>
    <col min="12302" max="12302" width="3.453125" style="131" customWidth="1"/>
    <col min="12303" max="12303" width="5" style="131" customWidth="1"/>
    <col min="12304" max="12304" width="3.453125" style="131" customWidth="1"/>
    <col min="12305" max="12305" width="5" style="131" customWidth="1"/>
    <col min="12306" max="12309" width="6.6328125" style="131" customWidth="1"/>
    <col min="12310" max="12310" width="4.08984375" style="131" customWidth="1"/>
    <col min="12311" max="12314" width="6.6328125" style="131" customWidth="1"/>
    <col min="12315" max="12315" width="5.90625" style="131" customWidth="1"/>
    <col min="12316" max="12317" width="6.6328125" style="131" customWidth="1"/>
    <col min="12318" max="12318" width="5.453125" style="131" customWidth="1"/>
    <col min="12319" max="12321" width="10.08984375" style="131" customWidth="1"/>
    <col min="12322" max="12322" width="16.36328125" style="131" customWidth="1"/>
    <col min="12323" max="12546" width="9.08984375" style="131"/>
    <col min="12547" max="12547" width="0.90625" style="131" customWidth="1"/>
    <col min="12548" max="12548" width="2.54296875" style="131" customWidth="1"/>
    <col min="12549" max="12549" width="6.6328125" style="131" customWidth="1"/>
    <col min="12550" max="12550" width="10.90625" style="131" customWidth="1"/>
    <col min="12551" max="12551" width="5" style="131" customWidth="1"/>
    <col min="12552" max="12552" width="0.36328125" style="131" customWidth="1"/>
    <col min="12553" max="12553" width="13.08984375" style="131" customWidth="1"/>
    <col min="12554" max="12557" width="5" style="131" customWidth="1"/>
    <col min="12558" max="12558" width="3.453125" style="131" customWidth="1"/>
    <col min="12559" max="12559" width="5" style="131" customWidth="1"/>
    <col min="12560" max="12560" width="3.453125" style="131" customWidth="1"/>
    <col min="12561" max="12561" width="5" style="131" customWidth="1"/>
    <col min="12562" max="12565" width="6.6328125" style="131" customWidth="1"/>
    <col min="12566" max="12566" width="4.08984375" style="131" customWidth="1"/>
    <col min="12567" max="12570" width="6.6328125" style="131" customWidth="1"/>
    <col min="12571" max="12571" width="5.90625" style="131" customWidth="1"/>
    <col min="12572" max="12573" width="6.6328125" style="131" customWidth="1"/>
    <col min="12574" max="12574" width="5.453125" style="131" customWidth="1"/>
    <col min="12575" max="12577" width="10.08984375" style="131" customWidth="1"/>
    <col min="12578" max="12578" width="16.36328125" style="131" customWidth="1"/>
    <col min="12579" max="12802" width="9.08984375" style="131"/>
    <col min="12803" max="12803" width="0.90625" style="131" customWidth="1"/>
    <col min="12804" max="12804" width="2.54296875" style="131" customWidth="1"/>
    <col min="12805" max="12805" width="6.6328125" style="131" customWidth="1"/>
    <col min="12806" max="12806" width="10.90625" style="131" customWidth="1"/>
    <col min="12807" max="12807" width="5" style="131" customWidth="1"/>
    <col min="12808" max="12808" width="0.36328125" style="131" customWidth="1"/>
    <col min="12809" max="12809" width="13.08984375" style="131" customWidth="1"/>
    <col min="12810" max="12813" width="5" style="131" customWidth="1"/>
    <col min="12814" max="12814" width="3.453125" style="131" customWidth="1"/>
    <col min="12815" max="12815" width="5" style="131" customWidth="1"/>
    <col min="12816" max="12816" width="3.453125" style="131" customWidth="1"/>
    <col min="12817" max="12817" width="5" style="131" customWidth="1"/>
    <col min="12818" max="12821" width="6.6328125" style="131" customWidth="1"/>
    <col min="12822" max="12822" width="4.08984375" style="131" customWidth="1"/>
    <col min="12823" max="12826" width="6.6328125" style="131" customWidth="1"/>
    <col min="12827" max="12827" width="5.90625" style="131" customWidth="1"/>
    <col min="12828" max="12829" width="6.6328125" style="131" customWidth="1"/>
    <col min="12830" max="12830" width="5.453125" style="131" customWidth="1"/>
    <col min="12831" max="12833" width="10.08984375" style="131" customWidth="1"/>
    <col min="12834" max="12834" width="16.36328125" style="131" customWidth="1"/>
    <col min="12835" max="13058" width="9.08984375" style="131"/>
    <col min="13059" max="13059" width="0.90625" style="131" customWidth="1"/>
    <col min="13060" max="13060" width="2.54296875" style="131" customWidth="1"/>
    <col min="13061" max="13061" width="6.6328125" style="131" customWidth="1"/>
    <col min="13062" max="13062" width="10.90625" style="131" customWidth="1"/>
    <col min="13063" max="13063" width="5" style="131" customWidth="1"/>
    <col min="13064" max="13064" width="0.36328125" style="131" customWidth="1"/>
    <col min="13065" max="13065" width="13.08984375" style="131" customWidth="1"/>
    <col min="13066" max="13069" width="5" style="131" customWidth="1"/>
    <col min="13070" max="13070" width="3.453125" style="131" customWidth="1"/>
    <col min="13071" max="13071" width="5" style="131" customWidth="1"/>
    <col min="13072" max="13072" width="3.453125" style="131" customWidth="1"/>
    <col min="13073" max="13073" width="5" style="131" customWidth="1"/>
    <col min="13074" max="13077" width="6.6328125" style="131" customWidth="1"/>
    <col min="13078" max="13078" width="4.08984375" style="131" customWidth="1"/>
    <col min="13079" max="13082" width="6.6328125" style="131" customWidth="1"/>
    <col min="13083" max="13083" width="5.90625" style="131" customWidth="1"/>
    <col min="13084" max="13085" width="6.6328125" style="131" customWidth="1"/>
    <col min="13086" max="13086" width="5.453125" style="131" customWidth="1"/>
    <col min="13087" max="13089" width="10.08984375" style="131" customWidth="1"/>
    <col min="13090" max="13090" width="16.36328125" style="131" customWidth="1"/>
    <col min="13091" max="13314" width="9.08984375" style="131"/>
    <col min="13315" max="13315" width="0.90625" style="131" customWidth="1"/>
    <col min="13316" max="13316" width="2.54296875" style="131" customWidth="1"/>
    <col min="13317" max="13317" width="6.6328125" style="131" customWidth="1"/>
    <col min="13318" max="13318" width="10.90625" style="131" customWidth="1"/>
    <col min="13319" max="13319" width="5" style="131" customWidth="1"/>
    <col min="13320" max="13320" width="0.36328125" style="131" customWidth="1"/>
    <col min="13321" max="13321" width="13.08984375" style="131" customWidth="1"/>
    <col min="13322" max="13325" width="5" style="131" customWidth="1"/>
    <col min="13326" max="13326" width="3.453125" style="131" customWidth="1"/>
    <col min="13327" max="13327" width="5" style="131" customWidth="1"/>
    <col min="13328" max="13328" width="3.453125" style="131" customWidth="1"/>
    <col min="13329" max="13329" width="5" style="131" customWidth="1"/>
    <col min="13330" max="13333" width="6.6328125" style="131" customWidth="1"/>
    <col min="13334" max="13334" width="4.08984375" style="131" customWidth="1"/>
    <col min="13335" max="13338" width="6.6328125" style="131" customWidth="1"/>
    <col min="13339" max="13339" width="5.90625" style="131" customWidth="1"/>
    <col min="13340" max="13341" width="6.6328125" style="131" customWidth="1"/>
    <col min="13342" max="13342" width="5.453125" style="131" customWidth="1"/>
    <col min="13343" max="13345" width="10.08984375" style="131" customWidth="1"/>
    <col min="13346" max="13346" width="16.36328125" style="131" customWidth="1"/>
    <col min="13347" max="13570" width="9.08984375" style="131"/>
    <col min="13571" max="13571" width="0.90625" style="131" customWidth="1"/>
    <col min="13572" max="13572" width="2.54296875" style="131" customWidth="1"/>
    <col min="13573" max="13573" width="6.6328125" style="131" customWidth="1"/>
    <col min="13574" max="13574" width="10.90625" style="131" customWidth="1"/>
    <col min="13575" max="13575" width="5" style="131" customWidth="1"/>
    <col min="13576" max="13576" width="0.36328125" style="131" customWidth="1"/>
    <col min="13577" max="13577" width="13.08984375" style="131" customWidth="1"/>
    <col min="13578" max="13581" width="5" style="131" customWidth="1"/>
    <col min="13582" max="13582" width="3.453125" style="131" customWidth="1"/>
    <col min="13583" max="13583" width="5" style="131" customWidth="1"/>
    <col min="13584" max="13584" width="3.453125" style="131" customWidth="1"/>
    <col min="13585" max="13585" width="5" style="131" customWidth="1"/>
    <col min="13586" max="13589" width="6.6328125" style="131" customWidth="1"/>
    <col min="13590" max="13590" width="4.08984375" style="131" customWidth="1"/>
    <col min="13591" max="13594" width="6.6328125" style="131" customWidth="1"/>
    <col min="13595" max="13595" width="5.90625" style="131" customWidth="1"/>
    <col min="13596" max="13597" width="6.6328125" style="131" customWidth="1"/>
    <col min="13598" max="13598" width="5.453125" style="131" customWidth="1"/>
    <col min="13599" max="13601" width="10.08984375" style="131" customWidth="1"/>
    <col min="13602" max="13602" width="16.36328125" style="131" customWidth="1"/>
    <col min="13603" max="13826" width="9.08984375" style="131"/>
    <col min="13827" max="13827" width="0.90625" style="131" customWidth="1"/>
    <col min="13828" max="13828" width="2.54296875" style="131" customWidth="1"/>
    <col min="13829" max="13829" width="6.6328125" style="131" customWidth="1"/>
    <col min="13830" max="13830" width="10.90625" style="131" customWidth="1"/>
    <col min="13831" max="13831" width="5" style="131" customWidth="1"/>
    <col min="13832" max="13832" width="0.36328125" style="131" customWidth="1"/>
    <col min="13833" max="13833" width="13.08984375" style="131" customWidth="1"/>
    <col min="13834" max="13837" width="5" style="131" customWidth="1"/>
    <col min="13838" max="13838" width="3.453125" style="131" customWidth="1"/>
    <col min="13839" max="13839" width="5" style="131" customWidth="1"/>
    <col min="13840" max="13840" width="3.453125" style="131" customWidth="1"/>
    <col min="13841" max="13841" width="5" style="131" customWidth="1"/>
    <col min="13842" max="13845" width="6.6328125" style="131" customWidth="1"/>
    <col min="13846" max="13846" width="4.08984375" style="131" customWidth="1"/>
    <col min="13847" max="13850" width="6.6328125" style="131" customWidth="1"/>
    <col min="13851" max="13851" width="5.90625" style="131" customWidth="1"/>
    <col min="13852" max="13853" width="6.6328125" style="131" customWidth="1"/>
    <col min="13854" max="13854" width="5.453125" style="131" customWidth="1"/>
    <col min="13855" max="13857" width="10.08984375" style="131" customWidth="1"/>
    <col min="13858" max="13858" width="16.36328125" style="131" customWidth="1"/>
    <col min="13859" max="14082" width="9.08984375" style="131"/>
    <col min="14083" max="14083" width="0.90625" style="131" customWidth="1"/>
    <col min="14084" max="14084" width="2.54296875" style="131" customWidth="1"/>
    <col min="14085" max="14085" width="6.6328125" style="131" customWidth="1"/>
    <col min="14086" max="14086" width="10.90625" style="131" customWidth="1"/>
    <col min="14087" max="14087" width="5" style="131" customWidth="1"/>
    <col min="14088" max="14088" width="0.36328125" style="131" customWidth="1"/>
    <col min="14089" max="14089" width="13.08984375" style="131" customWidth="1"/>
    <col min="14090" max="14093" width="5" style="131" customWidth="1"/>
    <col min="14094" max="14094" width="3.453125" style="131" customWidth="1"/>
    <col min="14095" max="14095" width="5" style="131" customWidth="1"/>
    <col min="14096" max="14096" width="3.453125" style="131" customWidth="1"/>
    <col min="14097" max="14097" width="5" style="131" customWidth="1"/>
    <col min="14098" max="14101" width="6.6328125" style="131" customWidth="1"/>
    <col min="14102" max="14102" width="4.08984375" style="131" customWidth="1"/>
    <col min="14103" max="14106" width="6.6328125" style="131" customWidth="1"/>
    <col min="14107" max="14107" width="5.90625" style="131" customWidth="1"/>
    <col min="14108" max="14109" width="6.6328125" style="131" customWidth="1"/>
    <col min="14110" max="14110" width="5.453125" style="131" customWidth="1"/>
    <col min="14111" max="14113" width="10.08984375" style="131" customWidth="1"/>
    <col min="14114" max="14114" width="16.36328125" style="131" customWidth="1"/>
    <col min="14115" max="14338" width="9.08984375" style="131"/>
    <col min="14339" max="14339" width="0.90625" style="131" customWidth="1"/>
    <col min="14340" max="14340" width="2.54296875" style="131" customWidth="1"/>
    <col min="14341" max="14341" width="6.6328125" style="131" customWidth="1"/>
    <col min="14342" max="14342" width="10.90625" style="131" customWidth="1"/>
    <col min="14343" max="14343" width="5" style="131" customWidth="1"/>
    <col min="14344" max="14344" width="0.36328125" style="131" customWidth="1"/>
    <col min="14345" max="14345" width="13.08984375" style="131" customWidth="1"/>
    <col min="14346" max="14349" width="5" style="131" customWidth="1"/>
    <col min="14350" max="14350" width="3.453125" style="131" customWidth="1"/>
    <col min="14351" max="14351" width="5" style="131" customWidth="1"/>
    <col min="14352" max="14352" width="3.453125" style="131" customWidth="1"/>
    <col min="14353" max="14353" width="5" style="131" customWidth="1"/>
    <col min="14354" max="14357" width="6.6328125" style="131" customWidth="1"/>
    <col min="14358" max="14358" width="4.08984375" style="131" customWidth="1"/>
    <col min="14359" max="14362" width="6.6328125" style="131" customWidth="1"/>
    <col min="14363" max="14363" width="5.90625" style="131" customWidth="1"/>
    <col min="14364" max="14365" width="6.6328125" style="131" customWidth="1"/>
    <col min="14366" max="14366" width="5.453125" style="131" customWidth="1"/>
    <col min="14367" max="14369" width="10.08984375" style="131" customWidth="1"/>
    <col min="14370" max="14370" width="16.36328125" style="131" customWidth="1"/>
    <col min="14371" max="14594" width="9.08984375" style="131"/>
    <col min="14595" max="14595" width="0.90625" style="131" customWidth="1"/>
    <col min="14596" max="14596" width="2.54296875" style="131" customWidth="1"/>
    <col min="14597" max="14597" width="6.6328125" style="131" customWidth="1"/>
    <col min="14598" max="14598" width="10.90625" style="131" customWidth="1"/>
    <col min="14599" max="14599" width="5" style="131" customWidth="1"/>
    <col min="14600" max="14600" width="0.36328125" style="131" customWidth="1"/>
    <col min="14601" max="14601" width="13.08984375" style="131" customWidth="1"/>
    <col min="14602" max="14605" width="5" style="131" customWidth="1"/>
    <col min="14606" max="14606" width="3.453125" style="131" customWidth="1"/>
    <col min="14607" max="14607" width="5" style="131" customWidth="1"/>
    <col min="14608" max="14608" width="3.453125" style="131" customWidth="1"/>
    <col min="14609" max="14609" width="5" style="131" customWidth="1"/>
    <col min="14610" max="14613" width="6.6328125" style="131" customWidth="1"/>
    <col min="14614" max="14614" width="4.08984375" style="131" customWidth="1"/>
    <col min="14615" max="14618" width="6.6328125" style="131" customWidth="1"/>
    <col min="14619" max="14619" width="5.90625" style="131" customWidth="1"/>
    <col min="14620" max="14621" width="6.6328125" style="131" customWidth="1"/>
    <col min="14622" max="14622" width="5.453125" style="131" customWidth="1"/>
    <col min="14623" max="14625" width="10.08984375" style="131" customWidth="1"/>
    <col min="14626" max="14626" width="16.36328125" style="131" customWidth="1"/>
    <col min="14627" max="14850" width="9.08984375" style="131"/>
    <col min="14851" max="14851" width="0.90625" style="131" customWidth="1"/>
    <col min="14852" max="14852" width="2.54296875" style="131" customWidth="1"/>
    <col min="14853" max="14853" width="6.6328125" style="131" customWidth="1"/>
    <col min="14854" max="14854" width="10.90625" style="131" customWidth="1"/>
    <col min="14855" max="14855" width="5" style="131" customWidth="1"/>
    <col min="14856" max="14856" width="0.36328125" style="131" customWidth="1"/>
    <col min="14857" max="14857" width="13.08984375" style="131" customWidth="1"/>
    <col min="14858" max="14861" width="5" style="131" customWidth="1"/>
    <col min="14862" max="14862" width="3.453125" style="131" customWidth="1"/>
    <col min="14863" max="14863" width="5" style="131" customWidth="1"/>
    <col min="14864" max="14864" width="3.453125" style="131" customWidth="1"/>
    <col min="14865" max="14865" width="5" style="131" customWidth="1"/>
    <col min="14866" max="14869" width="6.6328125" style="131" customWidth="1"/>
    <col min="14870" max="14870" width="4.08984375" style="131" customWidth="1"/>
    <col min="14871" max="14874" width="6.6328125" style="131" customWidth="1"/>
    <col min="14875" max="14875" width="5.90625" style="131" customWidth="1"/>
    <col min="14876" max="14877" width="6.6328125" style="131" customWidth="1"/>
    <col min="14878" max="14878" width="5.453125" style="131" customWidth="1"/>
    <col min="14879" max="14881" width="10.08984375" style="131" customWidth="1"/>
    <col min="14882" max="14882" width="16.36328125" style="131" customWidth="1"/>
    <col min="14883" max="15106" width="9.08984375" style="131"/>
    <col min="15107" max="15107" width="0.90625" style="131" customWidth="1"/>
    <col min="15108" max="15108" width="2.54296875" style="131" customWidth="1"/>
    <col min="15109" max="15109" width="6.6328125" style="131" customWidth="1"/>
    <col min="15110" max="15110" width="10.90625" style="131" customWidth="1"/>
    <col min="15111" max="15111" width="5" style="131" customWidth="1"/>
    <col min="15112" max="15112" width="0.36328125" style="131" customWidth="1"/>
    <col min="15113" max="15113" width="13.08984375" style="131" customWidth="1"/>
    <col min="15114" max="15117" width="5" style="131" customWidth="1"/>
    <col min="15118" max="15118" width="3.453125" style="131" customWidth="1"/>
    <col min="15119" max="15119" width="5" style="131" customWidth="1"/>
    <col min="15120" max="15120" width="3.453125" style="131" customWidth="1"/>
    <col min="15121" max="15121" width="5" style="131" customWidth="1"/>
    <col min="15122" max="15125" width="6.6328125" style="131" customWidth="1"/>
    <col min="15126" max="15126" width="4.08984375" style="131" customWidth="1"/>
    <col min="15127" max="15130" width="6.6328125" style="131" customWidth="1"/>
    <col min="15131" max="15131" width="5.90625" style="131" customWidth="1"/>
    <col min="15132" max="15133" width="6.6328125" style="131" customWidth="1"/>
    <col min="15134" max="15134" width="5.453125" style="131" customWidth="1"/>
    <col min="15135" max="15137" width="10.08984375" style="131" customWidth="1"/>
    <col min="15138" max="15138" width="16.36328125" style="131" customWidth="1"/>
    <col min="15139" max="15362" width="9.08984375" style="131"/>
    <col min="15363" max="15363" width="0.90625" style="131" customWidth="1"/>
    <col min="15364" max="15364" width="2.54296875" style="131" customWidth="1"/>
    <col min="15365" max="15365" width="6.6328125" style="131" customWidth="1"/>
    <col min="15366" max="15366" width="10.90625" style="131" customWidth="1"/>
    <col min="15367" max="15367" width="5" style="131" customWidth="1"/>
    <col min="15368" max="15368" width="0.36328125" style="131" customWidth="1"/>
    <col min="15369" max="15369" width="13.08984375" style="131" customWidth="1"/>
    <col min="15370" max="15373" width="5" style="131" customWidth="1"/>
    <col min="15374" max="15374" width="3.453125" style="131" customWidth="1"/>
    <col min="15375" max="15375" width="5" style="131" customWidth="1"/>
    <col min="15376" max="15376" width="3.453125" style="131" customWidth="1"/>
    <col min="15377" max="15377" width="5" style="131" customWidth="1"/>
    <col min="15378" max="15381" width="6.6328125" style="131" customWidth="1"/>
    <col min="15382" max="15382" width="4.08984375" style="131" customWidth="1"/>
    <col min="15383" max="15386" width="6.6328125" style="131" customWidth="1"/>
    <col min="15387" max="15387" width="5.90625" style="131" customWidth="1"/>
    <col min="15388" max="15389" width="6.6328125" style="131" customWidth="1"/>
    <col min="15390" max="15390" width="5.453125" style="131" customWidth="1"/>
    <col min="15391" max="15393" width="10.08984375" style="131" customWidth="1"/>
    <col min="15394" max="15394" width="16.36328125" style="131" customWidth="1"/>
    <col min="15395" max="15618" width="9.08984375" style="131"/>
    <col min="15619" max="15619" width="0.90625" style="131" customWidth="1"/>
    <col min="15620" max="15620" width="2.54296875" style="131" customWidth="1"/>
    <col min="15621" max="15621" width="6.6328125" style="131" customWidth="1"/>
    <col min="15622" max="15622" width="10.90625" style="131" customWidth="1"/>
    <col min="15623" max="15623" width="5" style="131" customWidth="1"/>
    <col min="15624" max="15624" width="0.36328125" style="131" customWidth="1"/>
    <col min="15625" max="15625" width="13.08984375" style="131" customWidth="1"/>
    <col min="15626" max="15629" width="5" style="131" customWidth="1"/>
    <col min="15630" max="15630" width="3.453125" style="131" customWidth="1"/>
    <col min="15631" max="15631" width="5" style="131" customWidth="1"/>
    <col min="15632" max="15632" width="3.453125" style="131" customWidth="1"/>
    <col min="15633" max="15633" width="5" style="131" customWidth="1"/>
    <col min="15634" max="15637" width="6.6328125" style="131" customWidth="1"/>
    <col min="15638" max="15638" width="4.08984375" style="131" customWidth="1"/>
    <col min="15639" max="15642" width="6.6328125" style="131" customWidth="1"/>
    <col min="15643" max="15643" width="5.90625" style="131" customWidth="1"/>
    <col min="15644" max="15645" width="6.6328125" style="131" customWidth="1"/>
    <col min="15646" max="15646" width="5.453125" style="131" customWidth="1"/>
    <col min="15647" max="15649" width="10.08984375" style="131" customWidth="1"/>
    <col min="15650" max="15650" width="16.36328125" style="131" customWidth="1"/>
    <col min="15651" max="15874" width="9.08984375" style="131"/>
    <col min="15875" max="15875" width="0.90625" style="131" customWidth="1"/>
    <col min="15876" max="15876" width="2.54296875" style="131" customWidth="1"/>
    <col min="15877" max="15877" width="6.6328125" style="131" customWidth="1"/>
    <col min="15878" max="15878" width="10.90625" style="131" customWidth="1"/>
    <col min="15879" max="15879" width="5" style="131" customWidth="1"/>
    <col min="15880" max="15880" width="0.36328125" style="131" customWidth="1"/>
    <col min="15881" max="15881" width="13.08984375" style="131" customWidth="1"/>
    <col min="15882" max="15885" width="5" style="131" customWidth="1"/>
    <col min="15886" max="15886" width="3.453125" style="131" customWidth="1"/>
    <col min="15887" max="15887" width="5" style="131" customWidth="1"/>
    <col min="15888" max="15888" width="3.453125" style="131" customWidth="1"/>
    <col min="15889" max="15889" width="5" style="131" customWidth="1"/>
    <col min="15890" max="15893" width="6.6328125" style="131" customWidth="1"/>
    <col min="15894" max="15894" width="4.08984375" style="131" customWidth="1"/>
    <col min="15895" max="15898" width="6.6328125" style="131" customWidth="1"/>
    <col min="15899" max="15899" width="5.90625" style="131" customWidth="1"/>
    <col min="15900" max="15901" width="6.6328125" style="131" customWidth="1"/>
    <col min="15902" max="15902" width="5.453125" style="131" customWidth="1"/>
    <col min="15903" max="15905" width="10.08984375" style="131" customWidth="1"/>
    <col min="15906" max="15906" width="16.36328125" style="131" customWidth="1"/>
    <col min="15907" max="16130" width="9.08984375" style="131"/>
    <col min="16131" max="16131" width="0.90625" style="131" customWidth="1"/>
    <col min="16132" max="16132" width="2.54296875" style="131" customWidth="1"/>
    <col min="16133" max="16133" width="6.6328125" style="131" customWidth="1"/>
    <col min="16134" max="16134" width="10.90625" style="131" customWidth="1"/>
    <col min="16135" max="16135" width="5" style="131" customWidth="1"/>
    <col min="16136" max="16136" width="0.36328125" style="131" customWidth="1"/>
    <col min="16137" max="16137" width="13.08984375" style="131" customWidth="1"/>
    <col min="16138" max="16141" width="5" style="131" customWidth="1"/>
    <col min="16142" max="16142" width="3.453125" style="131" customWidth="1"/>
    <col min="16143" max="16143" width="5" style="131" customWidth="1"/>
    <col min="16144" max="16144" width="3.453125" style="131" customWidth="1"/>
    <col min="16145" max="16145" width="5" style="131" customWidth="1"/>
    <col min="16146" max="16149" width="6.6328125" style="131" customWidth="1"/>
    <col min="16150" max="16150" width="4.08984375" style="131" customWidth="1"/>
    <col min="16151" max="16154" width="6.6328125" style="131" customWidth="1"/>
    <col min="16155" max="16155" width="5.90625" style="131" customWidth="1"/>
    <col min="16156" max="16157" width="6.6328125" style="131" customWidth="1"/>
    <col min="16158" max="16158" width="5.453125" style="131" customWidth="1"/>
    <col min="16159" max="16161" width="10.08984375" style="131" customWidth="1"/>
    <col min="16162" max="16162" width="16.36328125" style="131" customWidth="1"/>
    <col min="16163" max="16384" width="9.08984375" style="131"/>
  </cols>
  <sheetData>
    <row r="1" spans="1:34" ht="15.65" customHeight="1">
      <c r="A1" s="128" t="s">
        <v>303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</row>
    <row r="2" spans="1:34" ht="15" customHeight="1">
      <c r="A2" s="128" t="s">
        <v>304</v>
      </c>
      <c r="D2" s="157"/>
      <c r="E2" s="157"/>
      <c r="F2" s="157"/>
      <c r="G2" s="157"/>
      <c r="H2" s="157"/>
      <c r="I2" s="157"/>
      <c r="J2" s="157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</row>
    <row r="3" spans="1:34" ht="15" customHeight="1">
      <c r="A3" s="128" t="s">
        <v>305</v>
      </c>
      <c r="D3" s="157"/>
      <c r="E3" s="157"/>
      <c r="F3" s="157"/>
      <c r="G3" s="157"/>
      <c r="H3" s="157"/>
      <c r="I3" s="157"/>
      <c r="J3" s="157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</row>
    <row r="4" spans="1:34" ht="18.899999999999999" customHeight="1">
      <c r="A4" s="129" t="s">
        <v>306</v>
      </c>
      <c r="B4" s="132">
        <v>45289</v>
      </c>
      <c r="D4" s="157"/>
      <c r="E4" s="157"/>
      <c r="F4" s="157"/>
      <c r="G4" s="157"/>
      <c r="H4" s="157"/>
      <c r="I4" s="157"/>
      <c r="J4" s="157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</row>
    <row r="5" spans="1:34" ht="15" customHeight="1">
      <c r="A5" s="129" t="s">
        <v>307</v>
      </c>
      <c r="D5" s="158"/>
      <c r="E5" s="158"/>
      <c r="F5" s="159"/>
      <c r="G5" s="159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4" ht="10.75" customHeight="1"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</row>
    <row r="7" spans="1:34" ht="15" customHeight="1">
      <c r="D7" s="157"/>
      <c r="E7" s="157"/>
      <c r="F7" s="157"/>
      <c r="G7" s="157"/>
      <c r="H7" s="157"/>
      <c r="I7" s="157"/>
      <c r="J7" s="157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</row>
    <row r="8" spans="1:34" ht="0.9" customHeight="1"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</row>
    <row r="9" spans="1:34" ht="39.9" customHeight="1">
      <c r="A9" s="135" t="s">
        <v>1726</v>
      </c>
      <c r="B9" s="135" t="s">
        <v>1727</v>
      </c>
      <c r="C9" s="133" t="s">
        <v>1728</v>
      </c>
      <c r="D9" s="136" t="s">
        <v>0</v>
      </c>
      <c r="E9" s="136" t="s">
        <v>43</v>
      </c>
      <c r="F9" s="156" t="s">
        <v>308</v>
      </c>
      <c r="G9" s="156"/>
      <c r="H9" s="156"/>
      <c r="I9" s="136" t="s">
        <v>309</v>
      </c>
      <c r="J9" s="136" t="s">
        <v>310</v>
      </c>
      <c r="K9" s="136" t="s">
        <v>311</v>
      </c>
      <c r="L9" s="136" t="s">
        <v>312</v>
      </c>
      <c r="M9" s="136" t="s">
        <v>313</v>
      </c>
      <c r="N9" s="136" t="s">
        <v>314</v>
      </c>
      <c r="O9" s="136" t="s">
        <v>315</v>
      </c>
      <c r="P9" s="136" t="s">
        <v>316</v>
      </c>
      <c r="Q9" s="136" t="s">
        <v>317</v>
      </c>
      <c r="R9" s="136" t="s">
        <v>318</v>
      </c>
      <c r="S9" s="136" t="s">
        <v>319</v>
      </c>
      <c r="T9" s="136" t="s">
        <v>320</v>
      </c>
      <c r="U9" s="136" t="s">
        <v>321</v>
      </c>
      <c r="V9" s="136" t="s">
        <v>322</v>
      </c>
      <c r="W9" s="136" t="s">
        <v>323</v>
      </c>
      <c r="X9" s="136" t="s">
        <v>324</v>
      </c>
      <c r="Y9" s="136" t="s">
        <v>325</v>
      </c>
      <c r="Z9" s="136" t="s">
        <v>326</v>
      </c>
      <c r="AA9" s="136" t="s">
        <v>327</v>
      </c>
      <c r="AB9" s="136" t="s">
        <v>328</v>
      </c>
      <c r="AC9" s="136" t="s">
        <v>329</v>
      </c>
      <c r="AD9" s="136" t="s">
        <v>330</v>
      </c>
      <c r="AE9" s="136" t="s">
        <v>331</v>
      </c>
      <c r="AF9" s="136" t="s">
        <v>332</v>
      </c>
      <c r="AG9" s="136" t="s">
        <v>333</v>
      </c>
      <c r="AH9" s="130"/>
    </row>
    <row r="10" spans="1:34" ht="30" customHeight="1">
      <c r="A10" s="137" t="s">
        <v>157</v>
      </c>
      <c r="B10" s="137">
        <v>341000001</v>
      </c>
      <c r="C10" s="134" t="s">
        <v>334</v>
      </c>
      <c r="D10" s="138" t="s">
        <v>335</v>
      </c>
      <c r="E10" s="139" t="s">
        <v>336</v>
      </c>
      <c r="F10" s="155" t="s">
        <v>337</v>
      </c>
      <c r="G10" s="155"/>
      <c r="H10" s="155"/>
      <c r="I10" s="138" t="s">
        <v>337</v>
      </c>
      <c r="J10" s="138" t="s">
        <v>196</v>
      </c>
      <c r="K10" s="138" t="s">
        <v>338</v>
      </c>
      <c r="L10" s="138" t="s">
        <v>194</v>
      </c>
      <c r="M10" s="138" t="s">
        <v>194</v>
      </c>
      <c r="N10" s="138" t="s">
        <v>194</v>
      </c>
      <c r="O10" s="140" t="s">
        <v>335</v>
      </c>
      <c r="P10" s="140" t="s">
        <v>196</v>
      </c>
      <c r="Q10" s="138" t="s">
        <v>338</v>
      </c>
      <c r="R10" s="140" t="s">
        <v>339</v>
      </c>
      <c r="S10" s="140" t="s">
        <v>339</v>
      </c>
      <c r="T10" s="150">
        <v>500000000000</v>
      </c>
      <c r="U10" s="140" t="s">
        <v>339</v>
      </c>
      <c r="V10" s="140" t="s">
        <v>340</v>
      </c>
      <c r="W10" s="140" t="s">
        <v>196</v>
      </c>
      <c r="X10" s="140" t="s">
        <v>196</v>
      </c>
      <c r="Y10" s="140" t="s">
        <v>194</v>
      </c>
      <c r="Z10" s="140" t="s">
        <v>194</v>
      </c>
      <c r="AA10" s="140" t="s">
        <v>340</v>
      </c>
      <c r="AB10" s="140" t="s">
        <v>194</v>
      </c>
      <c r="AC10" s="140" t="s">
        <v>194</v>
      </c>
      <c r="AD10" s="140" t="s">
        <v>194</v>
      </c>
      <c r="AE10" s="138" t="s">
        <v>194</v>
      </c>
      <c r="AF10" s="138" t="s">
        <v>338</v>
      </c>
      <c r="AG10" s="138" t="s">
        <v>194</v>
      </c>
      <c r="AH10" s="130"/>
    </row>
    <row r="11" spans="1:34" ht="30" customHeight="1">
      <c r="A11" s="137" t="s">
        <v>157</v>
      </c>
      <c r="B11" s="137">
        <v>341000001</v>
      </c>
      <c r="C11" s="134" t="s">
        <v>334</v>
      </c>
      <c r="D11" s="138" t="s">
        <v>341</v>
      </c>
      <c r="E11" s="139" t="s">
        <v>336</v>
      </c>
      <c r="F11" s="155" t="s">
        <v>337</v>
      </c>
      <c r="G11" s="155"/>
      <c r="H11" s="155"/>
      <c r="I11" s="138" t="s">
        <v>337</v>
      </c>
      <c r="J11" s="138" t="s">
        <v>196</v>
      </c>
      <c r="K11" s="138" t="s">
        <v>338</v>
      </c>
      <c r="L11" s="138" t="s">
        <v>194</v>
      </c>
      <c r="M11" s="138" t="s">
        <v>194</v>
      </c>
      <c r="N11" s="138" t="s">
        <v>194</v>
      </c>
      <c r="O11" s="140" t="s">
        <v>335</v>
      </c>
      <c r="P11" s="140" t="s">
        <v>196</v>
      </c>
      <c r="Q11" s="138" t="s">
        <v>342</v>
      </c>
      <c r="R11" s="140" t="s">
        <v>343</v>
      </c>
      <c r="S11" s="140" t="s">
        <v>343</v>
      </c>
      <c r="T11" s="140" t="s">
        <v>343</v>
      </c>
      <c r="U11" s="140" t="s">
        <v>343</v>
      </c>
      <c r="V11" s="140" t="s">
        <v>340</v>
      </c>
      <c r="W11" s="140" t="s">
        <v>196</v>
      </c>
      <c r="X11" s="140" t="s">
        <v>196</v>
      </c>
      <c r="Y11" s="140" t="s">
        <v>194</v>
      </c>
      <c r="Z11" s="140" t="s">
        <v>194</v>
      </c>
      <c r="AA11" s="140" t="s">
        <v>340</v>
      </c>
      <c r="AB11" s="140" t="s">
        <v>194</v>
      </c>
      <c r="AC11" s="140" t="s">
        <v>194</v>
      </c>
      <c r="AD11" s="140" t="s">
        <v>194</v>
      </c>
      <c r="AE11" s="138" t="s">
        <v>194</v>
      </c>
      <c r="AF11" s="138" t="s">
        <v>342</v>
      </c>
      <c r="AG11" s="138" t="s">
        <v>194</v>
      </c>
      <c r="AH11" s="130"/>
    </row>
    <row r="12" spans="1:34" ht="30" customHeight="1">
      <c r="A12" s="137" t="s">
        <v>261</v>
      </c>
      <c r="B12" s="137">
        <v>161001001</v>
      </c>
      <c r="C12" s="134" t="s">
        <v>345</v>
      </c>
      <c r="D12" s="138" t="s">
        <v>346</v>
      </c>
      <c r="E12" s="139" t="s">
        <v>347</v>
      </c>
      <c r="F12" s="155" t="s">
        <v>348</v>
      </c>
      <c r="G12" s="155"/>
      <c r="H12" s="155"/>
      <c r="I12" s="138" t="s">
        <v>349</v>
      </c>
      <c r="J12" s="138" t="s">
        <v>350</v>
      </c>
      <c r="K12" s="138" t="s">
        <v>351</v>
      </c>
      <c r="L12" s="138" t="s">
        <v>352</v>
      </c>
      <c r="M12" s="138" t="s">
        <v>353</v>
      </c>
      <c r="N12" s="138" t="s">
        <v>354</v>
      </c>
      <c r="O12" s="140" t="s">
        <v>355</v>
      </c>
      <c r="P12" s="140" t="s">
        <v>356</v>
      </c>
      <c r="Q12" s="138" t="s">
        <v>357</v>
      </c>
      <c r="R12" s="140" t="s">
        <v>358</v>
      </c>
      <c r="S12" s="140" t="s">
        <v>344</v>
      </c>
      <c r="T12" s="140" t="s">
        <v>359</v>
      </c>
      <c r="U12" s="140" t="s">
        <v>344</v>
      </c>
      <c r="V12" s="140" t="s">
        <v>360</v>
      </c>
      <c r="W12" s="140" t="s">
        <v>340</v>
      </c>
      <c r="X12" s="140" t="s">
        <v>361</v>
      </c>
      <c r="Y12" s="140" t="s">
        <v>340</v>
      </c>
      <c r="Z12" s="140" t="s">
        <v>362</v>
      </c>
      <c r="AA12" s="140" t="s">
        <v>363</v>
      </c>
      <c r="AB12" s="140" t="s">
        <v>340</v>
      </c>
      <c r="AC12" s="140" t="s">
        <v>364</v>
      </c>
      <c r="AD12" s="140" t="s">
        <v>365</v>
      </c>
      <c r="AE12" s="138" t="s">
        <v>194</v>
      </c>
      <c r="AF12" s="138" t="s">
        <v>357</v>
      </c>
      <c r="AG12" s="138" t="s">
        <v>194</v>
      </c>
      <c r="AH12" s="130"/>
    </row>
    <row r="13" spans="1:34" ht="30" customHeight="1">
      <c r="A13" s="137" t="s">
        <v>261</v>
      </c>
      <c r="B13" s="137">
        <v>161001001</v>
      </c>
      <c r="C13" s="134" t="s">
        <v>345</v>
      </c>
      <c r="D13" s="138" t="s">
        <v>366</v>
      </c>
      <c r="E13" s="139" t="s">
        <v>367</v>
      </c>
      <c r="F13" s="155" t="s">
        <v>348</v>
      </c>
      <c r="G13" s="155"/>
      <c r="H13" s="155"/>
      <c r="I13" s="138" t="s">
        <v>368</v>
      </c>
      <c r="J13" s="138" t="s">
        <v>350</v>
      </c>
      <c r="K13" s="138" t="s">
        <v>369</v>
      </c>
      <c r="L13" s="138" t="s">
        <v>370</v>
      </c>
      <c r="M13" s="138" t="s">
        <v>371</v>
      </c>
      <c r="N13" s="138" t="s">
        <v>372</v>
      </c>
      <c r="O13" s="140" t="s">
        <v>355</v>
      </c>
      <c r="P13" s="140" t="s">
        <v>373</v>
      </c>
      <c r="Q13" s="138" t="s">
        <v>374</v>
      </c>
      <c r="R13" s="140" t="s">
        <v>375</v>
      </c>
      <c r="S13" s="140" t="s">
        <v>376</v>
      </c>
      <c r="T13" s="140" t="s">
        <v>377</v>
      </c>
      <c r="U13" s="140" t="s">
        <v>376</v>
      </c>
      <c r="V13" s="140" t="s">
        <v>378</v>
      </c>
      <c r="W13" s="140" t="s">
        <v>340</v>
      </c>
      <c r="X13" s="140" t="s">
        <v>379</v>
      </c>
      <c r="Y13" s="140" t="s">
        <v>340</v>
      </c>
      <c r="Z13" s="140" t="s">
        <v>380</v>
      </c>
      <c r="AA13" s="140" t="s">
        <v>381</v>
      </c>
      <c r="AB13" s="140" t="s">
        <v>340</v>
      </c>
      <c r="AC13" s="140" t="s">
        <v>382</v>
      </c>
      <c r="AD13" s="140" t="s">
        <v>383</v>
      </c>
      <c r="AE13" s="138" t="s">
        <v>194</v>
      </c>
      <c r="AF13" s="138" t="s">
        <v>374</v>
      </c>
      <c r="AG13" s="138" t="s">
        <v>194</v>
      </c>
      <c r="AH13" s="130"/>
    </row>
    <row r="14" spans="1:34" ht="30" customHeight="1">
      <c r="A14" s="137" t="s">
        <v>261</v>
      </c>
      <c r="B14" s="137">
        <v>161001001</v>
      </c>
      <c r="C14" s="134" t="s">
        <v>345</v>
      </c>
      <c r="D14" s="138" t="s">
        <v>384</v>
      </c>
      <c r="E14" s="139" t="s">
        <v>367</v>
      </c>
      <c r="F14" s="155" t="s">
        <v>348</v>
      </c>
      <c r="G14" s="155"/>
      <c r="H14" s="155"/>
      <c r="I14" s="138" t="s">
        <v>349</v>
      </c>
      <c r="J14" s="138" t="s">
        <v>350</v>
      </c>
      <c r="K14" s="138" t="s">
        <v>369</v>
      </c>
      <c r="L14" s="138" t="s">
        <v>370</v>
      </c>
      <c r="M14" s="138" t="s">
        <v>371</v>
      </c>
      <c r="N14" s="138" t="s">
        <v>385</v>
      </c>
      <c r="O14" s="140" t="s">
        <v>355</v>
      </c>
      <c r="P14" s="140" t="s">
        <v>373</v>
      </c>
      <c r="Q14" s="138" t="s">
        <v>386</v>
      </c>
      <c r="R14" s="140" t="s">
        <v>358</v>
      </c>
      <c r="S14" s="140" t="s">
        <v>344</v>
      </c>
      <c r="T14" s="140" t="s">
        <v>387</v>
      </c>
      <c r="U14" s="140" t="s">
        <v>344</v>
      </c>
      <c r="V14" s="140" t="s">
        <v>388</v>
      </c>
      <c r="W14" s="140" t="s">
        <v>340</v>
      </c>
      <c r="X14" s="140" t="s">
        <v>389</v>
      </c>
      <c r="Y14" s="140" t="s">
        <v>340</v>
      </c>
      <c r="Z14" s="140" t="s">
        <v>390</v>
      </c>
      <c r="AA14" s="140" t="s">
        <v>391</v>
      </c>
      <c r="AB14" s="140" t="s">
        <v>340</v>
      </c>
      <c r="AC14" s="140" t="s">
        <v>392</v>
      </c>
      <c r="AD14" s="140" t="s">
        <v>393</v>
      </c>
      <c r="AE14" s="138" t="s">
        <v>194</v>
      </c>
      <c r="AF14" s="138" t="s">
        <v>386</v>
      </c>
      <c r="AG14" s="138" t="s">
        <v>194</v>
      </c>
      <c r="AH14" s="130"/>
    </row>
    <row r="15" spans="1:34" ht="30" customHeight="1">
      <c r="A15" s="137" t="s">
        <v>261</v>
      </c>
      <c r="B15" s="137">
        <v>161001001</v>
      </c>
      <c r="C15" s="134" t="s">
        <v>345</v>
      </c>
      <c r="D15" s="138" t="s">
        <v>394</v>
      </c>
      <c r="E15" s="139" t="s">
        <v>367</v>
      </c>
      <c r="F15" s="155" t="s">
        <v>348</v>
      </c>
      <c r="G15" s="155"/>
      <c r="H15" s="155"/>
      <c r="I15" s="138" t="s">
        <v>395</v>
      </c>
      <c r="J15" s="138" t="s">
        <v>350</v>
      </c>
      <c r="K15" s="138" t="s">
        <v>369</v>
      </c>
      <c r="L15" s="138" t="s">
        <v>370</v>
      </c>
      <c r="M15" s="138" t="s">
        <v>371</v>
      </c>
      <c r="N15" s="138" t="s">
        <v>396</v>
      </c>
      <c r="O15" s="140" t="s">
        <v>355</v>
      </c>
      <c r="P15" s="140" t="s">
        <v>373</v>
      </c>
      <c r="Q15" s="138" t="s">
        <v>397</v>
      </c>
      <c r="R15" s="140" t="s">
        <v>398</v>
      </c>
      <c r="S15" s="140" t="s">
        <v>399</v>
      </c>
      <c r="T15" s="140" t="s">
        <v>400</v>
      </c>
      <c r="U15" s="140" t="s">
        <v>399</v>
      </c>
      <c r="V15" s="140" t="s">
        <v>401</v>
      </c>
      <c r="W15" s="140" t="s">
        <v>340</v>
      </c>
      <c r="X15" s="140" t="s">
        <v>402</v>
      </c>
      <c r="Y15" s="140" t="s">
        <v>340</v>
      </c>
      <c r="Z15" s="140" t="s">
        <v>403</v>
      </c>
      <c r="AA15" s="140" t="s">
        <v>393</v>
      </c>
      <c r="AB15" s="140" t="s">
        <v>340</v>
      </c>
      <c r="AC15" s="140" t="s">
        <v>404</v>
      </c>
      <c r="AD15" s="140" t="s">
        <v>405</v>
      </c>
      <c r="AE15" s="138" t="s">
        <v>194</v>
      </c>
      <c r="AF15" s="138" t="s">
        <v>397</v>
      </c>
      <c r="AG15" s="138" t="s">
        <v>194</v>
      </c>
      <c r="AH15" s="130"/>
    </row>
    <row r="16" spans="1:34" ht="30" customHeight="1">
      <c r="A16" s="137" t="s">
        <v>261</v>
      </c>
      <c r="B16" s="137">
        <v>161001001</v>
      </c>
      <c r="C16" s="134" t="s">
        <v>345</v>
      </c>
      <c r="D16" s="138" t="s">
        <v>406</v>
      </c>
      <c r="E16" s="139" t="s">
        <v>367</v>
      </c>
      <c r="F16" s="155" t="s">
        <v>348</v>
      </c>
      <c r="G16" s="155"/>
      <c r="H16" s="155"/>
      <c r="I16" s="138" t="s">
        <v>349</v>
      </c>
      <c r="J16" s="138" t="s">
        <v>350</v>
      </c>
      <c r="K16" s="138" t="s">
        <v>369</v>
      </c>
      <c r="L16" s="138" t="s">
        <v>370</v>
      </c>
      <c r="M16" s="138" t="s">
        <v>371</v>
      </c>
      <c r="N16" s="138" t="s">
        <v>407</v>
      </c>
      <c r="O16" s="140" t="s">
        <v>355</v>
      </c>
      <c r="P16" s="140" t="s">
        <v>373</v>
      </c>
      <c r="Q16" s="138" t="s">
        <v>408</v>
      </c>
      <c r="R16" s="140" t="s">
        <v>409</v>
      </c>
      <c r="S16" s="140" t="s">
        <v>410</v>
      </c>
      <c r="T16" s="140" t="s">
        <v>411</v>
      </c>
      <c r="U16" s="140" t="s">
        <v>410</v>
      </c>
      <c r="V16" s="140" t="s">
        <v>412</v>
      </c>
      <c r="W16" s="140" t="s">
        <v>340</v>
      </c>
      <c r="X16" s="140" t="s">
        <v>413</v>
      </c>
      <c r="Y16" s="140" t="s">
        <v>340</v>
      </c>
      <c r="Z16" s="140" t="s">
        <v>414</v>
      </c>
      <c r="AA16" s="140" t="s">
        <v>415</v>
      </c>
      <c r="AB16" s="140" t="s">
        <v>340</v>
      </c>
      <c r="AC16" s="140" t="s">
        <v>416</v>
      </c>
      <c r="AD16" s="140" t="s">
        <v>417</v>
      </c>
      <c r="AE16" s="138" t="s">
        <v>194</v>
      </c>
      <c r="AF16" s="138" t="s">
        <v>408</v>
      </c>
      <c r="AG16" s="138" t="s">
        <v>194</v>
      </c>
      <c r="AH16" s="130"/>
    </row>
    <row r="17" spans="1:34" ht="30" customHeight="1">
      <c r="A17" s="137" t="s">
        <v>261</v>
      </c>
      <c r="B17" s="137">
        <v>161001001</v>
      </c>
      <c r="C17" s="134" t="s">
        <v>345</v>
      </c>
      <c r="D17" s="138" t="s">
        <v>418</v>
      </c>
      <c r="E17" s="139" t="s">
        <v>367</v>
      </c>
      <c r="F17" s="155" t="s">
        <v>348</v>
      </c>
      <c r="G17" s="155"/>
      <c r="H17" s="155"/>
      <c r="I17" s="138" t="s">
        <v>349</v>
      </c>
      <c r="J17" s="138" t="s">
        <v>350</v>
      </c>
      <c r="K17" s="138" t="s">
        <v>369</v>
      </c>
      <c r="L17" s="138" t="s">
        <v>370</v>
      </c>
      <c r="M17" s="138" t="s">
        <v>371</v>
      </c>
      <c r="N17" s="138" t="s">
        <v>419</v>
      </c>
      <c r="O17" s="140" t="s">
        <v>355</v>
      </c>
      <c r="P17" s="140" t="s">
        <v>373</v>
      </c>
      <c r="Q17" s="138" t="s">
        <v>420</v>
      </c>
      <c r="R17" s="140" t="s">
        <v>358</v>
      </c>
      <c r="S17" s="140" t="s">
        <v>344</v>
      </c>
      <c r="T17" s="140" t="s">
        <v>421</v>
      </c>
      <c r="U17" s="140" t="s">
        <v>344</v>
      </c>
      <c r="V17" s="140" t="s">
        <v>422</v>
      </c>
      <c r="W17" s="140" t="s">
        <v>340</v>
      </c>
      <c r="X17" s="140" t="s">
        <v>423</v>
      </c>
      <c r="Y17" s="140" t="s">
        <v>340</v>
      </c>
      <c r="Z17" s="140" t="s">
        <v>424</v>
      </c>
      <c r="AA17" s="140" t="s">
        <v>425</v>
      </c>
      <c r="AB17" s="140" t="s">
        <v>340</v>
      </c>
      <c r="AC17" s="140" t="s">
        <v>426</v>
      </c>
      <c r="AD17" s="140" t="s">
        <v>393</v>
      </c>
      <c r="AE17" s="138" t="s">
        <v>194</v>
      </c>
      <c r="AF17" s="138" t="s">
        <v>420</v>
      </c>
      <c r="AG17" s="138" t="s">
        <v>194</v>
      </c>
      <c r="AH17" s="130"/>
    </row>
    <row r="18" spans="1:34" ht="30" customHeight="1">
      <c r="A18" s="137" t="s">
        <v>261</v>
      </c>
      <c r="B18" s="137">
        <v>161001001</v>
      </c>
      <c r="C18" s="134" t="s">
        <v>345</v>
      </c>
      <c r="D18" s="138" t="s">
        <v>427</v>
      </c>
      <c r="E18" s="139" t="s">
        <v>367</v>
      </c>
      <c r="F18" s="155" t="s">
        <v>348</v>
      </c>
      <c r="G18" s="155"/>
      <c r="H18" s="155"/>
      <c r="I18" s="138" t="s">
        <v>349</v>
      </c>
      <c r="J18" s="138" t="s">
        <v>350</v>
      </c>
      <c r="K18" s="138" t="s">
        <v>369</v>
      </c>
      <c r="L18" s="138" t="s">
        <v>370</v>
      </c>
      <c r="M18" s="138" t="s">
        <v>371</v>
      </c>
      <c r="N18" s="138" t="s">
        <v>428</v>
      </c>
      <c r="O18" s="140" t="s">
        <v>355</v>
      </c>
      <c r="P18" s="140" t="s">
        <v>373</v>
      </c>
      <c r="Q18" s="138" t="s">
        <v>429</v>
      </c>
      <c r="R18" s="140" t="s">
        <v>398</v>
      </c>
      <c r="S18" s="140" t="s">
        <v>399</v>
      </c>
      <c r="T18" s="140" t="s">
        <v>430</v>
      </c>
      <c r="U18" s="140" t="s">
        <v>399</v>
      </c>
      <c r="V18" s="140" t="s">
        <v>431</v>
      </c>
      <c r="W18" s="140" t="s">
        <v>340</v>
      </c>
      <c r="X18" s="140" t="s">
        <v>432</v>
      </c>
      <c r="Y18" s="140" t="s">
        <v>340</v>
      </c>
      <c r="Z18" s="140" t="s">
        <v>433</v>
      </c>
      <c r="AA18" s="140" t="s">
        <v>434</v>
      </c>
      <c r="AB18" s="140" t="s">
        <v>340</v>
      </c>
      <c r="AC18" s="140" t="s">
        <v>435</v>
      </c>
      <c r="AD18" s="140" t="s">
        <v>405</v>
      </c>
      <c r="AE18" s="138" t="s">
        <v>194</v>
      </c>
      <c r="AF18" s="138" t="s">
        <v>429</v>
      </c>
      <c r="AG18" s="138" t="s">
        <v>194</v>
      </c>
      <c r="AH18" s="130"/>
    </row>
    <row r="19" spans="1:34" ht="30" customHeight="1">
      <c r="A19" s="137" t="s">
        <v>261</v>
      </c>
      <c r="B19" s="137">
        <v>161001001</v>
      </c>
      <c r="C19" s="134" t="s">
        <v>345</v>
      </c>
      <c r="D19" s="138" t="s">
        <v>248</v>
      </c>
      <c r="E19" s="139" t="s">
        <v>367</v>
      </c>
      <c r="F19" s="155" t="s">
        <v>348</v>
      </c>
      <c r="G19" s="155"/>
      <c r="H19" s="155"/>
      <c r="I19" s="138" t="s">
        <v>349</v>
      </c>
      <c r="J19" s="138" t="s">
        <v>350</v>
      </c>
      <c r="K19" s="138" t="s">
        <v>369</v>
      </c>
      <c r="L19" s="138" t="s">
        <v>370</v>
      </c>
      <c r="M19" s="138" t="s">
        <v>371</v>
      </c>
      <c r="N19" s="138" t="s">
        <v>436</v>
      </c>
      <c r="O19" s="140" t="s">
        <v>355</v>
      </c>
      <c r="P19" s="140" t="s">
        <v>373</v>
      </c>
      <c r="Q19" s="138" t="s">
        <v>437</v>
      </c>
      <c r="R19" s="140" t="s">
        <v>358</v>
      </c>
      <c r="S19" s="140" t="s">
        <v>344</v>
      </c>
      <c r="T19" s="140" t="s">
        <v>438</v>
      </c>
      <c r="U19" s="140" t="s">
        <v>344</v>
      </c>
      <c r="V19" s="140" t="s">
        <v>439</v>
      </c>
      <c r="W19" s="140" t="s">
        <v>340</v>
      </c>
      <c r="X19" s="140" t="s">
        <v>440</v>
      </c>
      <c r="Y19" s="140" t="s">
        <v>340</v>
      </c>
      <c r="Z19" s="140" t="s">
        <v>441</v>
      </c>
      <c r="AA19" s="140" t="s">
        <v>442</v>
      </c>
      <c r="AB19" s="140" t="s">
        <v>340</v>
      </c>
      <c r="AC19" s="140" t="s">
        <v>443</v>
      </c>
      <c r="AD19" s="140" t="s">
        <v>393</v>
      </c>
      <c r="AE19" s="138" t="s">
        <v>194</v>
      </c>
      <c r="AF19" s="138" t="s">
        <v>437</v>
      </c>
      <c r="AG19" s="138" t="s">
        <v>194</v>
      </c>
      <c r="AH19" s="130"/>
    </row>
    <row r="20" spans="1:34" ht="30" customHeight="1">
      <c r="A20" s="137" t="s">
        <v>261</v>
      </c>
      <c r="B20" s="137">
        <v>161001001</v>
      </c>
      <c r="C20" s="134" t="s">
        <v>345</v>
      </c>
      <c r="D20" s="138" t="s">
        <v>444</v>
      </c>
      <c r="E20" s="139" t="s">
        <v>445</v>
      </c>
      <c r="F20" s="155" t="s">
        <v>348</v>
      </c>
      <c r="G20" s="155"/>
      <c r="H20" s="155"/>
      <c r="I20" s="138" t="s">
        <v>395</v>
      </c>
      <c r="J20" s="138" t="s">
        <v>350</v>
      </c>
      <c r="K20" s="138" t="s">
        <v>446</v>
      </c>
      <c r="L20" s="138" t="s">
        <v>447</v>
      </c>
      <c r="M20" s="138" t="s">
        <v>448</v>
      </c>
      <c r="N20" s="138" t="s">
        <v>449</v>
      </c>
      <c r="O20" s="140" t="s">
        <v>355</v>
      </c>
      <c r="P20" s="140" t="s">
        <v>356</v>
      </c>
      <c r="Q20" s="138" t="s">
        <v>450</v>
      </c>
      <c r="R20" s="140" t="s">
        <v>358</v>
      </c>
      <c r="S20" s="140" t="s">
        <v>344</v>
      </c>
      <c r="T20" s="140" t="s">
        <v>451</v>
      </c>
      <c r="U20" s="140" t="s">
        <v>344</v>
      </c>
      <c r="V20" s="140" t="s">
        <v>452</v>
      </c>
      <c r="W20" s="140" t="s">
        <v>340</v>
      </c>
      <c r="X20" s="140" t="s">
        <v>453</v>
      </c>
      <c r="Y20" s="140" t="s">
        <v>340</v>
      </c>
      <c r="Z20" s="140" t="s">
        <v>454</v>
      </c>
      <c r="AA20" s="140" t="s">
        <v>455</v>
      </c>
      <c r="AB20" s="140" t="s">
        <v>340</v>
      </c>
      <c r="AC20" s="140" t="s">
        <v>456</v>
      </c>
      <c r="AD20" s="140" t="s">
        <v>457</v>
      </c>
      <c r="AE20" s="138" t="s">
        <v>194</v>
      </c>
      <c r="AF20" s="138" t="s">
        <v>450</v>
      </c>
      <c r="AG20" s="138" t="s">
        <v>194</v>
      </c>
      <c r="AH20" s="130"/>
    </row>
    <row r="21" spans="1:34" ht="30" customHeight="1">
      <c r="A21" s="137" t="s">
        <v>261</v>
      </c>
      <c r="B21" s="137">
        <v>161001001</v>
      </c>
      <c r="C21" s="134" t="s">
        <v>458</v>
      </c>
      <c r="D21" s="138" t="s">
        <v>459</v>
      </c>
      <c r="E21" s="139" t="s">
        <v>460</v>
      </c>
      <c r="F21" s="155" t="s">
        <v>348</v>
      </c>
      <c r="G21" s="155"/>
      <c r="H21" s="155"/>
      <c r="I21" s="138" t="s">
        <v>461</v>
      </c>
      <c r="J21" s="138" t="s">
        <v>350</v>
      </c>
      <c r="K21" s="138" t="s">
        <v>462</v>
      </c>
      <c r="L21" s="138" t="s">
        <v>463</v>
      </c>
      <c r="M21" s="138" t="s">
        <v>464</v>
      </c>
      <c r="N21" s="138" t="s">
        <v>465</v>
      </c>
      <c r="O21" s="140" t="s">
        <v>355</v>
      </c>
      <c r="P21" s="140" t="s">
        <v>466</v>
      </c>
      <c r="Q21" s="138" t="s">
        <v>437</v>
      </c>
      <c r="R21" s="140" t="s">
        <v>375</v>
      </c>
      <c r="S21" s="140" t="s">
        <v>376</v>
      </c>
      <c r="T21" s="140" t="s">
        <v>467</v>
      </c>
      <c r="U21" s="140" t="s">
        <v>376</v>
      </c>
      <c r="V21" s="140" t="s">
        <v>468</v>
      </c>
      <c r="W21" s="140" t="s">
        <v>469</v>
      </c>
      <c r="X21" s="140" t="s">
        <v>340</v>
      </c>
      <c r="Y21" s="140" t="s">
        <v>470</v>
      </c>
      <c r="Z21" s="140" t="s">
        <v>340</v>
      </c>
      <c r="AA21" s="140" t="s">
        <v>471</v>
      </c>
      <c r="AB21" s="140" t="s">
        <v>472</v>
      </c>
      <c r="AC21" s="140" t="s">
        <v>340</v>
      </c>
      <c r="AD21" s="140" t="s">
        <v>473</v>
      </c>
      <c r="AE21" s="138" t="s">
        <v>194</v>
      </c>
      <c r="AF21" s="138" t="s">
        <v>437</v>
      </c>
      <c r="AG21" s="138" t="s">
        <v>194</v>
      </c>
      <c r="AH21" s="130"/>
    </row>
    <row r="22" spans="1:34" ht="30" customHeight="1">
      <c r="A22" s="137" t="s">
        <v>261</v>
      </c>
      <c r="B22" s="137">
        <v>161001001</v>
      </c>
      <c r="C22" s="134" t="s">
        <v>458</v>
      </c>
      <c r="D22" s="138" t="s">
        <v>474</v>
      </c>
      <c r="E22" s="139" t="s">
        <v>347</v>
      </c>
      <c r="F22" s="155" t="s">
        <v>348</v>
      </c>
      <c r="G22" s="155"/>
      <c r="H22" s="155"/>
      <c r="I22" s="138" t="s">
        <v>475</v>
      </c>
      <c r="J22" s="138" t="s">
        <v>350</v>
      </c>
      <c r="K22" s="138" t="s">
        <v>351</v>
      </c>
      <c r="L22" s="138" t="s">
        <v>352</v>
      </c>
      <c r="M22" s="138" t="s">
        <v>353</v>
      </c>
      <c r="N22" s="138" t="s">
        <v>476</v>
      </c>
      <c r="O22" s="140" t="s">
        <v>355</v>
      </c>
      <c r="P22" s="140" t="s">
        <v>356</v>
      </c>
      <c r="Q22" s="138" t="s">
        <v>477</v>
      </c>
      <c r="R22" s="140" t="s">
        <v>358</v>
      </c>
      <c r="S22" s="140" t="s">
        <v>344</v>
      </c>
      <c r="T22" s="140" t="s">
        <v>478</v>
      </c>
      <c r="U22" s="140" t="s">
        <v>344</v>
      </c>
      <c r="V22" s="140" t="s">
        <v>479</v>
      </c>
      <c r="W22" s="140" t="s">
        <v>480</v>
      </c>
      <c r="X22" s="140" t="s">
        <v>340</v>
      </c>
      <c r="Y22" s="140" t="s">
        <v>481</v>
      </c>
      <c r="Z22" s="140" t="s">
        <v>340</v>
      </c>
      <c r="AA22" s="140" t="s">
        <v>482</v>
      </c>
      <c r="AB22" s="140" t="s">
        <v>483</v>
      </c>
      <c r="AC22" s="140" t="s">
        <v>340</v>
      </c>
      <c r="AD22" s="140" t="s">
        <v>365</v>
      </c>
      <c r="AE22" s="138" t="s">
        <v>194</v>
      </c>
      <c r="AF22" s="138" t="s">
        <v>477</v>
      </c>
      <c r="AG22" s="138" t="s">
        <v>194</v>
      </c>
      <c r="AH22" s="130"/>
    </row>
    <row r="23" spans="1:34" ht="30" customHeight="1">
      <c r="A23" s="137" t="s">
        <v>261</v>
      </c>
      <c r="B23" s="137">
        <v>161001001</v>
      </c>
      <c r="C23" s="134" t="s">
        <v>458</v>
      </c>
      <c r="D23" s="138" t="s">
        <v>484</v>
      </c>
      <c r="E23" s="139" t="s">
        <v>445</v>
      </c>
      <c r="F23" s="155" t="s">
        <v>348</v>
      </c>
      <c r="G23" s="155"/>
      <c r="H23" s="155"/>
      <c r="I23" s="138" t="s">
        <v>395</v>
      </c>
      <c r="J23" s="138" t="s">
        <v>350</v>
      </c>
      <c r="K23" s="138" t="s">
        <v>446</v>
      </c>
      <c r="L23" s="138" t="s">
        <v>447</v>
      </c>
      <c r="M23" s="138" t="s">
        <v>448</v>
      </c>
      <c r="N23" s="138" t="s">
        <v>485</v>
      </c>
      <c r="O23" s="140" t="s">
        <v>355</v>
      </c>
      <c r="P23" s="140" t="s">
        <v>356</v>
      </c>
      <c r="Q23" s="138" t="s">
        <v>486</v>
      </c>
      <c r="R23" s="140" t="s">
        <v>409</v>
      </c>
      <c r="S23" s="140" t="s">
        <v>410</v>
      </c>
      <c r="T23" s="140" t="s">
        <v>487</v>
      </c>
      <c r="U23" s="140" t="s">
        <v>410</v>
      </c>
      <c r="V23" s="140" t="s">
        <v>488</v>
      </c>
      <c r="W23" s="140" t="s">
        <v>489</v>
      </c>
      <c r="X23" s="140" t="s">
        <v>340</v>
      </c>
      <c r="Y23" s="140" t="s">
        <v>490</v>
      </c>
      <c r="Z23" s="140" t="s">
        <v>340</v>
      </c>
      <c r="AA23" s="140" t="s">
        <v>491</v>
      </c>
      <c r="AB23" s="140" t="s">
        <v>492</v>
      </c>
      <c r="AC23" s="140" t="s">
        <v>340</v>
      </c>
      <c r="AD23" s="140" t="s">
        <v>493</v>
      </c>
      <c r="AE23" s="138" t="s">
        <v>194</v>
      </c>
      <c r="AF23" s="138" t="s">
        <v>486</v>
      </c>
      <c r="AG23" s="138" t="s">
        <v>194</v>
      </c>
      <c r="AH23" s="130"/>
    </row>
    <row r="24" spans="1:34" ht="30" customHeight="1">
      <c r="A24" s="137" t="s">
        <v>261</v>
      </c>
      <c r="B24" s="137">
        <v>161001001</v>
      </c>
      <c r="C24" s="134" t="s">
        <v>458</v>
      </c>
      <c r="D24" s="138" t="s">
        <v>494</v>
      </c>
      <c r="E24" s="139" t="s">
        <v>445</v>
      </c>
      <c r="F24" s="155" t="s">
        <v>348</v>
      </c>
      <c r="G24" s="155"/>
      <c r="H24" s="155"/>
      <c r="I24" s="138" t="s">
        <v>395</v>
      </c>
      <c r="J24" s="138" t="s">
        <v>350</v>
      </c>
      <c r="K24" s="138" t="s">
        <v>446</v>
      </c>
      <c r="L24" s="138" t="s">
        <v>447</v>
      </c>
      <c r="M24" s="138" t="s">
        <v>448</v>
      </c>
      <c r="N24" s="138" t="s">
        <v>495</v>
      </c>
      <c r="O24" s="140" t="s">
        <v>355</v>
      </c>
      <c r="P24" s="140" t="s">
        <v>356</v>
      </c>
      <c r="Q24" s="138" t="s">
        <v>496</v>
      </c>
      <c r="R24" s="140" t="s">
        <v>358</v>
      </c>
      <c r="S24" s="140" t="s">
        <v>344</v>
      </c>
      <c r="T24" s="140" t="s">
        <v>497</v>
      </c>
      <c r="U24" s="140" t="s">
        <v>344</v>
      </c>
      <c r="V24" s="140" t="s">
        <v>498</v>
      </c>
      <c r="W24" s="140" t="s">
        <v>499</v>
      </c>
      <c r="X24" s="140" t="s">
        <v>340</v>
      </c>
      <c r="Y24" s="140" t="s">
        <v>500</v>
      </c>
      <c r="Z24" s="140" t="s">
        <v>340</v>
      </c>
      <c r="AA24" s="140" t="s">
        <v>501</v>
      </c>
      <c r="AB24" s="140" t="s">
        <v>502</v>
      </c>
      <c r="AC24" s="140" t="s">
        <v>340</v>
      </c>
      <c r="AD24" s="140" t="s">
        <v>457</v>
      </c>
      <c r="AE24" s="138" t="s">
        <v>194</v>
      </c>
      <c r="AF24" s="138" t="s">
        <v>496</v>
      </c>
      <c r="AG24" s="138" t="s">
        <v>194</v>
      </c>
      <c r="AH24" s="130"/>
    </row>
    <row r="25" spans="1:34" ht="30" customHeight="1">
      <c r="A25" s="137" t="s">
        <v>291</v>
      </c>
      <c r="B25" s="137">
        <v>151001001</v>
      </c>
      <c r="C25" s="134" t="s">
        <v>503</v>
      </c>
      <c r="D25" s="138" t="s">
        <v>504</v>
      </c>
      <c r="E25" s="139" t="s">
        <v>262</v>
      </c>
      <c r="F25" s="155" t="s">
        <v>348</v>
      </c>
      <c r="G25" s="155"/>
      <c r="H25" s="155"/>
      <c r="I25" s="138" t="s">
        <v>505</v>
      </c>
      <c r="J25" s="138" t="s">
        <v>350</v>
      </c>
      <c r="K25" s="138" t="s">
        <v>506</v>
      </c>
      <c r="L25" s="138" t="s">
        <v>507</v>
      </c>
      <c r="M25" s="138" t="s">
        <v>508</v>
      </c>
      <c r="N25" s="138" t="s">
        <v>509</v>
      </c>
      <c r="O25" s="140" t="s">
        <v>355</v>
      </c>
      <c r="P25" s="140" t="s">
        <v>373</v>
      </c>
      <c r="Q25" s="138" t="s">
        <v>510</v>
      </c>
      <c r="R25" s="140" t="s">
        <v>375</v>
      </c>
      <c r="S25" s="140" t="s">
        <v>376</v>
      </c>
      <c r="T25" s="140" t="s">
        <v>511</v>
      </c>
      <c r="U25" s="140" t="s">
        <v>376</v>
      </c>
      <c r="V25" s="140" t="s">
        <v>512</v>
      </c>
      <c r="W25" s="140" t="s">
        <v>340</v>
      </c>
      <c r="X25" s="140" t="s">
        <v>513</v>
      </c>
      <c r="Y25" s="140" t="s">
        <v>340</v>
      </c>
      <c r="Z25" s="140" t="s">
        <v>514</v>
      </c>
      <c r="AA25" s="140" t="s">
        <v>515</v>
      </c>
      <c r="AB25" s="140" t="s">
        <v>340</v>
      </c>
      <c r="AC25" s="140" t="s">
        <v>516</v>
      </c>
      <c r="AD25" s="140" t="s">
        <v>517</v>
      </c>
      <c r="AE25" s="138" t="s">
        <v>194</v>
      </c>
      <c r="AF25" s="138" t="s">
        <v>510</v>
      </c>
      <c r="AG25" s="138" t="s">
        <v>194</v>
      </c>
      <c r="AH25" s="130"/>
    </row>
    <row r="26" spans="1:34" ht="30" customHeight="1">
      <c r="A26" s="137" t="s">
        <v>291</v>
      </c>
      <c r="B26" s="137">
        <v>151001001</v>
      </c>
      <c r="C26" s="134" t="s">
        <v>503</v>
      </c>
      <c r="D26" s="138" t="s">
        <v>518</v>
      </c>
      <c r="E26" s="139" t="s">
        <v>272</v>
      </c>
      <c r="F26" s="155" t="s">
        <v>348</v>
      </c>
      <c r="G26" s="155"/>
      <c r="H26" s="155"/>
      <c r="I26" s="138" t="s">
        <v>505</v>
      </c>
      <c r="J26" s="138" t="s">
        <v>350</v>
      </c>
      <c r="K26" s="138" t="s">
        <v>519</v>
      </c>
      <c r="L26" s="138" t="s">
        <v>520</v>
      </c>
      <c r="M26" s="138" t="s">
        <v>521</v>
      </c>
      <c r="N26" s="138" t="s">
        <v>522</v>
      </c>
      <c r="O26" s="140" t="s">
        <v>355</v>
      </c>
      <c r="P26" s="140" t="s">
        <v>523</v>
      </c>
      <c r="Q26" s="138" t="s">
        <v>524</v>
      </c>
      <c r="R26" s="140" t="s">
        <v>358</v>
      </c>
      <c r="S26" s="140" t="s">
        <v>344</v>
      </c>
      <c r="T26" s="140" t="s">
        <v>525</v>
      </c>
      <c r="U26" s="140" t="s">
        <v>344</v>
      </c>
      <c r="V26" s="140" t="s">
        <v>526</v>
      </c>
      <c r="W26" s="140" t="s">
        <v>340</v>
      </c>
      <c r="X26" s="140" t="s">
        <v>527</v>
      </c>
      <c r="Y26" s="140" t="s">
        <v>340</v>
      </c>
      <c r="Z26" s="140" t="s">
        <v>528</v>
      </c>
      <c r="AA26" s="140" t="s">
        <v>529</v>
      </c>
      <c r="AB26" s="140" t="s">
        <v>340</v>
      </c>
      <c r="AC26" s="140" t="s">
        <v>530</v>
      </c>
      <c r="AD26" s="140" t="s">
        <v>531</v>
      </c>
      <c r="AE26" s="138" t="s">
        <v>194</v>
      </c>
      <c r="AF26" s="138" t="s">
        <v>524</v>
      </c>
      <c r="AG26" s="138" t="s">
        <v>194</v>
      </c>
      <c r="AH26" s="130"/>
    </row>
    <row r="27" spans="1:34" ht="30" customHeight="1">
      <c r="A27" s="137" t="s">
        <v>291</v>
      </c>
      <c r="B27" s="137">
        <v>151001001</v>
      </c>
      <c r="C27" s="134" t="s">
        <v>503</v>
      </c>
      <c r="D27" s="138" t="s">
        <v>532</v>
      </c>
      <c r="E27" s="139" t="s">
        <v>272</v>
      </c>
      <c r="F27" s="155" t="s">
        <v>348</v>
      </c>
      <c r="G27" s="155"/>
      <c r="H27" s="155"/>
      <c r="I27" s="138" t="s">
        <v>505</v>
      </c>
      <c r="J27" s="138" t="s">
        <v>350</v>
      </c>
      <c r="K27" s="138" t="s">
        <v>519</v>
      </c>
      <c r="L27" s="138" t="s">
        <v>520</v>
      </c>
      <c r="M27" s="138" t="s">
        <v>521</v>
      </c>
      <c r="N27" s="138" t="s">
        <v>533</v>
      </c>
      <c r="O27" s="140" t="s">
        <v>355</v>
      </c>
      <c r="P27" s="140" t="s">
        <v>523</v>
      </c>
      <c r="Q27" s="138" t="s">
        <v>534</v>
      </c>
      <c r="R27" s="140" t="s">
        <v>358</v>
      </c>
      <c r="S27" s="140" t="s">
        <v>344</v>
      </c>
      <c r="T27" s="140" t="s">
        <v>535</v>
      </c>
      <c r="U27" s="140" t="s">
        <v>344</v>
      </c>
      <c r="V27" s="140" t="s">
        <v>536</v>
      </c>
      <c r="W27" s="140" t="s">
        <v>340</v>
      </c>
      <c r="X27" s="140" t="s">
        <v>537</v>
      </c>
      <c r="Y27" s="140" t="s">
        <v>340</v>
      </c>
      <c r="Z27" s="140" t="s">
        <v>538</v>
      </c>
      <c r="AA27" s="140" t="s">
        <v>539</v>
      </c>
      <c r="AB27" s="140" t="s">
        <v>340</v>
      </c>
      <c r="AC27" s="140" t="s">
        <v>540</v>
      </c>
      <c r="AD27" s="140" t="s">
        <v>531</v>
      </c>
      <c r="AE27" s="138" t="s">
        <v>194</v>
      </c>
      <c r="AF27" s="138" t="s">
        <v>534</v>
      </c>
      <c r="AG27" s="138" t="s">
        <v>194</v>
      </c>
      <c r="AH27" s="130"/>
    </row>
    <row r="28" spans="1:34" ht="30" customHeight="1">
      <c r="A28" s="137" t="s">
        <v>291</v>
      </c>
      <c r="B28" s="137">
        <v>151001001</v>
      </c>
      <c r="C28" s="134" t="s">
        <v>503</v>
      </c>
      <c r="D28" s="138" t="s">
        <v>541</v>
      </c>
      <c r="E28" s="139" t="s">
        <v>272</v>
      </c>
      <c r="F28" s="155" t="s">
        <v>348</v>
      </c>
      <c r="G28" s="155"/>
      <c r="H28" s="155"/>
      <c r="I28" s="138" t="s">
        <v>505</v>
      </c>
      <c r="J28" s="138" t="s">
        <v>350</v>
      </c>
      <c r="K28" s="138" t="s">
        <v>519</v>
      </c>
      <c r="L28" s="138" t="s">
        <v>520</v>
      </c>
      <c r="M28" s="138" t="s">
        <v>521</v>
      </c>
      <c r="N28" s="138" t="s">
        <v>542</v>
      </c>
      <c r="O28" s="140" t="s">
        <v>355</v>
      </c>
      <c r="P28" s="140" t="s">
        <v>523</v>
      </c>
      <c r="Q28" s="138" t="s">
        <v>543</v>
      </c>
      <c r="R28" s="140" t="s">
        <v>358</v>
      </c>
      <c r="S28" s="140" t="s">
        <v>344</v>
      </c>
      <c r="T28" s="140" t="s">
        <v>544</v>
      </c>
      <c r="U28" s="140" t="s">
        <v>344</v>
      </c>
      <c r="V28" s="140" t="s">
        <v>545</v>
      </c>
      <c r="W28" s="140" t="s">
        <v>340</v>
      </c>
      <c r="X28" s="140" t="s">
        <v>546</v>
      </c>
      <c r="Y28" s="140" t="s">
        <v>340</v>
      </c>
      <c r="Z28" s="140" t="s">
        <v>547</v>
      </c>
      <c r="AA28" s="140" t="s">
        <v>548</v>
      </c>
      <c r="AB28" s="140" t="s">
        <v>340</v>
      </c>
      <c r="AC28" s="140" t="s">
        <v>549</v>
      </c>
      <c r="AD28" s="140" t="s">
        <v>531</v>
      </c>
      <c r="AE28" s="138" t="s">
        <v>194</v>
      </c>
      <c r="AF28" s="138" t="s">
        <v>543</v>
      </c>
      <c r="AG28" s="138" t="s">
        <v>194</v>
      </c>
      <c r="AH28" s="130"/>
    </row>
    <row r="29" spans="1:34" ht="30" customHeight="1">
      <c r="A29" s="137" t="s">
        <v>291</v>
      </c>
      <c r="B29" s="137">
        <v>151001001</v>
      </c>
      <c r="C29" s="134" t="s">
        <v>503</v>
      </c>
      <c r="D29" s="138" t="s">
        <v>550</v>
      </c>
      <c r="E29" s="139" t="s">
        <v>460</v>
      </c>
      <c r="F29" s="155" t="s">
        <v>348</v>
      </c>
      <c r="G29" s="155"/>
      <c r="H29" s="155"/>
      <c r="I29" s="138" t="s">
        <v>395</v>
      </c>
      <c r="J29" s="138" t="s">
        <v>350</v>
      </c>
      <c r="K29" s="138" t="s">
        <v>462</v>
      </c>
      <c r="L29" s="138" t="s">
        <v>463</v>
      </c>
      <c r="M29" s="138" t="s">
        <v>464</v>
      </c>
      <c r="N29" s="138" t="s">
        <v>551</v>
      </c>
      <c r="O29" s="140" t="s">
        <v>355</v>
      </c>
      <c r="P29" s="140" t="s">
        <v>466</v>
      </c>
      <c r="Q29" s="138" t="s">
        <v>552</v>
      </c>
      <c r="R29" s="140" t="s">
        <v>398</v>
      </c>
      <c r="S29" s="140" t="s">
        <v>399</v>
      </c>
      <c r="T29" s="140" t="s">
        <v>553</v>
      </c>
      <c r="U29" s="140" t="s">
        <v>399</v>
      </c>
      <c r="V29" s="140" t="s">
        <v>554</v>
      </c>
      <c r="W29" s="140" t="s">
        <v>340</v>
      </c>
      <c r="X29" s="140" t="s">
        <v>555</v>
      </c>
      <c r="Y29" s="140" t="s">
        <v>340</v>
      </c>
      <c r="Z29" s="140" t="s">
        <v>556</v>
      </c>
      <c r="AA29" s="140" t="s">
        <v>557</v>
      </c>
      <c r="AB29" s="140" t="s">
        <v>340</v>
      </c>
      <c r="AC29" s="140" t="s">
        <v>558</v>
      </c>
      <c r="AD29" s="140" t="s">
        <v>559</v>
      </c>
      <c r="AE29" s="138" t="s">
        <v>194</v>
      </c>
      <c r="AF29" s="138" t="s">
        <v>552</v>
      </c>
      <c r="AG29" s="138" t="s">
        <v>194</v>
      </c>
      <c r="AH29" s="130"/>
    </row>
    <row r="30" spans="1:34" ht="30" customHeight="1">
      <c r="A30" s="137" t="s">
        <v>291</v>
      </c>
      <c r="B30" s="137">
        <v>151001001</v>
      </c>
      <c r="C30" s="134" t="s">
        <v>503</v>
      </c>
      <c r="D30" s="138" t="s">
        <v>560</v>
      </c>
      <c r="E30" s="139" t="s">
        <v>347</v>
      </c>
      <c r="F30" s="155" t="s">
        <v>348</v>
      </c>
      <c r="G30" s="155"/>
      <c r="H30" s="155"/>
      <c r="I30" s="138" t="s">
        <v>395</v>
      </c>
      <c r="J30" s="138" t="s">
        <v>350</v>
      </c>
      <c r="K30" s="138" t="s">
        <v>351</v>
      </c>
      <c r="L30" s="138" t="s">
        <v>352</v>
      </c>
      <c r="M30" s="138" t="s">
        <v>353</v>
      </c>
      <c r="N30" s="138" t="s">
        <v>561</v>
      </c>
      <c r="O30" s="140" t="s">
        <v>355</v>
      </c>
      <c r="P30" s="140" t="s">
        <v>356</v>
      </c>
      <c r="Q30" s="138" t="s">
        <v>562</v>
      </c>
      <c r="R30" s="140" t="s">
        <v>398</v>
      </c>
      <c r="S30" s="140" t="s">
        <v>399</v>
      </c>
      <c r="T30" s="140" t="s">
        <v>563</v>
      </c>
      <c r="U30" s="140" t="s">
        <v>399</v>
      </c>
      <c r="V30" s="140" t="s">
        <v>564</v>
      </c>
      <c r="W30" s="140" t="s">
        <v>340</v>
      </c>
      <c r="X30" s="140" t="s">
        <v>565</v>
      </c>
      <c r="Y30" s="140" t="s">
        <v>340</v>
      </c>
      <c r="Z30" s="140" t="s">
        <v>566</v>
      </c>
      <c r="AA30" s="140" t="s">
        <v>567</v>
      </c>
      <c r="AB30" s="140" t="s">
        <v>340</v>
      </c>
      <c r="AC30" s="140" t="s">
        <v>568</v>
      </c>
      <c r="AD30" s="140" t="s">
        <v>569</v>
      </c>
      <c r="AE30" s="138" t="s">
        <v>194</v>
      </c>
      <c r="AF30" s="138" t="s">
        <v>562</v>
      </c>
      <c r="AG30" s="138" t="s">
        <v>194</v>
      </c>
      <c r="AH30" s="130"/>
    </row>
    <row r="31" spans="1:34" ht="30" customHeight="1">
      <c r="A31" s="137" t="s">
        <v>291</v>
      </c>
      <c r="B31" s="137">
        <v>151001001</v>
      </c>
      <c r="C31" s="134" t="s">
        <v>503</v>
      </c>
      <c r="D31" s="138" t="s">
        <v>570</v>
      </c>
      <c r="E31" s="139" t="s">
        <v>347</v>
      </c>
      <c r="F31" s="155" t="s">
        <v>348</v>
      </c>
      <c r="G31" s="155"/>
      <c r="H31" s="155"/>
      <c r="I31" s="138" t="s">
        <v>571</v>
      </c>
      <c r="J31" s="138" t="s">
        <v>350</v>
      </c>
      <c r="K31" s="138" t="s">
        <v>351</v>
      </c>
      <c r="L31" s="138" t="s">
        <v>352</v>
      </c>
      <c r="M31" s="138" t="s">
        <v>353</v>
      </c>
      <c r="N31" s="138" t="s">
        <v>572</v>
      </c>
      <c r="O31" s="140" t="s">
        <v>355</v>
      </c>
      <c r="P31" s="140" t="s">
        <v>356</v>
      </c>
      <c r="Q31" s="138" t="s">
        <v>573</v>
      </c>
      <c r="R31" s="140" t="s">
        <v>375</v>
      </c>
      <c r="S31" s="140" t="s">
        <v>376</v>
      </c>
      <c r="T31" s="140" t="s">
        <v>574</v>
      </c>
      <c r="U31" s="140" t="s">
        <v>376</v>
      </c>
      <c r="V31" s="140" t="s">
        <v>575</v>
      </c>
      <c r="W31" s="140" t="s">
        <v>340</v>
      </c>
      <c r="X31" s="140" t="s">
        <v>576</v>
      </c>
      <c r="Y31" s="140" t="s">
        <v>340</v>
      </c>
      <c r="Z31" s="140" t="s">
        <v>577</v>
      </c>
      <c r="AA31" s="140" t="s">
        <v>578</v>
      </c>
      <c r="AB31" s="140" t="s">
        <v>340</v>
      </c>
      <c r="AC31" s="140" t="s">
        <v>579</v>
      </c>
      <c r="AD31" s="140" t="s">
        <v>580</v>
      </c>
      <c r="AE31" s="138" t="s">
        <v>194</v>
      </c>
      <c r="AF31" s="138" t="s">
        <v>573</v>
      </c>
      <c r="AG31" s="138" t="s">
        <v>194</v>
      </c>
      <c r="AH31" s="130"/>
    </row>
    <row r="32" spans="1:34" ht="30" customHeight="1">
      <c r="A32" s="137" t="s">
        <v>291</v>
      </c>
      <c r="B32" s="137">
        <v>151001001</v>
      </c>
      <c r="C32" s="134" t="s">
        <v>503</v>
      </c>
      <c r="D32" s="138" t="s">
        <v>581</v>
      </c>
      <c r="E32" s="139" t="s">
        <v>347</v>
      </c>
      <c r="F32" s="155" t="s">
        <v>348</v>
      </c>
      <c r="G32" s="155"/>
      <c r="H32" s="155"/>
      <c r="I32" s="138" t="s">
        <v>395</v>
      </c>
      <c r="J32" s="138" t="s">
        <v>350</v>
      </c>
      <c r="K32" s="138" t="s">
        <v>351</v>
      </c>
      <c r="L32" s="138" t="s">
        <v>352</v>
      </c>
      <c r="M32" s="138" t="s">
        <v>353</v>
      </c>
      <c r="N32" s="138" t="s">
        <v>582</v>
      </c>
      <c r="O32" s="140" t="s">
        <v>355</v>
      </c>
      <c r="P32" s="140" t="s">
        <v>356</v>
      </c>
      <c r="Q32" s="138" t="s">
        <v>583</v>
      </c>
      <c r="R32" s="140" t="s">
        <v>398</v>
      </c>
      <c r="S32" s="140" t="s">
        <v>399</v>
      </c>
      <c r="T32" s="140" t="s">
        <v>584</v>
      </c>
      <c r="U32" s="140" t="s">
        <v>399</v>
      </c>
      <c r="V32" s="140" t="s">
        <v>585</v>
      </c>
      <c r="W32" s="140" t="s">
        <v>340</v>
      </c>
      <c r="X32" s="140" t="s">
        <v>586</v>
      </c>
      <c r="Y32" s="140" t="s">
        <v>340</v>
      </c>
      <c r="Z32" s="140" t="s">
        <v>587</v>
      </c>
      <c r="AA32" s="140" t="s">
        <v>588</v>
      </c>
      <c r="AB32" s="140" t="s">
        <v>340</v>
      </c>
      <c r="AC32" s="140" t="s">
        <v>589</v>
      </c>
      <c r="AD32" s="140" t="s">
        <v>569</v>
      </c>
      <c r="AE32" s="138" t="s">
        <v>194</v>
      </c>
      <c r="AF32" s="138" t="s">
        <v>583</v>
      </c>
      <c r="AG32" s="138" t="s">
        <v>194</v>
      </c>
      <c r="AH32" s="130"/>
    </row>
    <row r="33" spans="1:34" ht="30" customHeight="1">
      <c r="A33" s="137" t="s">
        <v>291</v>
      </c>
      <c r="B33" s="137">
        <v>151001001</v>
      </c>
      <c r="C33" s="134" t="s">
        <v>503</v>
      </c>
      <c r="D33" s="138" t="s">
        <v>590</v>
      </c>
      <c r="E33" s="139" t="s">
        <v>367</v>
      </c>
      <c r="F33" s="155" t="s">
        <v>348</v>
      </c>
      <c r="G33" s="155"/>
      <c r="H33" s="155"/>
      <c r="I33" s="138" t="s">
        <v>591</v>
      </c>
      <c r="J33" s="138" t="s">
        <v>350</v>
      </c>
      <c r="K33" s="138" t="s">
        <v>369</v>
      </c>
      <c r="L33" s="138" t="s">
        <v>370</v>
      </c>
      <c r="M33" s="138" t="s">
        <v>371</v>
      </c>
      <c r="N33" s="138" t="s">
        <v>592</v>
      </c>
      <c r="O33" s="140" t="s">
        <v>355</v>
      </c>
      <c r="P33" s="140" t="s">
        <v>373</v>
      </c>
      <c r="Q33" s="138" t="s">
        <v>593</v>
      </c>
      <c r="R33" s="140" t="s">
        <v>358</v>
      </c>
      <c r="S33" s="140" t="s">
        <v>344</v>
      </c>
      <c r="T33" s="140" t="s">
        <v>594</v>
      </c>
      <c r="U33" s="140" t="s">
        <v>344</v>
      </c>
      <c r="V33" s="140" t="s">
        <v>595</v>
      </c>
      <c r="W33" s="140" t="s">
        <v>340</v>
      </c>
      <c r="X33" s="140" t="s">
        <v>596</v>
      </c>
      <c r="Y33" s="140" t="s">
        <v>340</v>
      </c>
      <c r="Z33" s="140" t="s">
        <v>597</v>
      </c>
      <c r="AA33" s="140" t="s">
        <v>598</v>
      </c>
      <c r="AB33" s="140" t="s">
        <v>340</v>
      </c>
      <c r="AC33" s="140" t="s">
        <v>599</v>
      </c>
      <c r="AD33" s="140" t="s">
        <v>393</v>
      </c>
      <c r="AE33" s="138" t="s">
        <v>194</v>
      </c>
      <c r="AF33" s="138" t="s">
        <v>593</v>
      </c>
      <c r="AG33" s="138" t="s">
        <v>194</v>
      </c>
      <c r="AH33" s="130"/>
    </row>
    <row r="34" spans="1:34" ht="30" customHeight="1">
      <c r="A34" s="137" t="s">
        <v>291</v>
      </c>
      <c r="B34" s="137">
        <v>151001001</v>
      </c>
      <c r="C34" s="134" t="s">
        <v>503</v>
      </c>
      <c r="D34" s="138" t="s">
        <v>600</v>
      </c>
      <c r="E34" s="139" t="s">
        <v>367</v>
      </c>
      <c r="F34" s="155" t="s">
        <v>348</v>
      </c>
      <c r="G34" s="155"/>
      <c r="H34" s="155"/>
      <c r="I34" s="138" t="s">
        <v>601</v>
      </c>
      <c r="J34" s="138" t="s">
        <v>350</v>
      </c>
      <c r="K34" s="138" t="s">
        <v>369</v>
      </c>
      <c r="L34" s="138" t="s">
        <v>370</v>
      </c>
      <c r="M34" s="138" t="s">
        <v>371</v>
      </c>
      <c r="N34" s="138" t="s">
        <v>602</v>
      </c>
      <c r="O34" s="140" t="s">
        <v>355</v>
      </c>
      <c r="P34" s="140" t="s">
        <v>373</v>
      </c>
      <c r="Q34" s="138" t="s">
        <v>603</v>
      </c>
      <c r="R34" s="140" t="s">
        <v>375</v>
      </c>
      <c r="S34" s="140" t="s">
        <v>376</v>
      </c>
      <c r="T34" s="140" t="s">
        <v>604</v>
      </c>
      <c r="U34" s="140" t="s">
        <v>376</v>
      </c>
      <c r="V34" s="140" t="s">
        <v>605</v>
      </c>
      <c r="W34" s="140" t="s">
        <v>340</v>
      </c>
      <c r="X34" s="140" t="s">
        <v>606</v>
      </c>
      <c r="Y34" s="140" t="s">
        <v>340</v>
      </c>
      <c r="Z34" s="140" t="s">
        <v>607</v>
      </c>
      <c r="AA34" s="140" t="s">
        <v>608</v>
      </c>
      <c r="AB34" s="140" t="s">
        <v>340</v>
      </c>
      <c r="AC34" s="140" t="s">
        <v>609</v>
      </c>
      <c r="AD34" s="140" t="s">
        <v>383</v>
      </c>
      <c r="AE34" s="138" t="s">
        <v>194</v>
      </c>
      <c r="AF34" s="138" t="s">
        <v>603</v>
      </c>
      <c r="AG34" s="138" t="s">
        <v>194</v>
      </c>
      <c r="AH34" s="130"/>
    </row>
    <row r="35" spans="1:34" ht="30" customHeight="1">
      <c r="A35" s="137" t="s">
        <v>291</v>
      </c>
      <c r="B35" s="137">
        <v>151001001</v>
      </c>
      <c r="C35" s="134" t="s">
        <v>503</v>
      </c>
      <c r="D35" s="138" t="s">
        <v>610</v>
      </c>
      <c r="E35" s="139" t="s">
        <v>445</v>
      </c>
      <c r="F35" s="155" t="s">
        <v>348</v>
      </c>
      <c r="G35" s="155"/>
      <c r="H35" s="155"/>
      <c r="I35" s="138" t="s">
        <v>601</v>
      </c>
      <c r="J35" s="138" t="s">
        <v>350</v>
      </c>
      <c r="K35" s="138" t="s">
        <v>446</v>
      </c>
      <c r="L35" s="138" t="s">
        <v>447</v>
      </c>
      <c r="M35" s="138" t="s">
        <v>448</v>
      </c>
      <c r="N35" s="138" t="s">
        <v>611</v>
      </c>
      <c r="O35" s="140" t="s">
        <v>355</v>
      </c>
      <c r="P35" s="140" t="s">
        <v>356</v>
      </c>
      <c r="Q35" s="138" t="s">
        <v>612</v>
      </c>
      <c r="R35" s="140" t="s">
        <v>375</v>
      </c>
      <c r="S35" s="140" t="s">
        <v>376</v>
      </c>
      <c r="T35" s="140" t="s">
        <v>613</v>
      </c>
      <c r="U35" s="140" t="s">
        <v>376</v>
      </c>
      <c r="V35" s="140" t="s">
        <v>614</v>
      </c>
      <c r="W35" s="140" t="s">
        <v>340</v>
      </c>
      <c r="X35" s="140" t="s">
        <v>615</v>
      </c>
      <c r="Y35" s="140" t="s">
        <v>340</v>
      </c>
      <c r="Z35" s="140" t="s">
        <v>616</v>
      </c>
      <c r="AA35" s="140" t="s">
        <v>617</v>
      </c>
      <c r="AB35" s="140" t="s">
        <v>340</v>
      </c>
      <c r="AC35" s="140" t="s">
        <v>618</v>
      </c>
      <c r="AD35" s="140" t="s">
        <v>619</v>
      </c>
      <c r="AE35" s="138" t="s">
        <v>194</v>
      </c>
      <c r="AF35" s="138" t="s">
        <v>612</v>
      </c>
      <c r="AG35" s="138" t="s">
        <v>194</v>
      </c>
      <c r="AH35" s="130"/>
    </row>
    <row r="36" spans="1:34" ht="30" customHeight="1">
      <c r="A36" s="137" t="s">
        <v>291</v>
      </c>
      <c r="B36" s="137">
        <v>151001001</v>
      </c>
      <c r="C36" s="134" t="s">
        <v>503</v>
      </c>
      <c r="D36" s="138" t="s">
        <v>620</v>
      </c>
      <c r="E36" s="139" t="s">
        <v>445</v>
      </c>
      <c r="F36" s="155" t="s">
        <v>348</v>
      </c>
      <c r="G36" s="155"/>
      <c r="H36" s="155"/>
      <c r="I36" s="138" t="s">
        <v>270</v>
      </c>
      <c r="J36" s="138" t="s">
        <v>350</v>
      </c>
      <c r="K36" s="138" t="s">
        <v>446</v>
      </c>
      <c r="L36" s="138" t="s">
        <v>447</v>
      </c>
      <c r="M36" s="138" t="s">
        <v>448</v>
      </c>
      <c r="N36" s="138" t="s">
        <v>621</v>
      </c>
      <c r="O36" s="140" t="s">
        <v>355</v>
      </c>
      <c r="P36" s="140" t="s">
        <v>356</v>
      </c>
      <c r="Q36" s="138" t="s">
        <v>524</v>
      </c>
      <c r="R36" s="140" t="s">
        <v>375</v>
      </c>
      <c r="S36" s="140" t="s">
        <v>376</v>
      </c>
      <c r="T36" s="140" t="s">
        <v>622</v>
      </c>
      <c r="U36" s="140" t="s">
        <v>376</v>
      </c>
      <c r="V36" s="140" t="s">
        <v>623</v>
      </c>
      <c r="W36" s="140" t="s">
        <v>340</v>
      </c>
      <c r="X36" s="140" t="s">
        <v>624</v>
      </c>
      <c r="Y36" s="140" t="s">
        <v>340</v>
      </c>
      <c r="Z36" s="140" t="s">
        <v>625</v>
      </c>
      <c r="AA36" s="140" t="s">
        <v>626</v>
      </c>
      <c r="AB36" s="140" t="s">
        <v>340</v>
      </c>
      <c r="AC36" s="140" t="s">
        <v>627</v>
      </c>
      <c r="AD36" s="140" t="s">
        <v>619</v>
      </c>
      <c r="AE36" s="138" t="s">
        <v>194</v>
      </c>
      <c r="AF36" s="138" t="s">
        <v>524</v>
      </c>
      <c r="AG36" s="138" t="s">
        <v>194</v>
      </c>
      <c r="AH36" s="130"/>
    </row>
    <row r="37" spans="1:34" ht="30" customHeight="1">
      <c r="A37" s="137" t="s">
        <v>291</v>
      </c>
      <c r="B37" s="137">
        <v>151001001</v>
      </c>
      <c r="C37" s="134" t="s">
        <v>503</v>
      </c>
      <c r="D37" s="138" t="s">
        <v>628</v>
      </c>
      <c r="E37" s="139" t="s">
        <v>445</v>
      </c>
      <c r="F37" s="155" t="s">
        <v>348</v>
      </c>
      <c r="G37" s="155"/>
      <c r="H37" s="155"/>
      <c r="I37" s="138" t="s">
        <v>505</v>
      </c>
      <c r="J37" s="138" t="s">
        <v>350</v>
      </c>
      <c r="K37" s="138" t="s">
        <v>446</v>
      </c>
      <c r="L37" s="138" t="s">
        <v>447</v>
      </c>
      <c r="M37" s="138" t="s">
        <v>448</v>
      </c>
      <c r="N37" s="138" t="s">
        <v>572</v>
      </c>
      <c r="O37" s="140" t="s">
        <v>355</v>
      </c>
      <c r="P37" s="140" t="s">
        <v>356</v>
      </c>
      <c r="Q37" s="138" t="s">
        <v>629</v>
      </c>
      <c r="R37" s="140" t="s">
        <v>375</v>
      </c>
      <c r="S37" s="140" t="s">
        <v>376</v>
      </c>
      <c r="T37" s="140" t="s">
        <v>630</v>
      </c>
      <c r="U37" s="140" t="s">
        <v>376</v>
      </c>
      <c r="V37" s="140" t="s">
        <v>631</v>
      </c>
      <c r="W37" s="140" t="s">
        <v>340</v>
      </c>
      <c r="X37" s="140" t="s">
        <v>632</v>
      </c>
      <c r="Y37" s="140" t="s">
        <v>340</v>
      </c>
      <c r="Z37" s="140" t="s">
        <v>633</v>
      </c>
      <c r="AA37" s="140" t="s">
        <v>578</v>
      </c>
      <c r="AB37" s="140" t="s">
        <v>340</v>
      </c>
      <c r="AC37" s="140" t="s">
        <v>634</v>
      </c>
      <c r="AD37" s="140" t="s">
        <v>619</v>
      </c>
      <c r="AE37" s="138" t="s">
        <v>194</v>
      </c>
      <c r="AF37" s="138" t="s">
        <v>629</v>
      </c>
      <c r="AG37" s="138" t="s">
        <v>194</v>
      </c>
      <c r="AH37" s="130"/>
    </row>
    <row r="38" spans="1:34" ht="30" customHeight="1">
      <c r="A38" s="137" t="s">
        <v>291</v>
      </c>
      <c r="B38" s="137">
        <v>151001001</v>
      </c>
      <c r="C38" s="134" t="s">
        <v>503</v>
      </c>
      <c r="D38" s="138" t="s">
        <v>635</v>
      </c>
      <c r="E38" s="139" t="s">
        <v>445</v>
      </c>
      <c r="F38" s="155" t="s">
        <v>348</v>
      </c>
      <c r="G38" s="155"/>
      <c r="H38" s="155"/>
      <c r="I38" s="138" t="s">
        <v>505</v>
      </c>
      <c r="J38" s="138" t="s">
        <v>350</v>
      </c>
      <c r="K38" s="138" t="s">
        <v>446</v>
      </c>
      <c r="L38" s="138" t="s">
        <v>447</v>
      </c>
      <c r="M38" s="138" t="s">
        <v>448</v>
      </c>
      <c r="N38" s="138" t="s">
        <v>621</v>
      </c>
      <c r="O38" s="140" t="s">
        <v>355</v>
      </c>
      <c r="P38" s="140" t="s">
        <v>356</v>
      </c>
      <c r="Q38" s="138" t="s">
        <v>524</v>
      </c>
      <c r="R38" s="140" t="s">
        <v>375</v>
      </c>
      <c r="S38" s="140" t="s">
        <v>376</v>
      </c>
      <c r="T38" s="140" t="s">
        <v>636</v>
      </c>
      <c r="U38" s="140" t="s">
        <v>376</v>
      </c>
      <c r="V38" s="140" t="s">
        <v>637</v>
      </c>
      <c r="W38" s="140" t="s">
        <v>340</v>
      </c>
      <c r="X38" s="140" t="s">
        <v>638</v>
      </c>
      <c r="Y38" s="140" t="s">
        <v>340</v>
      </c>
      <c r="Z38" s="140" t="s">
        <v>639</v>
      </c>
      <c r="AA38" s="140" t="s">
        <v>626</v>
      </c>
      <c r="AB38" s="140" t="s">
        <v>340</v>
      </c>
      <c r="AC38" s="140" t="s">
        <v>640</v>
      </c>
      <c r="AD38" s="140" t="s">
        <v>619</v>
      </c>
      <c r="AE38" s="138" t="s">
        <v>194</v>
      </c>
      <c r="AF38" s="138" t="s">
        <v>524</v>
      </c>
      <c r="AG38" s="138" t="s">
        <v>194</v>
      </c>
      <c r="AH38" s="130"/>
    </row>
    <row r="39" spans="1:34" ht="30" customHeight="1">
      <c r="A39" s="137" t="s">
        <v>291</v>
      </c>
      <c r="B39" s="137">
        <v>151001001</v>
      </c>
      <c r="C39" s="134" t="s">
        <v>503</v>
      </c>
      <c r="D39" s="138" t="s">
        <v>234</v>
      </c>
      <c r="E39" s="139" t="s">
        <v>445</v>
      </c>
      <c r="F39" s="155" t="s">
        <v>348</v>
      </c>
      <c r="G39" s="155"/>
      <c r="H39" s="155"/>
      <c r="I39" s="138" t="s">
        <v>505</v>
      </c>
      <c r="J39" s="138" t="s">
        <v>350</v>
      </c>
      <c r="K39" s="138" t="s">
        <v>446</v>
      </c>
      <c r="L39" s="138" t="s">
        <v>447</v>
      </c>
      <c r="M39" s="138" t="s">
        <v>448</v>
      </c>
      <c r="N39" s="138" t="s">
        <v>621</v>
      </c>
      <c r="O39" s="140" t="s">
        <v>355</v>
      </c>
      <c r="P39" s="140" t="s">
        <v>356</v>
      </c>
      <c r="Q39" s="138" t="s">
        <v>524</v>
      </c>
      <c r="R39" s="140" t="s">
        <v>375</v>
      </c>
      <c r="S39" s="140" t="s">
        <v>376</v>
      </c>
      <c r="T39" s="140" t="s">
        <v>636</v>
      </c>
      <c r="U39" s="140" t="s">
        <v>376</v>
      </c>
      <c r="V39" s="140" t="s">
        <v>641</v>
      </c>
      <c r="W39" s="140" t="s">
        <v>340</v>
      </c>
      <c r="X39" s="140" t="s">
        <v>642</v>
      </c>
      <c r="Y39" s="140" t="s">
        <v>340</v>
      </c>
      <c r="Z39" s="140" t="s">
        <v>639</v>
      </c>
      <c r="AA39" s="140" t="s">
        <v>643</v>
      </c>
      <c r="AB39" s="140" t="s">
        <v>340</v>
      </c>
      <c r="AC39" s="140" t="s">
        <v>644</v>
      </c>
      <c r="AD39" s="140" t="s">
        <v>619</v>
      </c>
      <c r="AE39" s="138" t="s">
        <v>194</v>
      </c>
      <c r="AF39" s="138" t="s">
        <v>524</v>
      </c>
      <c r="AG39" s="138" t="s">
        <v>194</v>
      </c>
      <c r="AH39" s="130"/>
    </row>
    <row r="40" spans="1:34" ht="30" customHeight="1">
      <c r="A40" s="137" t="s">
        <v>291</v>
      </c>
      <c r="B40" s="137">
        <v>151001001</v>
      </c>
      <c r="C40" s="134" t="s">
        <v>503</v>
      </c>
      <c r="D40" s="138" t="s">
        <v>645</v>
      </c>
      <c r="E40" s="139" t="s">
        <v>445</v>
      </c>
      <c r="F40" s="155" t="s">
        <v>348</v>
      </c>
      <c r="G40" s="155"/>
      <c r="H40" s="155"/>
      <c r="I40" s="138" t="s">
        <v>601</v>
      </c>
      <c r="J40" s="138" t="s">
        <v>350</v>
      </c>
      <c r="K40" s="138" t="s">
        <v>446</v>
      </c>
      <c r="L40" s="138" t="s">
        <v>447</v>
      </c>
      <c r="M40" s="138" t="s">
        <v>448</v>
      </c>
      <c r="N40" s="138" t="s">
        <v>646</v>
      </c>
      <c r="O40" s="140" t="s">
        <v>355</v>
      </c>
      <c r="P40" s="140" t="s">
        <v>356</v>
      </c>
      <c r="Q40" s="138" t="s">
        <v>603</v>
      </c>
      <c r="R40" s="140" t="s">
        <v>375</v>
      </c>
      <c r="S40" s="140" t="s">
        <v>376</v>
      </c>
      <c r="T40" s="140" t="s">
        <v>647</v>
      </c>
      <c r="U40" s="140" t="s">
        <v>376</v>
      </c>
      <c r="V40" s="140" t="s">
        <v>648</v>
      </c>
      <c r="W40" s="140" t="s">
        <v>340</v>
      </c>
      <c r="X40" s="140" t="s">
        <v>649</v>
      </c>
      <c r="Y40" s="140" t="s">
        <v>340</v>
      </c>
      <c r="Z40" s="140" t="s">
        <v>650</v>
      </c>
      <c r="AA40" s="140" t="s">
        <v>651</v>
      </c>
      <c r="AB40" s="140" t="s">
        <v>340</v>
      </c>
      <c r="AC40" s="140" t="s">
        <v>652</v>
      </c>
      <c r="AD40" s="140" t="s">
        <v>619</v>
      </c>
      <c r="AE40" s="138" t="s">
        <v>194</v>
      </c>
      <c r="AF40" s="138" t="s">
        <v>603</v>
      </c>
      <c r="AG40" s="138" t="s">
        <v>194</v>
      </c>
      <c r="AH40" s="130"/>
    </row>
    <row r="41" spans="1:34" ht="30" customHeight="1">
      <c r="A41" s="137" t="s">
        <v>291</v>
      </c>
      <c r="B41" s="137">
        <v>151001001</v>
      </c>
      <c r="C41" s="134" t="s">
        <v>503</v>
      </c>
      <c r="D41" s="138" t="s">
        <v>653</v>
      </c>
      <c r="E41" s="139" t="s">
        <v>445</v>
      </c>
      <c r="F41" s="155" t="s">
        <v>348</v>
      </c>
      <c r="G41" s="155"/>
      <c r="H41" s="155"/>
      <c r="I41" s="138" t="s">
        <v>395</v>
      </c>
      <c r="J41" s="138" t="s">
        <v>350</v>
      </c>
      <c r="K41" s="138" t="s">
        <v>446</v>
      </c>
      <c r="L41" s="138" t="s">
        <v>447</v>
      </c>
      <c r="M41" s="138" t="s">
        <v>448</v>
      </c>
      <c r="N41" s="138" t="s">
        <v>654</v>
      </c>
      <c r="O41" s="140" t="s">
        <v>355</v>
      </c>
      <c r="P41" s="140" t="s">
        <v>356</v>
      </c>
      <c r="Q41" s="138" t="s">
        <v>655</v>
      </c>
      <c r="R41" s="140" t="s">
        <v>375</v>
      </c>
      <c r="S41" s="140" t="s">
        <v>376</v>
      </c>
      <c r="T41" s="140" t="s">
        <v>656</v>
      </c>
      <c r="U41" s="140" t="s">
        <v>376</v>
      </c>
      <c r="V41" s="140" t="s">
        <v>657</v>
      </c>
      <c r="W41" s="140" t="s">
        <v>340</v>
      </c>
      <c r="X41" s="140" t="s">
        <v>658</v>
      </c>
      <c r="Y41" s="140" t="s">
        <v>340</v>
      </c>
      <c r="Z41" s="140" t="s">
        <v>659</v>
      </c>
      <c r="AA41" s="140" t="s">
        <v>660</v>
      </c>
      <c r="AB41" s="140" t="s">
        <v>340</v>
      </c>
      <c r="AC41" s="140" t="s">
        <v>661</v>
      </c>
      <c r="AD41" s="140" t="s">
        <v>619</v>
      </c>
      <c r="AE41" s="138" t="s">
        <v>194</v>
      </c>
      <c r="AF41" s="138" t="s">
        <v>655</v>
      </c>
      <c r="AG41" s="138" t="s">
        <v>194</v>
      </c>
      <c r="AH41" s="130"/>
    </row>
    <row r="42" spans="1:34" ht="30" customHeight="1">
      <c r="A42" s="137" t="s">
        <v>291</v>
      </c>
      <c r="B42" s="137">
        <v>151001001</v>
      </c>
      <c r="C42" s="134" t="s">
        <v>503</v>
      </c>
      <c r="D42" s="138" t="s">
        <v>662</v>
      </c>
      <c r="E42" s="139" t="s">
        <v>663</v>
      </c>
      <c r="F42" s="155" t="s">
        <v>348</v>
      </c>
      <c r="G42" s="155"/>
      <c r="H42" s="155"/>
      <c r="I42" s="138" t="s">
        <v>505</v>
      </c>
      <c r="J42" s="138" t="s">
        <v>350</v>
      </c>
      <c r="K42" s="138" t="s">
        <v>446</v>
      </c>
      <c r="L42" s="138" t="s">
        <v>664</v>
      </c>
      <c r="M42" s="138" t="s">
        <v>448</v>
      </c>
      <c r="N42" s="138" t="s">
        <v>665</v>
      </c>
      <c r="O42" s="140" t="s">
        <v>355</v>
      </c>
      <c r="P42" s="140" t="s">
        <v>666</v>
      </c>
      <c r="Q42" s="138" t="s">
        <v>524</v>
      </c>
      <c r="R42" s="140" t="s">
        <v>398</v>
      </c>
      <c r="S42" s="140" t="s">
        <v>399</v>
      </c>
      <c r="T42" s="140" t="s">
        <v>667</v>
      </c>
      <c r="U42" s="140" t="s">
        <v>399</v>
      </c>
      <c r="V42" s="140" t="s">
        <v>668</v>
      </c>
      <c r="W42" s="140" t="s">
        <v>340</v>
      </c>
      <c r="X42" s="140" t="s">
        <v>669</v>
      </c>
      <c r="Y42" s="140" t="s">
        <v>340</v>
      </c>
      <c r="Z42" s="140" t="s">
        <v>670</v>
      </c>
      <c r="AA42" s="140" t="s">
        <v>671</v>
      </c>
      <c r="AB42" s="140" t="s">
        <v>340</v>
      </c>
      <c r="AC42" s="140" t="s">
        <v>672</v>
      </c>
      <c r="AD42" s="140" t="s">
        <v>673</v>
      </c>
      <c r="AE42" s="138" t="s">
        <v>194</v>
      </c>
      <c r="AF42" s="138" t="s">
        <v>524</v>
      </c>
      <c r="AG42" s="138" t="s">
        <v>194</v>
      </c>
      <c r="AH42" s="130"/>
    </row>
    <row r="43" spans="1:34" ht="30" customHeight="1">
      <c r="A43" s="137" t="s">
        <v>291</v>
      </c>
      <c r="B43" s="137">
        <v>151001001</v>
      </c>
      <c r="C43" s="134" t="s">
        <v>503</v>
      </c>
      <c r="D43" s="138" t="s">
        <v>674</v>
      </c>
      <c r="E43" s="139" t="s">
        <v>675</v>
      </c>
      <c r="F43" s="155" t="s">
        <v>348</v>
      </c>
      <c r="G43" s="155"/>
      <c r="H43" s="155"/>
      <c r="I43" s="138" t="s">
        <v>505</v>
      </c>
      <c r="J43" s="138" t="s">
        <v>350</v>
      </c>
      <c r="K43" s="138" t="s">
        <v>629</v>
      </c>
      <c r="L43" s="138" t="s">
        <v>676</v>
      </c>
      <c r="M43" s="138" t="s">
        <v>677</v>
      </c>
      <c r="N43" s="138" t="s">
        <v>678</v>
      </c>
      <c r="O43" s="140" t="s">
        <v>355</v>
      </c>
      <c r="P43" s="140" t="s">
        <v>356</v>
      </c>
      <c r="Q43" s="138" t="s">
        <v>679</v>
      </c>
      <c r="R43" s="140" t="s">
        <v>398</v>
      </c>
      <c r="S43" s="140" t="s">
        <v>399</v>
      </c>
      <c r="T43" s="140" t="s">
        <v>680</v>
      </c>
      <c r="U43" s="140" t="s">
        <v>399</v>
      </c>
      <c r="V43" s="140" t="s">
        <v>681</v>
      </c>
      <c r="W43" s="140" t="s">
        <v>340</v>
      </c>
      <c r="X43" s="140" t="s">
        <v>682</v>
      </c>
      <c r="Y43" s="140" t="s">
        <v>340</v>
      </c>
      <c r="Z43" s="140" t="s">
        <v>683</v>
      </c>
      <c r="AA43" s="140" t="s">
        <v>651</v>
      </c>
      <c r="AB43" s="140" t="s">
        <v>340</v>
      </c>
      <c r="AC43" s="140" t="s">
        <v>684</v>
      </c>
      <c r="AD43" s="140" t="s">
        <v>685</v>
      </c>
      <c r="AE43" s="138" t="s">
        <v>194</v>
      </c>
      <c r="AF43" s="138" t="s">
        <v>679</v>
      </c>
      <c r="AG43" s="138" t="s">
        <v>194</v>
      </c>
      <c r="AH43" s="130"/>
    </row>
    <row r="44" spans="1:34" ht="30" customHeight="1">
      <c r="A44" s="137" t="s">
        <v>291</v>
      </c>
      <c r="B44" s="137">
        <v>151001001</v>
      </c>
      <c r="C44" s="134" t="s">
        <v>503</v>
      </c>
      <c r="D44" s="138" t="s">
        <v>686</v>
      </c>
      <c r="E44" s="139" t="s">
        <v>687</v>
      </c>
      <c r="F44" s="155" t="s">
        <v>348</v>
      </c>
      <c r="G44" s="155"/>
      <c r="H44" s="155"/>
      <c r="I44" s="138" t="s">
        <v>270</v>
      </c>
      <c r="J44" s="138" t="s">
        <v>350</v>
      </c>
      <c r="K44" s="138" t="s">
        <v>688</v>
      </c>
      <c r="L44" s="138" t="s">
        <v>689</v>
      </c>
      <c r="M44" s="138" t="s">
        <v>688</v>
      </c>
      <c r="N44" s="138" t="s">
        <v>690</v>
      </c>
      <c r="O44" s="140" t="s">
        <v>355</v>
      </c>
      <c r="P44" s="140" t="s">
        <v>466</v>
      </c>
      <c r="Q44" s="138" t="s">
        <v>691</v>
      </c>
      <c r="R44" s="140" t="s">
        <v>358</v>
      </c>
      <c r="S44" s="140" t="s">
        <v>344</v>
      </c>
      <c r="T44" s="140" t="s">
        <v>692</v>
      </c>
      <c r="U44" s="140" t="s">
        <v>344</v>
      </c>
      <c r="V44" s="140" t="s">
        <v>693</v>
      </c>
      <c r="W44" s="140" t="s">
        <v>340</v>
      </c>
      <c r="X44" s="140" t="s">
        <v>694</v>
      </c>
      <c r="Y44" s="140" t="s">
        <v>340</v>
      </c>
      <c r="Z44" s="140" t="s">
        <v>695</v>
      </c>
      <c r="AA44" s="140" t="s">
        <v>696</v>
      </c>
      <c r="AB44" s="140" t="s">
        <v>340</v>
      </c>
      <c r="AC44" s="140" t="s">
        <v>697</v>
      </c>
      <c r="AD44" s="140" t="s">
        <v>698</v>
      </c>
      <c r="AE44" s="138" t="s">
        <v>194</v>
      </c>
      <c r="AF44" s="138" t="s">
        <v>691</v>
      </c>
      <c r="AG44" s="138" t="s">
        <v>194</v>
      </c>
      <c r="AH44" s="130"/>
    </row>
    <row r="45" spans="1:34" ht="30" customHeight="1">
      <c r="A45" s="137" t="s">
        <v>291</v>
      </c>
      <c r="B45" s="137">
        <v>151001001</v>
      </c>
      <c r="C45" s="134" t="s">
        <v>503</v>
      </c>
      <c r="D45" s="138" t="s">
        <v>699</v>
      </c>
      <c r="E45" s="139" t="s">
        <v>687</v>
      </c>
      <c r="F45" s="155" t="s">
        <v>348</v>
      </c>
      <c r="G45" s="155"/>
      <c r="H45" s="155"/>
      <c r="I45" s="138" t="s">
        <v>700</v>
      </c>
      <c r="J45" s="138" t="s">
        <v>350</v>
      </c>
      <c r="K45" s="138" t="s">
        <v>688</v>
      </c>
      <c r="L45" s="138" t="s">
        <v>689</v>
      </c>
      <c r="M45" s="138" t="s">
        <v>688</v>
      </c>
      <c r="N45" s="138" t="s">
        <v>701</v>
      </c>
      <c r="O45" s="140" t="s">
        <v>355</v>
      </c>
      <c r="P45" s="140" t="s">
        <v>466</v>
      </c>
      <c r="Q45" s="138" t="s">
        <v>702</v>
      </c>
      <c r="R45" s="140" t="s">
        <v>358</v>
      </c>
      <c r="S45" s="140" t="s">
        <v>344</v>
      </c>
      <c r="T45" s="140" t="s">
        <v>703</v>
      </c>
      <c r="U45" s="140" t="s">
        <v>344</v>
      </c>
      <c r="V45" s="140" t="s">
        <v>704</v>
      </c>
      <c r="W45" s="140" t="s">
        <v>340</v>
      </c>
      <c r="X45" s="140" t="s">
        <v>705</v>
      </c>
      <c r="Y45" s="140" t="s">
        <v>340</v>
      </c>
      <c r="Z45" s="140" t="s">
        <v>706</v>
      </c>
      <c r="AA45" s="140" t="s">
        <v>707</v>
      </c>
      <c r="AB45" s="140" t="s">
        <v>340</v>
      </c>
      <c r="AC45" s="140" t="s">
        <v>708</v>
      </c>
      <c r="AD45" s="140" t="s">
        <v>698</v>
      </c>
      <c r="AE45" s="138" t="s">
        <v>194</v>
      </c>
      <c r="AF45" s="138" t="s">
        <v>702</v>
      </c>
      <c r="AG45" s="138" t="s">
        <v>194</v>
      </c>
      <c r="AH45" s="130"/>
    </row>
    <row r="46" spans="1:34" ht="30" customHeight="1">
      <c r="A46" s="137" t="s">
        <v>291</v>
      </c>
      <c r="B46" s="137">
        <v>151001001</v>
      </c>
      <c r="C46" s="134" t="s">
        <v>503</v>
      </c>
      <c r="D46" s="138" t="s">
        <v>709</v>
      </c>
      <c r="E46" s="139" t="s">
        <v>687</v>
      </c>
      <c r="F46" s="155" t="s">
        <v>348</v>
      </c>
      <c r="G46" s="155"/>
      <c r="H46" s="155"/>
      <c r="I46" s="138" t="s">
        <v>505</v>
      </c>
      <c r="J46" s="138" t="s">
        <v>350</v>
      </c>
      <c r="K46" s="138" t="s">
        <v>688</v>
      </c>
      <c r="L46" s="138" t="s">
        <v>689</v>
      </c>
      <c r="M46" s="138" t="s">
        <v>688</v>
      </c>
      <c r="N46" s="138" t="s">
        <v>710</v>
      </c>
      <c r="O46" s="140" t="s">
        <v>355</v>
      </c>
      <c r="P46" s="140" t="s">
        <v>466</v>
      </c>
      <c r="Q46" s="138" t="s">
        <v>711</v>
      </c>
      <c r="R46" s="140" t="s">
        <v>375</v>
      </c>
      <c r="S46" s="140" t="s">
        <v>376</v>
      </c>
      <c r="T46" s="140" t="s">
        <v>712</v>
      </c>
      <c r="U46" s="140" t="s">
        <v>376</v>
      </c>
      <c r="V46" s="140" t="s">
        <v>713</v>
      </c>
      <c r="W46" s="140" t="s">
        <v>340</v>
      </c>
      <c r="X46" s="140" t="s">
        <v>714</v>
      </c>
      <c r="Y46" s="140" t="s">
        <v>340</v>
      </c>
      <c r="Z46" s="140" t="s">
        <v>715</v>
      </c>
      <c r="AA46" s="140" t="s">
        <v>716</v>
      </c>
      <c r="AB46" s="140" t="s">
        <v>340</v>
      </c>
      <c r="AC46" s="140" t="s">
        <v>717</v>
      </c>
      <c r="AD46" s="140" t="s">
        <v>718</v>
      </c>
      <c r="AE46" s="138" t="s">
        <v>194</v>
      </c>
      <c r="AF46" s="138" t="s">
        <v>711</v>
      </c>
      <c r="AG46" s="138" t="s">
        <v>194</v>
      </c>
      <c r="AH46" s="130"/>
    </row>
    <row r="47" spans="1:34" ht="30" customHeight="1">
      <c r="A47" s="137" t="s">
        <v>291</v>
      </c>
      <c r="B47" s="137">
        <v>151001001</v>
      </c>
      <c r="C47" s="134" t="s">
        <v>503</v>
      </c>
      <c r="D47" s="138" t="s">
        <v>719</v>
      </c>
      <c r="E47" s="139" t="s">
        <v>687</v>
      </c>
      <c r="F47" s="155" t="s">
        <v>348</v>
      </c>
      <c r="G47" s="155"/>
      <c r="H47" s="155"/>
      <c r="I47" s="138" t="s">
        <v>395</v>
      </c>
      <c r="J47" s="138" t="s">
        <v>350</v>
      </c>
      <c r="K47" s="138" t="s">
        <v>688</v>
      </c>
      <c r="L47" s="138" t="s">
        <v>689</v>
      </c>
      <c r="M47" s="138" t="s">
        <v>688</v>
      </c>
      <c r="N47" s="138" t="s">
        <v>720</v>
      </c>
      <c r="O47" s="140" t="s">
        <v>355</v>
      </c>
      <c r="P47" s="140" t="s">
        <v>466</v>
      </c>
      <c r="Q47" s="138" t="s">
        <v>721</v>
      </c>
      <c r="R47" s="140" t="s">
        <v>358</v>
      </c>
      <c r="S47" s="140" t="s">
        <v>344</v>
      </c>
      <c r="T47" s="140" t="s">
        <v>722</v>
      </c>
      <c r="U47" s="140" t="s">
        <v>344</v>
      </c>
      <c r="V47" s="140" t="s">
        <v>723</v>
      </c>
      <c r="W47" s="140" t="s">
        <v>340</v>
      </c>
      <c r="X47" s="140" t="s">
        <v>724</v>
      </c>
      <c r="Y47" s="140" t="s">
        <v>340</v>
      </c>
      <c r="Z47" s="140" t="s">
        <v>725</v>
      </c>
      <c r="AA47" s="140" t="s">
        <v>726</v>
      </c>
      <c r="AB47" s="140" t="s">
        <v>340</v>
      </c>
      <c r="AC47" s="140" t="s">
        <v>727</v>
      </c>
      <c r="AD47" s="140" t="s">
        <v>698</v>
      </c>
      <c r="AE47" s="138" t="s">
        <v>194</v>
      </c>
      <c r="AF47" s="138" t="s">
        <v>721</v>
      </c>
      <c r="AG47" s="138" t="s">
        <v>194</v>
      </c>
      <c r="AH47" s="130"/>
    </row>
    <row r="48" spans="1:34" ht="30" customHeight="1">
      <c r="A48" s="137" t="s">
        <v>291</v>
      </c>
      <c r="B48" s="137">
        <v>151001001</v>
      </c>
      <c r="C48" s="134" t="s">
        <v>503</v>
      </c>
      <c r="D48" s="138" t="s">
        <v>728</v>
      </c>
      <c r="E48" s="139" t="s">
        <v>687</v>
      </c>
      <c r="F48" s="155" t="s">
        <v>348</v>
      </c>
      <c r="G48" s="155"/>
      <c r="H48" s="155"/>
      <c r="I48" s="138" t="s">
        <v>505</v>
      </c>
      <c r="J48" s="138" t="s">
        <v>350</v>
      </c>
      <c r="K48" s="138" t="s">
        <v>688</v>
      </c>
      <c r="L48" s="138" t="s">
        <v>689</v>
      </c>
      <c r="M48" s="138" t="s">
        <v>688</v>
      </c>
      <c r="N48" s="138" t="s">
        <v>729</v>
      </c>
      <c r="O48" s="140" t="s">
        <v>355</v>
      </c>
      <c r="P48" s="140" t="s">
        <v>466</v>
      </c>
      <c r="Q48" s="138" t="s">
        <v>730</v>
      </c>
      <c r="R48" s="140" t="s">
        <v>375</v>
      </c>
      <c r="S48" s="140" t="s">
        <v>376</v>
      </c>
      <c r="T48" s="140" t="s">
        <v>731</v>
      </c>
      <c r="U48" s="140" t="s">
        <v>376</v>
      </c>
      <c r="V48" s="140" t="s">
        <v>732</v>
      </c>
      <c r="W48" s="140" t="s">
        <v>340</v>
      </c>
      <c r="X48" s="140" t="s">
        <v>733</v>
      </c>
      <c r="Y48" s="140" t="s">
        <v>340</v>
      </c>
      <c r="Z48" s="140" t="s">
        <v>734</v>
      </c>
      <c r="AA48" s="140" t="s">
        <v>735</v>
      </c>
      <c r="AB48" s="140" t="s">
        <v>340</v>
      </c>
      <c r="AC48" s="140" t="s">
        <v>736</v>
      </c>
      <c r="AD48" s="140" t="s">
        <v>718</v>
      </c>
      <c r="AE48" s="138" t="s">
        <v>194</v>
      </c>
      <c r="AF48" s="138" t="s">
        <v>730</v>
      </c>
      <c r="AG48" s="138" t="s">
        <v>194</v>
      </c>
      <c r="AH48" s="130"/>
    </row>
    <row r="49" spans="1:34" ht="30" customHeight="1">
      <c r="A49" s="137" t="s">
        <v>291</v>
      </c>
      <c r="B49" s="137">
        <v>151001001</v>
      </c>
      <c r="C49" s="134" t="s">
        <v>503</v>
      </c>
      <c r="D49" s="138" t="s">
        <v>737</v>
      </c>
      <c r="E49" s="139" t="s">
        <v>738</v>
      </c>
      <c r="F49" s="155" t="s">
        <v>348</v>
      </c>
      <c r="G49" s="155"/>
      <c r="H49" s="155"/>
      <c r="I49" s="138" t="s">
        <v>505</v>
      </c>
      <c r="J49" s="138" t="s">
        <v>350</v>
      </c>
      <c r="K49" s="138" t="s">
        <v>739</v>
      </c>
      <c r="L49" s="138" t="s">
        <v>740</v>
      </c>
      <c r="M49" s="138" t="s">
        <v>739</v>
      </c>
      <c r="N49" s="138" t="s">
        <v>741</v>
      </c>
      <c r="O49" s="140" t="s">
        <v>355</v>
      </c>
      <c r="P49" s="140" t="s">
        <v>742</v>
      </c>
      <c r="Q49" s="138" t="s">
        <v>743</v>
      </c>
      <c r="R49" s="140" t="s">
        <v>358</v>
      </c>
      <c r="S49" s="140" t="s">
        <v>344</v>
      </c>
      <c r="T49" s="140" t="s">
        <v>744</v>
      </c>
      <c r="U49" s="140" t="s">
        <v>344</v>
      </c>
      <c r="V49" s="140" t="s">
        <v>745</v>
      </c>
      <c r="W49" s="140" t="s">
        <v>340</v>
      </c>
      <c r="X49" s="140" t="s">
        <v>746</v>
      </c>
      <c r="Y49" s="140" t="s">
        <v>340</v>
      </c>
      <c r="Z49" s="140" t="s">
        <v>747</v>
      </c>
      <c r="AA49" s="140" t="s">
        <v>748</v>
      </c>
      <c r="AB49" s="140" t="s">
        <v>340</v>
      </c>
      <c r="AC49" s="140" t="s">
        <v>749</v>
      </c>
      <c r="AD49" s="140" t="s">
        <v>750</v>
      </c>
      <c r="AE49" s="138" t="s">
        <v>194</v>
      </c>
      <c r="AF49" s="138" t="s">
        <v>743</v>
      </c>
      <c r="AG49" s="138" t="s">
        <v>194</v>
      </c>
      <c r="AH49" s="130"/>
    </row>
    <row r="50" spans="1:34" ht="30" customHeight="1">
      <c r="A50" s="137" t="s">
        <v>291</v>
      </c>
      <c r="B50" s="137">
        <v>151001001</v>
      </c>
      <c r="C50" s="134" t="s">
        <v>751</v>
      </c>
      <c r="D50" s="138" t="s">
        <v>752</v>
      </c>
      <c r="E50" s="139" t="s">
        <v>753</v>
      </c>
      <c r="F50" s="155" t="s">
        <v>348</v>
      </c>
      <c r="G50" s="155"/>
      <c r="H50" s="155"/>
      <c r="I50" s="138" t="s">
        <v>461</v>
      </c>
      <c r="J50" s="138" t="s">
        <v>350</v>
      </c>
      <c r="K50" s="138" t="s">
        <v>754</v>
      </c>
      <c r="L50" s="138" t="s">
        <v>755</v>
      </c>
      <c r="M50" s="138" t="s">
        <v>756</v>
      </c>
      <c r="N50" s="138" t="s">
        <v>757</v>
      </c>
      <c r="O50" s="140" t="s">
        <v>355</v>
      </c>
      <c r="P50" s="140" t="s">
        <v>758</v>
      </c>
      <c r="Q50" s="138" t="s">
        <v>759</v>
      </c>
      <c r="R50" s="140" t="s">
        <v>358</v>
      </c>
      <c r="S50" s="140" t="s">
        <v>344</v>
      </c>
      <c r="T50" s="140" t="s">
        <v>760</v>
      </c>
      <c r="U50" s="140" t="s">
        <v>344</v>
      </c>
      <c r="V50" s="140" t="s">
        <v>761</v>
      </c>
      <c r="W50" s="140" t="s">
        <v>762</v>
      </c>
      <c r="X50" s="140" t="s">
        <v>340</v>
      </c>
      <c r="Y50" s="140" t="s">
        <v>763</v>
      </c>
      <c r="Z50" s="140" t="s">
        <v>340</v>
      </c>
      <c r="AA50" s="140" t="s">
        <v>764</v>
      </c>
      <c r="AB50" s="140" t="s">
        <v>765</v>
      </c>
      <c r="AC50" s="140" t="s">
        <v>340</v>
      </c>
      <c r="AD50" s="140" t="s">
        <v>766</v>
      </c>
      <c r="AE50" s="138" t="s">
        <v>194</v>
      </c>
      <c r="AF50" s="138" t="s">
        <v>759</v>
      </c>
      <c r="AG50" s="138" t="s">
        <v>194</v>
      </c>
      <c r="AH50" s="130"/>
    </row>
    <row r="51" spans="1:34" ht="30" customHeight="1">
      <c r="A51" s="137" t="s">
        <v>291</v>
      </c>
      <c r="B51" s="137">
        <v>151001001</v>
      </c>
      <c r="C51" s="134" t="s">
        <v>751</v>
      </c>
      <c r="D51" s="138" t="s">
        <v>767</v>
      </c>
      <c r="E51" s="139" t="s">
        <v>753</v>
      </c>
      <c r="F51" s="155" t="s">
        <v>348</v>
      </c>
      <c r="G51" s="155"/>
      <c r="H51" s="155"/>
      <c r="I51" s="138" t="s">
        <v>768</v>
      </c>
      <c r="J51" s="138" t="s">
        <v>350</v>
      </c>
      <c r="K51" s="138" t="s">
        <v>754</v>
      </c>
      <c r="L51" s="138" t="s">
        <v>755</v>
      </c>
      <c r="M51" s="138" t="s">
        <v>756</v>
      </c>
      <c r="N51" s="138" t="s">
        <v>769</v>
      </c>
      <c r="O51" s="140" t="s">
        <v>355</v>
      </c>
      <c r="P51" s="140" t="s">
        <v>758</v>
      </c>
      <c r="Q51" s="138" t="s">
        <v>770</v>
      </c>
      <c r="R51" s="140" t="s">
        <v>398</v>
      </c>
      <c r="S51" s="140" t="s">
        <v>399</v>
      </c>
      <c r="T51" s="140" t="s">
        <v>771</v>
      </c>
      <c r="U51" s="140" t="s">
        <v>399</v>
      </c>
      <c r="V51" s="140" t="s">
        <v>772</v>
      </c>
      <c r="W51" s="140" t="s">
        <v>773</v>
      </c>
      <c r="X51" s="140" t="s">
        <v>340</v>
      </c>
      <c r="Y51" s="140" t="s">
        <v>774</v>
      </c>
      <c r="Z51" s="140" t="s">
        <v>340</v>
      </c>
      <c r="AA51" s="140" t="s">
        <v>775</v>
      </c>
      <c r="AB51" s="140" t="s">
        <v>776</v>
      </c>
      <c r="AC51" s="140" t="s">
        <v>340</v>
      </c>
      <c r="AD51" s="140" t="s">
        <v>777</v>
      </c>
      <c r="AE51" s="138" t="s">
        <v>194</v>
      </c>
      <c r="AF51" s="138" t="s">
        <v>770</v>
      </c>
      <c r="AG51" s="138" t="s">
        <v>194</v>
      </c>
      <c r="AH51" s="130"/>
    </row>
    <row r="52" spans="1:34" ht="30" customHeight="1">
      <c r="A52" s="137" t="s">
        <v>291</v>
      </c>
      <c r="B52" s="137">
        <v>151001001</v>
      </c>
      <c r="C52" s="134" t="s">
        <v>751</v>
      </c>
      <c r="D52" s="138" t="s">
        <v>778</v>
      </c>
      <c r="E52" s="139" t="s">
        <v>753</v>
      </c>
      <c r="F52" s="155" t="s">
        <v>348</v>
      </c>
      <c r="G52" s="155"/>
      <c r="H52" s="155"/>
      <c r="I52" s="138" t="s">
        <v>461</v>
      </c>
      <c r="J52" s="138" t="s">
        <v>350</v>
      </c>
      <c r="K52" s="138" t="s">
        <v>754</v>
      </c>
      <c r="L52" s="138" t="s">
        <v>755</v>
      </c>
      <c r="M52" s="138" t="s">
        <v>756</v>
      </c>
      <c r="N52" s="138" t="s">
        <v>779</v>
      </c>
      <c r="O52" s="140" t="s">
        <v>355</v>
      </c>
      <c r="P52" s="140" t="s">
        <v>758</v>
      </c>
      <c r="Q52" s="138" t="s">
        <v>780</v>
      </c>
      <c r="R52" s="140" t="s">
        <v>358</v>
      </c>
      <c r="S52" s="140" t="s">
        <v>344</v>
      </c>
      <c r="T52" s="140" t="s">
        <v>781</v>
      </c>
      <c r="U52" s="140" t="s">
        <v>344</v>
      </c>
      <c r="V52" s="140" t="s">
        <v>782</v>
      </c>
      <c r="W52" s="140" t="s">
        <v>783</v>
      </c>
      <c r="X52" s="140" t="s">
        <v>340</v>
      </c>
      <c r="Y52" s="140" t="s">
        <v>784</v>
      </c>
      <c r="Z52" s="140" t="s">
        <v>340</v>
      </c>
      <c r="AA52" s="140" t="s">
        <v>785</v>
      </c>
      <c r="AB52" s="140" t="s">
        <v>786</v>
      </c>
      <c r="AC52" s="140" t="s">
        <v>340</v>
      </c>
      <c r="AD52" s="140" t="s">
        <v>766</v>
      </c>
      <c r="AE52" s="138" t="s">
        <v>194</v>
      </c>
      <c r="AF52" s="138" t="s">
        <v>780</v>
      </c>
      <c r="AG52" s="138" t="s">
        <v>194</v>
      </c>
      <c r="AH52" s="130"/>
    </row>
    <row r="53" spans="1:34" ht="30" customHeight="1">
      <c r="A53" s="137" t="s">
        <v>291</v>
      </c>
      <c r="B53" s="137">
        <v>151001001</v>
      </c>
      <c r="C53" s="134" t="s">
        <v>751</v>
      </c>
      <c r="D53" s="138" t="s">
        <v>787</v>
      </c>
      <c r="E53" s="139" t="s">
        <v>753</v>
      </c>
      <c r="F53" s="155" t="s">
        <v>348</v>
      </c>
      <c r="G53" s="155"/>
      <c r="H53" s="155"/>
      <c r="I53" s="138" t="s">
        <v>768</v>
      </c>
      <c r="J53" s="138" t="s">
        <v>350</v>
      </c>
      <c r="K53" s="138" t="s">
        <v>754</v>
      </c>
      <c r="L53" s="138" t="s">
        <v>755</v>
      </c>
      <c r="M53" s="138" t="s">
        <v>756</v>
      </c>
      <c r="N53" s="138" t="s">
        <v>788</v>
      </c>
      <c r="O53" s="140" t="s">
        <v>355</v>
      </c>
      <c r="P53" s="140" t="s">
        <v>758</v>
      </c>
      <c r="Q53" s="138" t="s">
        <v>789</v>
      </c>
      <c r="R53" s="140" t="s">
        <v>409</v>
      </c>
      <c r="S53" s="140" t="s">
        <v>410</v>
      </c>
      <c r="T53" s="140" t="s">
        <v>790</v>
      </c>
      <c r="U53" s="140" t="s">
        <v>410</v>
      </c>
      <c r="V53" s="140" t="s">
        <v>791</v>
      </c>
      <c r="W53" s="140" t="s">
        <v>792</v>
      </c>
      <c r="X53" s="140" t="s">
        <v>340</v>
      </c>
      <c r="Y53" s="140" t="s">
        <v>793</v>
      </c>
      <c r="Z53" s="140" t="s">
        <v>340</v>
      </c>
      <c r="AA53" s="140" t="s">
        <v>794</v>
      </c>
      <c r="AB53" s="140" t="s">
        <v>795</v>
      </c>
      <c r="AC53" s="140" t="s">
        <v>340</v>
      </c>
      <c r="AD53" s="140" t="s">
        <v>796</v>
      </c>
      <c r="AE53" s="138" t="s">
        <v>194</v>
      </c>
      <c r="AF53" s="138" t="s">
        <v>789</v>
      </c>
      <c r="AG53" s="138" t="s">
        <v>194</v>
      </c>
      <c r="AH53" s="130"/>
    </row>
    <row r="54" spans="1:34" ht="30" customHeight="1">
      <c r="A54" s="137" t="s">
        <v>291</v>
      </c>
      <c r="B54" s="137">
        <v>151001001</v>
      </c>
      <c r="C54" s="134" t="s">
        <v>751</v>
      </c>
      <c r="D54" s="138" t="s">
        <v>797</v>
      </c>
      <c r="E54" s="139" t="s">
        <v>798</v>
      </c>
      <c r="F54" s="155" t="s">
        <v>348</v>
      </c>
      <c r="G54" s="155"/>
      <c r="H54" s="155"/>
      <c r="I54" s="138" t="s">
        <v>571</v>
      </c>
      <c r="J54" s="138" t="s">
        <v>350</v>
      </c>
      <c r="K54" s="138" t="s">
        <v>799</v>
      </c>
      <c r="L54" s="138" t="s">
        <v>800</v>
      </c>
      <c r="M54" s="138" t="s">
        <v>801</v>
      </c>
      <c r="N54" s="138" t="s">
        <v>802</v>
      </c>
      <c r="O54" s="140" t="s">
        <v>355</v>
      </c>
      <c r="P54" s="140" t="s">
        <v>803</v>
      </c>
      <c r="Q54" s="138" t="s">
        <v>804</v>
      </c>
      <c r="R54" s="140" t="s">
        <v>375</v>
      </c>
      <c r="S54" s="140" t="s">
        <v>376</v>
      </c>
      <c r="T54" s="140" t="s">
        <v>805</v>
      </c>
      <c r="U54" s="140" t="s">
        <v>376</v>
      </c>
      <c r="V54" s="140" t="s">
        <v>806</v>
      </c>
      <c r="W54" s="140" t="s">
        <v>807</v>
      </c>
      <c r="X54" s="140" t="s">
        <v>340</v>
      </c>
      <c r="Y54" s="140" t="s">
        <v>808</v>
      </c>
      <c r="Z54" s="140" t="s">
        <v>340</v>
      </c>
      <c r="AA54" s="140" t="s">
        <v>809</v>
      </c>
      <c r="AB54" s="140" t="s">
        <v>810</v>
      </c>
      <c r="AC54" s="140" t="s">
        <v>340</v>
      </c>
      <c r="AD54" s="140" t="s">
        <v>811</v>
      </c>
      <c r="AE54" s="138" t="s">
        <v>194</v>
      </c>
      <c r="AF54" s="138" t="s">
        <v>804</v>
      </c>
      <c r="AG54" s="138" t="s">
        <v>194</v>
      </c>
      <c r="AH54" s="130"/>
    </row>
    <row r="55" spans="1:34" ht="30" customHeight="1">
      <c r="A55" s="137" t="s">
        <v>291</v>
      </c>
      <c r="B55" s="137">
        <v>151001001</v>
      </c>
      <c r="C55" s="134" t="s">
        <v>751</v>
      </c>
      <c r="D55" s="138" t="s">
        <v>812</v>
      </c>
      <c r="E55" s="139" t="s">
        <v>798</v>
      </c>
      <c r="F55" s="155" t="s">
        <v>348</v>
      </c>
      <c r="G55" s="155"/>
      <c r="H55" s="155"/>
      <c r="I55" s="138" t="s">
        <v>813</v>
      </c>
      <c r="J55" s="138" t="s">
        <v>350</v>
      </c>
      <c r="K55" s="138" t="s">
        <v>799</v>
      </c>
      <c r="L55" s="138" t="s">
        <v>800</v>
      </c>
      <c r="M55" s="138" t="s">
        <v>801</v>
      </c>
      <c r="N55" s="138" t="s">
        <v>814</v>
      </c>
      <c r="O55" s="140" t="s">
        <v>355</v>
      </c>
      <c r="P55" s="140" t="s">
        <v>803</v>
      </c>
      <c r="Q55" s="138" t="s">
        <v>815</v>
      </c>
      <c r="R55" s="140" t="s">
        <v>375</v>
      </c>
      <c r="S55" s="140" t="s">
        <v>376</v>
      </c>
      <c r="T55" s="140" t="s">
        <v>816</v>
      </c>
      <c r="U55" s="140" t="s">
        <v>376</v>
      </c>
      <c r="V55" s="140" t="s">
        <v>817</v>
      </c>
      <c r="W55" s="140" t="s">
        <v>818</v>
      </c>
      <c r="X55" s="140" t="s">
        <v>340</v>
      </c>
      <c r="Y55" s="140" t="s">
        <v>819</v>
      </c>
      <c r="Z55" s="140" t="s">
        <v>340</v>
      </c>
      <c r="AA55" s="140" t="s">
        <v>820</v>
      </c>
      <c r="AB55" s="140" t="s">
        <v>821</v>
      </c>
      <c r="AC55" s="140" t="s">
        <v>340</v>
      </c>
      <c r="AD55" s="140" t="s">
        <v>811</v>
      </c>
      <c r="AE55" s="138" t="s">
        <v>194</v>
      </c>
      <c r="AF55" s="138" t="s">
        <v>815</v>
      </c>
      <c r="AG55" s="138" t="s">
        <v>194</v>
      </c>
      <c r="AH55" s="130"/>
    </row>
    <row r="56" spans="1:34" ht="30" customHeight="1">
      <c r="A56" s="137" t="s">
        <v>291</v>
      </c>
      <c r="B56" s="137">
        <v>151001001</v>
      </c>
      <c r="C56" s="134" t="s">
        <v>751</v>
      </c>
      <c r="D56" s="138" t="s">
        <v>822</v>
      </c>
      <c r="E56" s="139" t="s">
        <v>798</v>
      </c>
      <c r="F56" s="155" t="s">
        <v>348</v>
      </c>
      <c r="G56" s="155"/>
      <c r="H56" s="155"/>
      <c r="I56" s="138" t="s">
        <v>601</v>
      </c>
      <c r="J56" s="138" t="s">
        <v>350</v>
      </c>
      <c r="K56" s="138" t="s">
        <v>799</v>
      </c>
      <c r="L56" s="138" t="s">
        <v>800</v>
      </c>
      <c r="M56" s="138" t="s">
        <v>801</v>
      </c>
      <c r="N56" s="138" t="s">
        <v>823</v>
      </c>
      <c r="O56" s="140" t="s">
        <v>355</v>
      </c>
      <c r="P56" s="140" t="s">
        <v>803</v>
      </c>
      <c r="Q56" s="138" t="s">
        <v>824</v>
      </c>
      <c r="R56" s="140" t="s">
        <v>375</v>
      </c>
      <c r="S56" s="140" t="s">
        <v>376</v>
      </c>
      <c r="T56" s="140" t="s">
        <v>825</v>
      </c>
      <c r="U56" s="140" t="s">
        <v>376</v>
      </c>
      <c r="V56" s="140" t="s">
        <v>826</v>
      </c>
      <c r="W56" s="140" t="s">
        <v>827</v>
      </c>
      <c r="X56" s="140" t="s">
        <v>340</v>
      </c>
      <c r="Y56" s="140" t="s">
        <v>828</v>
      </c>
      <c r="Z56" s="140" t="s">
        <v>340</v>
      </c>
      <c r="AA56" s="140" t="s">
        <v>829</v>
      </c>
      <c r="AB56" s="140" t="s">
        <v>830</v>
      </c>
      <c r="AC56" s="140" t="s">
        <v>340</v>
      </c>
      <c r="AD56" s="140" t="s">
        <v>811</v>
      </c>
      <c r="AE56" s="138" t="s">
        <v>194</v>
      </c>
      <c r="AF56" s="138" t="s">
        <v>824</v>
      </c>
      <c r="AG56" s="138" t="s">
        <v>194</v>
      </c>
      <c r="AH56" s="130"/>
    </row>
    <row r="57" spans="1:34" ht="30" customHeight="1">
      <c r="A57" s="137" t="s">
        <v>291</v>
      </c>
      <c r="B57" s="137">
        <v>151001001</v>
      </c>
      <c r="C57" s="134" t="s">
        <v>751</v>
      </c>
      <c r="D57" s="138" t="s">
        <v>831</v>
      </c>
      <c r="E57" s="139" t="s">
        <v>832</v>
      </c>
      <c r="F57" s="155" t="s">
        <v>348</v>
      </c>
      <c r="G57" s="155"/>
      <c r="H57" s="155"/>
      <c r="I57" s="138" t="s">
        <v>395</v>
      </c>
      <c r="J57" s="138" t="s">
        <v>350</v>
      </c>
      <c r="K57" s="138" t="s">
        <v>833</v>
      </c>
      <c r="L57" s="138" t="s">
        <v>834</v>
      </c>
      <c r="M57" s="138" t="s">
        <v>835</v>
      </c>
      <c r="N57" s="138" t="s">
        <v>836</v>
      </c>
      <c r="O57" s="140" t="s">
        <v>355</v>
      </c>
      <c r="P57" s="140" t="s">
        <v>837</v>
      </c>
      <c r="Q57" s="138" t="s">
        <v>838</v>
      </c>
      <c r="R57" s="140" t="s">
        <v>358</v>
      </c>
      <c r="S57" s="140" t="s">
        <v>344</v>
      </c>
      <c r="T57" s="140" t="s">
        <v>839</v>
      </c>
      <c r="U57" s="140" t="s">
        <v>344</v>
      </c>
      <c r="V57" s="140" t="s">
        <v>840</v>
      </c>
      <c r="W57" s="140" t="s">
        <v>841</v>
      </c>
      <c r="X57" s="140" t="s">
        <v>340</v>
      </c>
      <c r="Y57" s="140" t="s">
        <v>842</v>
      </c>
      <c r="Z57" s="140" t="s">
        <v>340</v>
      </c>
      <c r="AA57" s="140" t="s">
        <v>843</v>
      </c>
      <c r="AB57" s="140" t="s">
        <v>844</v>
      </c>
      <c r="AC57" s="140" t="s">
        <v>340</v>
      </c>
      <c r="AD57" s="140" t="s">
        <v>845</v>
      </c>
      <c r="AE57" s="138" t="s">
        <v>194</v>
      </c>
      <c r="AF57" s="138" t="s">
        <v>838</v>
      </c>
      <c r="AG57" s="138" t="s">
        <v>194</v>
      </c>
      <c r="AH57" s="130"/>
    </row>
    <row r="58" spans="1:34" ht="30" customHeight="1">
      <c r="A58" s="137" t="s">
        <v>291</v>
      </c>
      <c r="B58" s="137">
        <v>151001001</v>
      </c>
      <c r="C58" s="134" t="s">
        <v>751</v>
      </c>
      <c r="D58" s="138" t="s">
        <v>846</v>
      </c>
      <c r="E58" s="139" t="s">
        <v>832</v>
      </c>
      <c r="F58" s="155" t="s">
        <v>348</v>
      </c>
      <c r="G58" s="155"/>
      <c r="H58" s="155"/>
      <c r="I58" s="138" t="s">
        <v>847</v>
      </c>
      <c r="J58" s="138" t="s">
        <v>350</v>
      </c>
      <c r="K58" s="138" t="s">
        <v>833</v>
      </c>
      <c r="L58" s="138" t="s">
        <v>834</v>
      </c>
      <c r="M58" s="138" t="s">
        <v>835</v>
      </c>
      <c r="N58" s="138" t="s">
        <v>848</v>
      </c>
      <c r="O58" s="140" t="s">
        <v>355</v>
      </c>
      <c r="P58" s="140" t="s">
        <v>837</v>
      </c>
      <c r="Q58" s="138" t="s">
        <v>849</v>
      </c>
      <c r="R58" s="140" t="s">
        <v>375</v>
      </c>
      <c r="S58" s="140" t="s">
        <v>376</v>
      </c>
      <c r="T58" s="140" t="s">
        <v>850</v>
      </c>
      <c r="U58" s="140" t="s">
        <v>376</v>
      </c>
      <c r="V58" s="140" t="s">
        <v>851</v>
      </c>
      <c r="W58" s="140" t="s">
        <v>852</v>
      </c>
      <c r="X58" s="140" t="s">
        <v>340</v>
      </c>
      <c r="Y58" s="140" t="s">
        <v>853</v>
      </c>
      <c r="Z58" s="140" t="s">
        <v>340</v>
      </c>
      <c r="AA58" s="140" t="s">
        <v>854</v>
      </c>
      <c r="AB58" s="140" t="s">
        <v>855</v>
      </c>
      <c r="AC58" s="140" t="s">
        <v>340</v>
      </c>
      <c r="AD58" s="140" t="s">
        <v>856</v>
      </c>
      <c r="AE58" s="138" t="s">
        <v>194</v>
      </c>
      <c r="AF58" s="138" t="s">
        <v>849</v>
      </c>
      <c r="AG58" s="138" t="s">
        <v>194</v>
      </c>
      <c r="AH58" s="130"/>
    </row>
    <row r="59" spans="1:34" ht="30" customHeight="1">
      <c r="A59" s="137" t="s">
        <v>291</v>
      </c>
      <c r="B59" s="137">
        <v>151001001</v>
      </c>
      <c r="C59" s="134" t="s">
        <v>751</v>
      </c>
      <c r="D59" s="138" t="s">
        <v>857</v>
      </c>
      <c r="E59" s="139" t="s">
        <v>832</v>
      </c>
      <c r="F59" s="155" t="s">
        <v>348</v>
      </c>
      <c r="G59" s="155"/>
      <c r="H59" s="155"/>
      <c r="I59" s="138" t="s">
        <v>505</v>
      </c>
      <c r="J59" s="138" t="s">
        <v>350</v>
      </c>
      <c r="K59" s="138" t="s">
        <v>833</v>
      </c>
      <c r="L59" s="138" t="s">
        <v>834</v>
      </c>
      <c r="M59" s="138" t="s">
        <v>835</v>
      </c>
      <c r="N59" s="138" t="s">
        <v>858</v>
      </c>
      <c r="O59" s="140" t="s">
        <v>355</v>
      </c>
      <c r="P59" s="140" t="s">
        <v>837</v>
      </c>
      <c r="Q59" s="138" t="s">
        <v>859</v>
      </c>
      <c r="R59" s="140" t="s">
        <v>358</v>
      </c>
      <c r="S59" s="140" t="s">
        <v>344</v>
      </c>
      <c r="T59" s="140" t="s">
        <v>860</v>
      </c>
      <c r="U59" s="140" t="s">
        <v>344</v>
      </c>
      <c r="V59" s="140" t="s">
        <v>861</v>
      </c>
      <c r="W59" s="140" t="s">
        <v>862</v>
      </c>
      <c r="X59" s="140" t="s">
        <v>340</v>
      </c>
      <c r="Y59" s="140" t="s">
        <v>863</v>
      </c>
      <c r="Z59" s="140" t="s">
        <v>340</v>
      </c>
      <c r="AA59" s="140" t="s">
        <v>864</v>
      </c>
      <c r="AB59" s="140" t="s">
        <v>865</v>
      </c>
      <c r="AC59" s="140" t="s">
        <v>340</v>
      </c>
      <c r="AD59" s="140" t="s">
        <v>845</v>
      </c>
      <c r="AE59" s="138" t="s">
        <v>194</v>
      </c>
      <c r="AF59" s="138" t="s">
        <v>859</v>
      </c>
      <c r="AG59" s="138" t="s">
        <v>194</v>
      </c>
      <c r="AH59" s="130"/>
    </row>
    <row r="60" spans="1:34" ht="30" customHeight="1">
      <c r="A60" s="137" t="s">
        <v>291</v>
      </c>
      <c r="B60" s="137">
        <v>151001001</v>
      </c>
      <c r="C60" s="134" t="s">
        <v>751</v>
      </c>
      <c r="D60" s="138" t="s">
        <v>866</v>
      </c>
      <c r="E60" s="139" t="s">
        <v>867</v>
      </c>
      <c r="F60" s="155" t="s">
        <v>348</v>
      </c>
      <c r="G60" s="155"/>
      <c r="H60" s="155"/>
      <c r="I60" s="138" t="s">
        <v>505</v>
      </c>
      <c r="J60" s="138" t="s">
        <v>350</v>
      </c>
      <c r="K60" s="138" t="s">
        <v>868</v>
      </c>
      <c r="L60" s="138" t="s">
        <v>869</v>
      </c>
      <c r="M60" s="138" t="s">
        <v>870</v>
      </c>
      <c r="N60" s="138" t="s">
        <v>871</v>
      </c>
      <c r="O60" s="140" t="s">
        <v>355</v>
      </c>
      <c r="P60" s="140" t="s">
        <v>872</v>
      </c>
      <c r="Q60" s="138" t="s">
        <v>873</v>
      </c>
      <c r="R60" s="140" t="s">
        <v>375</v>
      </c>
      <c r="S60" s="140" t="s">
        <v>376</v>
      </c>
      <c r="T60" s="140" t="s">
        <v>874</v>
      </c>
      <c r="U60" s="140" t="s">
        <v>376</v>
      </c>
      <c r="V60" s="140" t="s">
        <v>875</v>
      </c>
      <c r="W60" s="140" t="s">
        <v>876</v>
      </c>
      <c r="X60" s="140" t="s">
        <v>340</v>
      </c>
      <c r="Y60" s="140" t="s">
        <v>877</v>
      </c>
      <c r="Z60" s="140" t="s">
        <v>340</v>
      </c>
      <c r="AA60" s="140" t="s">
        <v>878</v>
      </c>
      <c r="AB60" s="140" t="s">
        <v>879</v>
      </c>
      <c r="AC60" s="140" t="s">
        <v>340</v>
      </c>
      <c r="AD60" s="140" t="s">
        <v>880</v>
      </c>
      <c r="AE60" s="138" t="s">
        <v>194</v>
      </c>
      <c r="AF60" s="138" t="s">
        <v>873</v>
      </c>
      <c r="AG60" s="138" t="s">
        <v>194</v>
      </c>
      <c r="AH60" s="130"/>
    </row>
    <row r="61" spans="1:34" ht="30" customHeight="1">
      <c r="A61" s="137" t="s">
        <v>291</v>
      </c>
      <c r="B61" s="137">
        <v>151001001</v>
      </c>
      <c r="C61" s="134" t="s">
        <v>751</v>
      </c>
      <c r="D61" s="138" t="s">
        <v>881</v>
      </c>
      <c r="E61" s="139" t="s">
        <v>882</v>
      </c>
      <c r="F61" s="155" t="s">
        <v>348</v>
      </c>
      <c r="G61" s="155"/>
      <c r="H61" s="155"/>
      <c r="I61" s="138" t="s">
        <v>505</v>
      </c>
      <c r="J61" s="138" t="s">
        <v>350</v>
      </c>
      <c r="K61" s="138" t="s">
        <v>883</v>
      </c>
      <c r="L61" s="138" t="s">
        <v>884</v>
      </c>
      <c r="M61" s="138" t="s">
        <v>885</v>
      </c>
      <c r="N61" s="138" t="s">
        <v>886</v>
      </c>
      <c r="O61" s="140" t="s">
        <v>355</v>
      </c>
      <c r="P61" s="140" t="s">
        <v>887</v>
      </c>
      <c r="Q61" s="138" t="s">
        <v>888</v>
      </c>
      <c r="R61" s="140" t="s">
        <v>409</v>
      </c>
      <c r="S61" s="140" t="s">
        <v>410</v>
      </c>
      <c r="T61" s="140" t="s">
        <v>889</v>
      </c>
      <c r="U61" s="140" t="s">
        <v>410</v>
      </c>
      <c r="V61" s="140" t="s">
        <v>890</v>
      </c>
      <c r="W61" s="140" t="s">
        <v>891</v>
      </c>
      <c r="X61" s="140" t="s">
        <v>340</v>
      </c>
      <c r="Y61" s="140" t="s">
        <v>892</v>
      </c>
      <c r="Z61" s="140" t="s">
        <v>340</v>
      </c>
      <c r="AA61" s="140" t="s">
        <v>893</v>
      </c>
      <c r="AB61" s="140" t="s">
        <v>894</v>
      </c>
      <c r="AC61" s="140" t="s">
        <v>340</v>
      </c>
      <c r="AD61" s="140" t="s">
        <v>895</v>
      </c>
      <c r="AE61" s="138" t="s">
        <v>194</v>
      </c>
      <c r="AF61" s="138" t="s">
        <v>888</v>
      </c>
      <c r="AG61" s="138" t="s">
        <v>194</v>
      </c>
      <c r="AH61" s="130"/>
    </row>
    <row r="62" spans="1:34" ht="30" customHeight="1">
      <c r="A62" s="137" t="s">
        <v>291</v>
      </c>
      <c r="B62" s="137">
        <v>151001001</v>
      </c>
      <c r="C62" s="134" t="s">
        <v>751</v>
      </c>
      <c r="D62" s="138" t="s">
        <v>896</v>
      </c>
      <c r="E62" s="139" t="s">
        <v>263</v>
      </c>
      <c r="F62" s="155" t="s">
        <v>348</v>
      </c>
      <c r="G62" s="155"/>
      <c r="H62" s="155"/>
      <c r="I62" s="138" t="s">
        <v>505</v>
      </c>
      <c r="J62" s="138" t="s">
        <v>350</v>
      </c>
      <c r="K62" s="138" t="s">
        <v>897</v>
      </c>
      <c r="L62" s="138" t="s">
        <v>898</v>
      </c>
      <c r="M62" s="138" t="s">
        <v>899</v>
      </c>
      <c r="N62" s="138" t="s">
        <v>900</v>
      </c>
      <c r="O62" s="140" t="s">
        <v>355</v>
      </c>
      <c r="P62" s="140" t="s">
        <v>373</v>
      </c>
      <c r="Q62" s="138" t="s">
        <v>859</v>
      </c>
      <c r="R62" s="140" t="s">
        <v>375</v>
      </c>
      <c r="S62" s="140" t="s">
        <v>376</v>
      </c>
      <c r="T62" s="140" t="s">
        <v>901</v>
      </c>
      <c r="U62" s="140" t="s">
        <v>376</v>
      </c>
      <c r="V62" s="140" t="s">
        <v>902</v>
      </c>
      <c r="W62" s="140" t="s">
        <v>903</v>
      </c>
      <c r="X62" s="140" t="s">
        <v>340</v>
      </c>
      <c r="Y62" s="140" t="s">
        <v>904</v>
      </c>
      <c r="Z62" s="140" t="s">
        <v>340</v>
      </c>
      <c r="AA62" s="140" t="s">
        <v>905</v>
      </c>
      <c r="AB62" s="140" t="s">
        <v>906</v>
      </c>
      <c r="AC62" s="140" t="s">
        <v>340</v>
      </c>
      <c r="AD62" s="140" t="s">
        <v>907</v>
      </c>
      <c r="AE62" s="138" t="s">
        <v>194</v>
      </c>
      <c r="AF62" s="138" t="s">
        <v>859</v>
      </c>
      <c r="AG62" s="138" t="s">
        <v>194</v>
      </c>
      <c r="AH62" s="130"/>
    </row>
    <row r="63" spans="1:34" ht="30" customHeight="1">
      <c r="A63" s="137" t="s">
        <v>291</v>
      </c>
      <c r="B63" s="137">
        <v>151001001</v>
      </c>
      <c r="C63" s="134" t="s">
        <v>751</v>
      </c>
      <c r="D63" s="138" t="s">
        <v>908</v>
      </c>
      <c r="E63" s="139" t="s">
        <v>263</v>
      </c>
      <c r="F63" s="155" t="s">
        <v>348</v>
      </c>
      <c r="G63" s="155"/>
      <c r="H63" s="155"/>
      <c r="I63" s="138" t="s">
        <v>505</v>
      </c>
      <c r="J63" s="138" t="s">
        <v>350</v>
      </c>
      <c r="K63" s="138" t="s">
        <v>897</v>
      </c>
      <c r="L63" s="138" t="s">
        <v>898</v>
      </c>
      <c r="M63" s="138" t="s">
        <v>899</v>
      </c>
      <c r="N63" s="138" t="s">
        <v>909</v>
      </c>
      <c r="O63" s="140" t="s">
        <v>355</v>
      </c>
      <c r="P63" s="140" t="s">
        <v>373</v>
      </c>
      <c r="Q63" s="138" t="s">
        <v>910</v>
      </c>
      <c r="R63" s="140" t="s">
        <v>375</v>
      </c>
      <c r="S63" s="140" t="s">
        <v>376</v>
      </c>
      <c r="T63" s="140" t="s">
        <v>911</v>
      </c>
      <c r="U63" s="140" t="s">
        <v>376</v>
      </c>
      <c r="V63" s="140" t="s">
        <v>912</v>
      </c>
      <c r="W63" s="140" t="s">
        <v>913</v>
      </c>
      <c r="X63" s="140" t="s">
        <v>340</v>
      </c>
      <c r="Y63" s="140" t="s">
        <v>914</v>
      </c>
      <c r="Z63" s="140" t="s">
        <v>340</v>
      </c>
      <c r="AA63" s="140" t="s">
        <v>915</v>
      </c>
      <c r="AB63" s="140" t="s">
        <v>916</v>
      </c>
      <c r="AC63" s="140" t="s">
        <v>340</v>
      </c>
      <c r="AD63" s="140" t="s">
        <v>907</v>
      </c>
      <c r="AE63" s="138" t="s">
        <v>194</v>
      </c>
      <c r="AF63" s="138" t="s">
        <v>910</v>
      </c>
      <c r="AG63" s="138" t="s">
        <v>194</v>
      </c>
      <c r="AH63" s="130"/>
    </row>
    <row r="64" spans="1:34" ht="30" customHeight="1">
      <c r="A64" s="137" t="s">
        <v>291</v>
      </c>
      <c r="B64" s="137">
        <v>151001001</v>
      </c>
      <c r="C64" s="134" t="s">
        <v>751</v>
      </c>
      <c r="D64" s="138" t="s">
        <v>917</v>
      </c>
      <c r="E64" s="139" t="s">
        <v>271</v>
      </c>
      <c r="F64" s="155" t="s">
        <v>348</v>
      </c>
      <c r="G64" s="155"/>
      <c r="H64" s="155"/>
      <c r="I64" s="138" t="s">
        <v>505</v>
      </c>
      <c r="J64" s="138" t="s">
        <v>350</v>
      </c>
      <c r="K64" s="138" t="s">
        <v>918</v>
      </c>
      <c r="L64" s="138" t="s">
        <v>919</v>
      </c>
      <c r="M64" s="138" t="s">
        <v>920</v>
      </c>
      <c r="N64" s="138" t="s">
        <v>921</v>
      </c>
      <c r="O64" s="140" t="s">
        <v>355</v>
      </c>
      <c r="P64" s="140" t="s">
        <v>922</v>
      </c>
      <c r="Q64" s="138" t="s">
        <v>923</v>
      </c>
      <c r="R64" s="140" t="s">
        <v>398</v>
      </c>
      <c r="S64" s="140" t="s">
        <v>399</v>
      </c>
      <c r="T64" s="140" t="s">
        <v>924</v>
      </c>
      <c r="U64" s="140" t="s">
        <v>399</v>
      </c>
      <c r="V64" s="140" t="s">
        <v>925</v>
      </c>
      <c r="W64" s="140" t="s">
        <v>926</v>
      </c>
      <c r="X64" s="140" t="s">
        <v>340</v>
      </c>
      <c r="Y64" s="140" t="s">
        <v>927</v>
      </c>
      <c r="Z64" s="140" t="s">
        <v>340</v>
      </c>
      <c r="AA64" s="140" t="s">
        <v>928</v>
      </c>
      <c r="AB64" s="140" t="s">
        <v>929</v>
      </c>
      <c r="AC64" s="140" t="s">
        <v>340</v>
      </c>
      <c r="AD64" s="140" t="s">
        <v>930</v>
      </c>
      <c r="AE64" s="138" t="s">
        <v>194</v>
      </c>
      <c r="AF64" s="138" t="s">
        <v>923</v>
      </c>
      <c r="AG64" s="138" t="s">
        <v>194</v>
      </c>
      <c r="AH64" s="130"/>
    </row>
    <row r="65" spans="1:34" ht="30" customHeight="1">
      <c r="A65" s="137" t="s">
        <v>291</v>
      </c>
      <c r="B65" s="137">
        <v>151001001</v>
      </c>
      <c r="C65" s="134" t="s">
        <v>751</v>
      </c>
      <c r="D65" s="138" t="s">
        <v>931</v>
      </c>
      <c r="E65" s="139" t="s">
        <v>932</v>
      </c>
      <c r="F65" s="155" t="s">
        <v>348</v>
      </c>
      <c r="G65" s="155"/>
      <c r="H65" s="155"/>
      <c r="I65" s="138" t="s">
        <v>933</v>
      </c>
      <c r="J65" s="138" t="s">
        <v>350</v>
      </c>
      <c r="K65" s="138" t="s">
        <v>934</v>
      </c>
      <c r="L65" s="138" t="s">
        <v>935</v>
      </c>
      <c r="M65" s="138" t="s">
        <v>936</v>
      </c>
      <c r="N65" s="138" t="s">
        <v>937</v>
      </c>
      <c r="O65" s="140" t="s">
        <v>355</v>
      </c>
      <c r="P65" s="140" t="s">
        <v>872</v>
      </c>
      <c r="Q65" s="138" t="s">
        <v>938</v>
      </c>
      <c r="R65" s="140" t="s">
        <v>358</v>
      </c>
      <c r="S65" s="140" t="s">
        <v>344</v>
      </c>
      <c r="T65" s="140" t="s">
        <v>939</v>
      </c>
      <c r="U65" s="140" t="s">
        <v>344</v>
      </c>
      <c r="V65" s="140" t="s">
        <v>940</v>
      </c>
      <c r="W65" s="140" t="s">
        <v>941</v>
      </c>
      <c r="X65" s="140" t="s">
        <v>340</v>
      </c>
      <c r="Y65" s="140" t="s">
        <v>942</v>
      </c>
      <c r="Z65" s="140" t="s">
        <v>340</v>
      </c>
      <c r="AA65" s="140" t="s">
        <v>943</v>
      </c>
      <c r="AB65" s="140" t="s">
        <v>944</v>
      </c>
      <c r="AC65" s="140" t="s">
        <v>340</v>
      </c>
      <c r="AD65" s="140" t="s">
        <v>945</v>
      </c>
      <c r="AE65" s="138" t="s">
        <v>194</v>
      </c>
      <c r="AF65" s="138" t="s">
        <v>938</v>
      </c>
      <c r="AG65" s="138" t="s">
        <v>194</v>
      </c>
      <c r="AH65" s="130"/>
    </row>
    <row r="66" spans="1:34" ht="30" customHeight="1">
      <c r="A66" s="137" t="s">
        <v>291</v>
      </c>
      <c r="B66" s="137">
        <v>151001001</v>
      </c>
      <c r="C66" s="134" t="s">
        <v>751</v>
      </c>
      <c r="D66" s="138" t="s">
        <v>946</v>
      </c>
      <c r="E66" s="139" t="s">
        <v>932</v>
      </c>
      <c r="F66" s="155" t="s">
        <v>348</v>
      </c>
      <c r="G66" s="155"/>
      <c r="H66" s="155"/>
      <c r="I66" s="138" t="s">
        <v>505</v>
      </c>
      <c r="J66" s="138" t="s">
        <v>350</v>
      </c>
      <c r="K66" s="138" t="s">
        <v>934</v>
      </c>
      <c r="L66" s="138" t="s">
        <v>935</v>
      </c>
      <c r="M66" s="138" t="s">
        <v>936</v>
      </c>
      <c r="N66" s="138" t="s">
        <v>947</v>
      </c>
      <c r="O66" s="140" t="s">
        <v>355</v>
      </c>
      <c r="P66" s="140" t="s">
        <v>872</v>
      </c>
      <c r="Q66" s="138" t="s">
        <v>948</v>
      </c>
      <c r="R66" s="140" t="s">
        <v>358</v>
      </c>
      <c r="S66" s="140" t="s">
        <v>344</v>
      </c>
      <c r="T66" s="140" t="s">
        <v>949</v>
      </c>
      <c r="U66" s="140" t="s">
        <v>344</v>
      </c>
      <c r="V66" s="140" t="s">
        <v>950</v>
      </c>
      <c r="W66" s="140" t="s">
        <v>951</v>
      </c>
      <c r="X66" s="140" t="s">
        <v>340</v>
      </c>
      <c r="Y66" s="140" t="s">
        <v>952</v>
      </c>
      <c r="Z66" s="140" t="s">
        <v>340</v>
      </c>
      <c r="AA66" s="140" t="s">
        <v>953</v>
      </c>
      <c r="AB66" s="140" t="s">
        <v>954</v>
      </c>
      <c r="AC66" s="140" t="s">
        <v>340</v>
      </c>
      <c r="AD66" s="140" t="s">
        <v>945</v>
      </c>
      <c r="AE66" s="138" t="s">
        <v>194</v>
      </c>
      <c r="AF66" s="138" t="s">
        <v>948</v>
      </c>
      <c r="AG66" s="138" t="s">
        <v>194</v>
      </c>
      <c r="AH66" s="130"/>
    </row>
    <row r="67" spans="1:34" ht="30" customHeight="1">
      <c r="A67" s="137" t="s">
        <v>291</v>
      </c>
      <c r="B67" s="137">
        <v>151001001</v>
      </c>
      <c r="C67" s="134" t="s">
        <v>751</v>
      </c>
      <c r="D67" s="138" t="s">
        <v>955</v>
      </c>
      <c r="E67" s="139" t="s">
        <v>932</v>
      </c>
      <c r="F67" s="155" t="s">
        <v>348</v>
      </c>
      <c r="G67" s="155"/>
      <c r="H67" s="155"/>
      <c r="I67" s="138" t="s">
        <v>601</v>
      </c>
      <c r="J67" s="138" t="s">
        <v>350</v>
      </c>
      <c r="K67" s="138" t="s">
        <v>934</v>
      </c>
      <c r="L67" s="138" t="s">
        <v>935</v>
      </c>
      <c r="M67" s="138" t="s">
        <v>936</v>
      </c>
      <c r="N67" s="138" t="s">
        <v>956</v>
      </c>
      <c r="O67" s="140" t="s">
        <v>355</v>
      </c>
      <c r="P67" s="140" t="s">
        <v>872</v>
      </c>
      <c r="Q67" s="138" t="s">
        <v>957</v>
      </c>
      <c r="R67" s="140" t="s">
        <v>375</v>
      </c>
      <c r="S67" s="140" t="s">
        <v>376</v>
      </c>
      <c r="T67" s="140" t="s">
        <v>958</v>
      </c>
      <c r="U67" s="140" t="s">
        <v>376</v>
      </c>
      <c r="V67" s="140" t="s">
        <v>959</v>
      </c>
      <c r="W67" s="140" t="s">
        <v>960</v>
      </c>
      <c r="X67" s="140" t="s">
        <v>340</v>
      </c>
      <c r="Y67" s="140" t="s">
        <v>961</v>
      </c>
      <c r="Z67" s="140" t="s">
        <v>340</v>
      </c>
      <c r="AA67" s="140" t="s">
        <v>962</v>
      </c>
      <c r="AB67" s="140" t="s">
        <v>963</v>
      </c>
      <c r="AC67" s="140" t="s">
        <v>340</v>
      </c>
      <c r="AD67" s="140" t="s">
        <v>964</v>
      </c>
      <c r="AE67" s="138" t="s">
        <v>194</v>
      </c>
      <c r="AF67" s="138" t="s">
        <v>957</v>
      </c>
      <c r="AG67" s="138" t="s">
        <v>194</v>
      </c>
      <c r="AH67" s="130"/>
    </row>
    <row r="68" spans="1:34" ht="30" customHeight="1">
      <c r="A68" s="137" t="s">
        <v>291</v>
      </c>
      <c r="B68" s="137">
        <v>151001001</v>
      </c>
      <c r="C68" s="134" t="s">
        <v>751</v>
      </c>
      <c r="D68" s="138" t="s">
        <v>965</v>
      </c>
      <c r="E68" s="139" t="s">
        <v>932</v>
      </c>
      <c r="F68" s="155" t="s">
        <v>348</v>
      </c>
      <c r="G68" s="155"/>
      <c r="H68" s="155"/>
      <c r="I68" s="138" t="s">
        <v>505</v>
      </c>
      <c r="J68" s="138" t="s">
        <v>350</v>
      </c>
      <c r="K68" s="138" t="s">
        <v>934</v>
      </c>
      <c r="L68" s="138" t="s">
        <v>935</v>
      </c>
      <c r="M68" s="138" t="s">
        <v>936</v>
      </c>
      <c r="N68" s="138" t="s">
        <v>956</v>
      </c>
      <c r="O68" s="140" t="s">
        <v>355</v>
      </c>
      <c r="P68" s="140" t="s">
        <v>872</v>
      </c>
      <c r="Q68" s="138" t="s">
        <v>957</v>
      </c>
      <c r="R68" s="140" t="s">
        <v>409</v>
      </c>
      <c r="S68" s="140" t="s">
        <v>410</v>
      </c>
      <c r="T68" s="140" t="s">
        <v>966</v>
      </c>
      <c r="U68" s="140" t="s">
        <v>410</v>
      </c>
      <c r="V68" s="140" t="s">
        <v>967</v>
      </c>
      <c r="W68" s="140" t="s">
        <v>968</v>
      </c>
      <c r="X68" s="140" t="s">
        <v>340</v>
      </c>
      <c r="Y68" s="140" t="s">
        <v>969</v>
      </c>
      <c r="Z68" s="140" t="s">
        <v>340</v>
      </c>
      <c r="AA68" s="140" t="s">
        <v>970</v>
      </c>
      <c r="AB68" s="140" t="s">
        <v>971</v>
      </c>
      <c r="AC68" s="140" t="s">
        <v>340</v>
      </c>
      <c r="AD68" s="140" t="s">
        <v>972</v>
      </c>
      <c r="AE68" s="138" t="s">
        <v>194</v>
      </c>
      <c r="AF68" s="138" t="s">
        <v>957</v>
      </c>
      <c r="AG68" s="138" t="s">
        <v>194</v>
      </c>
      <c r="AH68" s="130"/>
    </row>
    <row r="69" spans="1:34" ht="30" customHeight="1">
      <c r="A69" s="137" t="s">
        <v>291</v>
      </c>
      <c r="B69" s="137">
        <v>151001001</v>
      </c>
      <c r="C69" s="134" t="s">
        <v>751</v>
      </c>
      <c r="D69" s="138" t="s">
        <v>973</v>
      </c>
      <c r="E69" s="139" t="s">
        <v>932</v>
      </c>
      <c r="F69" s="155" t="s">
        <v>348</v>
      </c>
      <c r="G69" s="155"/>
      <c r="H69" s="155"/>
      <c r="I69" s="138" t="s">
        <v>601</v>
      </c>
      <c r="J69" s="138" t="s">
        <v>350</v>
      </c>
      <c r="K69" s="138" t="s">
        <v>934</v>
      </c>
      <c r="L69" s="138" t="s">
        <v>935</v>
      </c>
      <c r="M69" s="138" t="s">
        <v>936</v>
      </c>
      <c r="N69" s="138" t="s">
        <v>947</v>
      </c>
      <c r="O69" s="140" t="s">
        <v>355</v>
      </c>
      <c r="P69" s="140" t="s">
        <v>872</v>
      </c>
      <c r="Q69" s="138" t="s">
        <v>948</v>
      </c>
      <c r="R69" s="140" t="s">
        <v>375</v>
      </c>
      <c r="S69" s="140" t="s">
        <v>376</v>
      </c>
      <c r="T69" s="140" t="s">
        <v>974</v>
      </c>
      <c r="U69" s="140" t="s">
        <v>376</v>
      </c>
      <c r="V69" s="140" t="s">
        <v>975</v>
      </c>
      <c r="W69" s="140" t="s">
        <v>976</v>
      </c>
      <c r="X69" s="140" t="s">
        <v>340</v>
      </c>
      <c r="Y69" s="140" t="s">
        <v>977</v>
      </c>
      <c r="Z69" s="140" t="s">
        <v>340</v>
      </c>
      <c r="AA69" s="140" t="s">
        <v>978</v>
      </c>
      <c r="AB69" s="140" t="s">
        <v>979</v>
      </c>
      <c r="AC69" s="140" t="s">
        <v>340</v>
      </c>
      <c r="AD69" s="140" t="s">
        <v>964</v>
      </c>
      <c r="AE69" s="138" t="s">
        <v>194</v>
      </c>
      <c r="AF69" s="138" t="s">
        <v>948</v>
      </c>
      <c r="AG69" s="138" t="s">
        <v>194</v>
      </c>
      <c r="AH69" s="130"/>
    </row>
    <row r="70" spans="1:34" ht="30" customHeight="1">
      <c r="A70" s="137" t="s">
        <v>291</v>
      </c>
      <c r="B70" s="137">
        <v>151001001</v>
      </c>
      <c r="C70" s="134" t="s">
        <v>751</v>
      </c>
      <c r="D70" s="138" t="s">
        <v>980</v>
      </c>
      <c r="E70" s="139" t="s">
        <v>932</v>
      </c>
      <c r="F70" s="155" t="s">
        <v>348</v>
      </c>
      <c r="G70" s="155"/>
      <c r="H70" s="155"/>
      <c r="I70" s="138" t="s">
        <v>981</v>
      </c>
      <c r="J70" s="138" t="s">
        <v>350</v>
      </c>
      <c r="K70" s="138" t="s">
        <v>934</v>
      </c>
      <c r="L70" s="138" t="s">
        <v>935</v>
      </c>
      <c r="M70" s="138" t="s">
        <v>936</v>
      </c>
      <c r="N70" s="138" t="s">
        <v>937</v>
      </c>
      <c r="O70" s="140" t="s">
        <v>355</v>
      </c>
      <c r="P70" s="140" t="s">
        <v>872</v>
      </c>
      <c r="Q70" s="138" t="s">
        <v>938</v>
      </c>
      <c r="R70" s="140" t="s">
        <v>358</v>
      </c>
      <c r="S70" s="140" t="s">
        <v>344</v>
      </c>
      <c r="T70" s="140" t="s">
        <v>939</v>
      </c>
      <c r="U70" s="140" t="s">
        <v>344</v>
      </c>
      <c r="V70" s="140" t="s">
        <v>940</v>
      </c>
      <c r="W70" s="140" t="s">
        <v>941</v>
      </c>
      <c r="X70" s="140" t="s">
        <v>340</v>
      </c>
      <c r="Y70" s="140" t="s">
        <v>942</v>
      </c>
      <c r="Z70" s="140" t="s">
        <v>340</v>
      </c>
      <c r="AA70" s="140" t="s">
        <v>943</v>
      </c>
      <c r="AB70" s="140" t="s">
        <v>944</v>
      </c>
      <c r="AC70" s="140" t="s">
        <v>340</v>
      </c>
      <c r="AD70" s="140" t="s">
        <v>945</v>
      </c>
      <c r="AE70" s="138" t="s">
        <v>194</v>
      </c>
      <c r="AF70" s="138" t="s">
        <v>938</v>
      </c>
      <c r="AG70" s="138" t="s">
        <v>194</v>
      </c>
      <c r="AH70" s="130"/>
    </row>
    <row r="71" spans="1:34" ht="30" customHeight="1">
      <c r="A71" s="137" t="s">
        <v>291</v>
      </c>
      <c r="B71" s="137">
        <v>151001001</v>
      </c>
      <c r="C71" s="134" t="s">
        <v>751</v>
      </c>
      <c r="D71" s="138" t="s">
        <v>982</v>
      </c>
      <c r="E71" s="139" t="s">
        <v>460</v>
      </c>
      <c r="F71" s="155" t="s">
        <v>348</v>
      </c>
      <c r="G71" s="155"/>
      <c r="H71" s="155"/>
      <c r="I71" s="138" t="s">
        <v>505</v>
      </c>
      <c r="J71" s="138" t="s">
        <v>350</v>
      </c>
      <c r="K71" s="138" t="s">
        <v>462</v>
      </c>
      <c r="L71" s="138" t="s">
        <v>463</v>
      </c>
      <c r="M71" s="138" t="s">
        <v>464</v>
      </c>
      <c r="N71" s="138" t="s">
        <v>983</v>
      </c>
      <c r="O71" s="140" t="s">
        <v>355</v>
      </c>
      <c r="P71" s="140" t="s">
        <v>466</v>
      </c>
      <c r="Q71" s="138" t="s">
        <v>984</v>
      </c>
      <c r="R71" s="140" t="s">
        <v>375</v>
      </c>
      <c r="S71" s="140" t="s">
        <v>376</v>
      </c>
      <c r="T71" s="140" t="s">
        <v>985</v>
      </c>
      <c r="U71" s="140" t="s">
        <v>376</v>
      </c>
      <c r="V71" s="140" t="s">
        <v>986</v>
      </c>
      <c r="W71" s="140" t="s">
        <v>987</v>
      </c>
      <c r="X71" s="140" t="s">
        <v>340</v>
      </c>
      <c r="Y71" s="140" t="s">
        <v>988</v>
      </c>
      <c r="Z71" s="140" t="s">
        <v>340</v>
      </c>
      <c r="AA71" s="140" t="s">
        <v>989</v>
      </c>
      <c r="AB71" s="140" t="s">
        <v>990</v>
      </c>
      <c r="AC71" s="140" t="s">
        <v>340</v>
      </c>
      <c r="AD71" s="140" t="s">
        <v>473</v>
      </c>
      <c r="AE71" s="138" t="s">
        <v>194</v>
      </c>
      <c r="AF71" s="138" t="s">
        <v>984</v>
      </c>
      <c r="AG71" s="138" t="s">
        <v>194</v>
      </c>
      <c r="AH71" s="130"/>
    </row>
    <row r="72" spans="1:34" ht="30" customHeight="1">
      <c r="A72" s="137" t="s">
        <v>291</v>
      </c>
      <c r="B72" s="137">
        <v>151001001</v>
      </c>
      <c r="C72" s="134" t="s">
        <v>751</v>
      </c>
      <c r="D72" s="138" t="s">
        <v>991</v>
      </c>
      <c r="E72" s="139" t="s">
        <v>460</v>
      </c>
      <c r="F72" s="155" t="s">
        <v>348</v>
      </c>
      <c r="G72" s="155"/>
      <c r="H72" s="155"/>
      <c r="I72" s="138" t="s">
        <v>992</v>
      </c>
      <c r="J72" s="138" t="s">
        <v>350</v>
      </c>
      <c r="K72" s="138" t="s">
        <v>462</v>
      </c>
      <c r="L72" s="138" t="s">
        <v>463</v>
      </c>
      <c r="M72" s="138" t="s">
        <v>464</v>
      </c>
      <c r="N72" s="138" t="s">
        <v>993</v>
      </c>
      <c r="O72" s="140" t="s">
        <v>355</v>
      </c>
      <c r="P72" s="140" t="s">
        <v>466</v>
      </c>
      <c r="Q72" s="138" t="s">
        <v>994</v>
      </c>
      <c r="R72" s="140" t="s">
        <v>358</v>
      </c>
      <c r="S72" s="140" t="s">
        <v>344</v>
      </c>
      <c r="T72" s="140" t="s">
        <v>995</v>
      </c>
      <c r="U72" s="140" t="s">
        <v>344</v>
      </c>
      <c r="V72" s="140" t="s">
        <v>996</v>
      </c>
      <c r="W72" s="140" t="s">
        <v>997</v>
      </c>
      <c r="X72" s="140" t="s">
        <v>340</v>
      </c>
      <c r="Y72" s="140" t="s">
        <v>998</v>
      </c>
      <c r="Z72" s="140" t="s">
        <v>340</v>
      </c>
      <c r="AA72" s="140" t="s">
        <v>999</v>
      </c>
      <c r="AB72" s="140" t="s">
        <v>1000</v>
      </c>
      <c r="AC72" s="140" t="s">
        <v>340</v>
      </c>
      <c r="AD72" s="140" t="s">
        <v>1001</v>
      </c>
      <c r="AE72" s="138" t="s">
        <v>194</v>
      </c>
      <c r="AF72" s="138" t="s">
        <v>994</v>
      </c>
      <c r="AG72" s="138" t="s">
        <v>194</v>
      </c>
      <c r="AH72" s="130"/>
    </row>
    <row r="73" spans="1:34" ht="30" customHeight="1">
      <c r="A73" s="137" t="s">
        <v>291</v>
      </c>
      <c r="B73" s="137">
        <v>151001001</v>
      </c>
      <c r="C73" s="134" t="s">
        <v>751</v>
      </c>
      <c r="D73" s="138" t="s">
        <v>1002</v>
      </c>
      <c r="E73" s="139" t="s">
        <v>460</v>
      </c>
      <c r="F73" s="155" t="s">
        <v>348</v>
      </c>
      <c r="G73" s="155"/>
      <c r="H73" s="155"/>
      <c r="I73" s="138" t="s">
        <v>1003</v>
      </c>
      <c r="J73" s="138" t="s">
        <v>350</v>
      </c>
      <c r="K73" s="138" t="s">
        <v>462</v>
      </c>
      <c r="L73" s="138" t="s">
        <v>463</v>
      </c>
      <c r="M73" s="138" t="s">
        <v>464</v>
      </c>
      <c r="N73" s="138" t="s">
        <v>1004</v>
      </c>
      <c r="O73" s="140" t="s">
        <v>355</v>
      </c>
      <c r="P73" s="140" t="s">
        <v>466</v>
      </c>
      <c r="Q73" s="138" t="s">
        <v>910</v>
      </c>
      <c r="R73" s="140" t="s">
        <v>375</v>
      </c>
      <c r="S73" s="140" t="s">
        <v>376</v>
      </c>
      <c r="T73" s="140" t="s">
        <v>1005</v>
      </c>
      <c r="U73" s="140" t="s">
        <v>376</v>
      </c>
      <c r="V73" s="140" t="s">
        <v>1006</v>
      </c>
      <c r="W73" s="140" t="s">
        <v>1007</v>
      </c>
      <c r="X73" s="140" t="s">
        <v>340</v>
      </c>
      <c r="Y73" s="140" t="s">
        <v>1008</v>
      </c>
      <c r="Z73" s="140" t="s">
        <v>340</v>
      </c>
      <c r="AA73" s="140" t="s">
        <v>1009</v>
      </c>
      <c r="AB73" s="140" t="s">
        <v>1010</v>
      </c>
      <c r="AC73" s="140" t="s">
        <v>340</v>
      </c>
      <c r="AD73" s="140" t="s">
        <v>473</v>
      </c>
      <c r="AE73" s="138" t="s">
        <v>194</v>
      </c>
      <c r="AF73" s="138" t="s">
        <v>910</v>
      </c>
      <c r="AG73" s="138" t="s">
        <v>194</v>
      </c>
      <c r="AH73" s="130"/>
    </row>
    <row r="74" spans="1:34" ht="30" customHeight="1">
      <c r="A74" s="137" t="s">
        <v>291</v>
      </c>
      <c r="B74" s="137">
        <v>151001001</v>
      </c>
      <c r="C74" s="134" t="s">
        <v>751</v>
      </c>
      <c r="D74" s="138" t="s">
        <v>1011</v>
      </c>
      <c r="E74" s="139" t="s">
        <v>460</v>
      </c>
      <c r="F74" s="155" t="s">
        <v>348</v>
      </c>
      <c r="G74" s="155"/>
      <c r="H74" s="155"/>
      <c r="I74" s="138" t="s">
        <v>505</v>
      </c>
      <c r="J74" s="138" t="s">
        <v>350</v>
      </c>
      <c r="K74" s="138" t="s">
        <v>462</v>
      </c>
      <c r="L74" s="138" t="s">
        <v>463</v>
      </c>
      <c r="M74" s="138" t="s">
        <v>464</v>
      </c>
      <c r="N74" s="138" t="s">
        <v>1012</v>
      </c>
      <c r="O74" s="140" t="s">
        <v>355</v>
      </c>
      <c r="P74" s="140" t="s">
        <v>466</v>
      </c>
      <c r="Q74" s="138" t="s">
        <v>1013</v>
      </c>
      <c r="R74" s="140" t="s">
        <v>375</v>
      </c>
      <c r="S74" s="140" t="s">
        <v>376</v>
      </c>
      <c r="T74" s="140" t="s">
        <v>1014</v>
      </c>
      <c r="U74" s="140" t="s">
        <v>376</v>
      </c>
      <c r="V74" s="140" t="s">
        <v>1015</v>
      </c>
      <c r="W74" s="140" t="s">
        <v>1016</v>
      </c>
      <c r="X74" s="140" t="s">
        <v>340</v>
      </c>
      <c r="Y74" s="140" t="s">
        <v>1017</v>
      </c>
      <c r="Z74" s="140" t="s">
        <v>340</v>
      </c>
      <c r="AA74" s="140" t="s">
        <v>1018</v>
      </c>
      <c r="AB74" s="140" t="s">
        <v>1019</v>
      </c>
      <c r="AC74" s="140" t="s">
        <v>340</v>
      </c>
      <c r="AD74" s="140" t="s">
        <v>473</v>
      </c>
      <c r="AE74" s="138" t="s">
        <v>194</v>
      </c>
      <c r="AF74" s="138" t="s">
        <v>1013</v>
      </c>
      <c r="AG74" s="138" t="s">
        <v>194</v>
      </c>
      <c r="AH74" s="130"/>
    </row>
    <row r="75" spans="1:34" ht="30" customHeight="1">
      <c r="A75" s="137" t="s">
        <v>291</v>
      </c>
      <c r="B75" s="137">
        <v>151001001</v>
      </c>
      <c r="C75" s="134" t="s">
        <v>751</v>
      </c>
      <c r="D75" s="138" t="s">
        <v>1020</v>
      </c>
      <c r="E75" s="139" t="s">
        <v>460</v>
      </c>
      <c r="F75" s="155" t="s">
        <v>348</v>
      </c>
      <c r="G75" s="155"/>
      <c r="H75" s="155"/>
      <c r="I75" s="138" t="s">
        <v>1021</v>
      </c>
      <c r="J75" s="138" t="s">
        <v>350</v>
      </c>
      <c r="K75" s="138" t="s">
        <v>462</v>
      </c>
      <c r="L75" s="138" t="s">
        <v>463</v>
      </c>
      <c r="M75" s="138" t="s">
        <v>464</v>
      </c>
      <c r="N75" s="138" t="s">
        <v>1004</v>
      </c>
      <c r="O75" s="140" t="s">
        <v>355</v>
      </c>
      <c r="P75" s="140" t="s">
        <v>466</v>
      </c>
      <c r="Q75" s="138" t="s">
        <v>910</v>
      </c>
      <c r="R75" s="140" t="s">
        <v>375</v>
      </c>
      <c r="S75" s="140" t="s">
        <v>376</v>
      </c>
      <c r="T75" s="140" t="s">
        <v>1022</v>
      </c>
      <c r="U75" s="140" t="s">
        <v>376</v>
      </c>
      <c r="V75" s="140" t="s">
        <v>1023</v>
      </c>
      <c r="W75" s="140" t="s">
        <v>1024</v>
      </c>
      <c r="X75" s="140" t="s">
        <v>340</v>
      </c>
      <c r="Y75" s="140" t="s">
        <v>1025</v>
      </c>
      <c r="Z75" s="140" t="s">
        <v>340</v>
      </c>
      <c r="AA75" s="140" t="s">
        <v>1009</v>
      </c>
      <c r="AB75" s="140" t="s">
        <v>1026</v>
      </c>
      <c r="AC75" s="140" t="s">
        <v>340</v>
      </c>
      <c r="AD75" s="140" t="s">
        <v>473</v>
      </c>
      <c r="AE75" s="138" t="s">
        <v>194</v>
      </c>
      <c r="AF75" s="138" t="s">
        <v>910</v>
      </c>
      <c r="AG75" s="138" t="s">
        <v>194</v>
      </c>
      <c r="AH75" s="130"/>
    </row>
    <row r="76" spans="1:34" ht="30" customHeight="1">
      <c r="A76" s="137" t="s">
        <v>291</v>
      </c>
      <c r="B76" s="137">
        <v>151001001</v>
      </c>
      <c r="C76" s="134" t="s">
        <v>751</v>
      </c>
      <c r="D76" s="138" t="s">
        <v>1027</v>
      </c>
      <c r="E76" s="139" t="s">
        <v>460</v>
      </c>
      <c r="F76" s="155" t="s">
        <v>348</v>
      </c>
      <c r="G76" s="155"/>
      <c r="H76" s="155"/>
      <c r="I76" s="138" t="s">
        <v>847</v>
      </c>
      <c r="J76" s="138" t="s">
        <v>350</v>
      </c>
      <c r="K76" s="138" t="s">
        <v>462</v>
      </c>
      <c r="L76" s="138" t="s">
        <v>463</v>
      </c>
      <c r="M76" s="138" t="s">
        <v>464</v>
      </c>
      <c r="N76" s="138" t="s">
        <v>1028</v>
      </c>
      <c r="O76" s="140" t="s">
        <v>355</v>
      </c>
      <c r="P76" s="140" t="s">
        <v>466</v>
      </c>
      <c r="Q76" s="138" t="s">
        <v>1029</v>
      </c>
      <c r="R76" s="140" t="s">
        <v>375</v>
      </c>
      <c r="S76" s="140" t="s">
        <v>376</v>
      </c>
      <c r="T76" s="140" t="s">
        <v>1030</v>
      </c>
      <c r="U76" s="140" t="s">
        <v>376</v>
      </c>
      <c r="V76" s="140" t="s">
        <v>1031</v>
      </c>
      <c r="W76" s="140" t="s">
        <v>1032</v>
      </c>
      <c r="X76" s="140" t="s">
        <v>340</v>
      </c>
      <c r="Y76" s="140" t="s">
        <v>1033</v>
      </c>
      <c r="Z76" s="140" t="s">
        <v>340</v>
      </c>
      <c r="AA76" s="140" t="s">
        <v>1034</v>
      </c>
      <c r="AB76" s="140" t="s">
        <v>1035</v>
      </c>
      <c r="AC76" s="140" t="s">
        <v>340</v>
      </c>
      <c r="AD76" s="140" t="s">
        <v>473</v>
      </c>
      <c r="AE76" s="138" t="s">
        <v>194</v>
      </c>
      <c r="AF76" s="138" t="s">
        <v>1029</v>
      </c>
      <c r="AG76" s="138" t="s">
        <v>194</v>
      </c>
      <c r="AH76" s="130"/>
    </row>
    <row r="77" spans="1:34" ht="30" customHeight="1">
      <c r="A77" s="137" t="s">
        <v>291</v>
      </c>
      <c r="B77" s="137">
        <v>151001001</v>
      </c>
      <c r="C77" s="134" t="s">
        <v>751</v>
      </c>
      <c r="D77" s="138" t="s">
        <v>1036</v>
      </c>
      <c r="E77" s="139" t="s">
        <v>347</v>
      </c>
      <c r="F77" s="155" t="s">
        <v>348</v>
      </c>
      <c r="G77" s="155"/>
      <c r="H77" s="155"/>
      <c r="I77" s="138" t="s">
        <v>601</v>
      </c>
      <c r="J77" s="138" t="s">
        <v>350</v>
      </c>
      <c r="K77" s="138" t="s">
        <v>351</v>
      </c>
      <c r="L77" s="138" t="s">
        <v>352</v>
      </c>
      <c r="M77" s="138" t="s">
        <v>353</v>
      </c>
      <c r="N77" s="138" t="s">
        <v>1037</v>
      </c>
      <c r="O77" s="140" t="s">
        <v>355</v>
      </c>
      <c r="P77" s="140" t="s">
        <v>356</v>
      </c>
      <c r="Q77" s="138" t="s">
        <v>1029</v>
      </c>
      <c r="R77" s="140" t="s">
        <v>358</v>
      </c>
      <c r="S77" s="140" t="s">
        <v>344</v>
      </c>
      <c r="T77" s="140" t="s">
        <v>1038</v>
      </c>
      <c r="U77" s="140" t="s">
        <v>344</v>
      </c>
      <c r="V77" s="140" t="s">
        <v>1039</v>
      </c>
      <c r="W77" s="140" t="s">
        <v>1040</v>
      </c>
      <c r="X77" s="140" t="s">
        <v>340</v>
      </c>
      <c r="Y77" s="140" t="s">
        <v>1041</v>
      </c>
      <c r="Z77" s="140" t="s">
        <v>340</v>
      </c>
      <c r="AA77" s="140" t="s">
        <v>1042</v>
      </c>
      <c r="AB77" s="140" t="s">
        <v>1043</v>
      </c>
      <c r="AC77" s="140" t="s">
        <v>340</v>
      </c>
      <c r="AD77" s="140" t="s">
        <v>365</v>
      </c>
      <c r="AE77" s="138" t="s">
        <v>194</v>
      </c>
      <c r="AF77" s="138" t="s">
        <v>1029</v>
      </c>
      <c r="AG77" s="138" t="s">
        <v>194</v>
      </c>
      <c r="AH77" s="130"/>
    </row>
    <row r="78" spans="1:34" ht="30" customHeight="1">
      <c r="A78" s="137" t="s">
        <v>291</v>
      </c>
      <c r="B78" s="137">
        <v>151001001</v>
      </c>
      <c r="C78" s="134" t="s">
        <v>751</v>
      </c>
      <c r="D78" s="138" t="s">
        <v>1044</v>
      </c>
      <c r="E78" s="139" t="s">
        <v>347</v>
      </c>
      <c r="F78" s="155" t="s">
        <v>348</v>
      </c>
      <c r="G78" s="155"/>
      <c r="H78" s="155"/>
      <c r="I78" s="138" t="s">
        <v>601</v>
      </c>
      <c r="J78" s="138" t="s">
        <v>350</v>
      </c>
      <c r="K78" s="138" t="s">
        <v>351</v>
      </c>
      <c r="L78" s="138" t="s">
        <v>352</v>
      </c>
      <c r="M78" s="138" t="s">
        <v>353</v>
      </c>
      <c r="N78" s="138" t="s">
        <v>1045</v>
      </c>
      <c r="O78" s="140" t="s">
        <v>355</v>
      </c>
      <c r="P78" s="140" t="s">
        <v>356</v>
      </c>
      <c r="Q78" s="138" t="s">
        <v>984</v>
      </c>
      <c r="R78" s="140" t="s">
        <v>398</v>
      </c>
      <c r="S78" s="140" t="s">
        <v>399</v>
      </c>
      <c r="T78" s="140" t="s">
        <v>1046</v>
      </c>
      <c r="U78" s="140" t="s">
        <v>399</v>
      </c>
      <c r="V78" s="140" t="s">
        <v>1047</v>
      </c>
      <c r="W78" s="140" t="s">
        <v>1048</v>
      </c>
      <c r="X78" s="140" t="s">
        <v>340</v>
      </c>
      <c r="Y78" s="140" t="s">
        <v>1049</v>
      </c>
      <c r="Z78" s="140" t="s">
        <v>340</v>
      </c>
      <c r="AA78" s="140" t="s">
        <v>1050</v>
      </c>
      <c r="AB78" s="140" t="s">
        <v>1051</v>
      </c>
      <c r="AC78" s="140" t="s">
        <v>340</v>
      </c>
      <c r="AD78" s="140" t="s">
        <v>569</v>
      </c>
      <c r="AE78" s="138" t="s">
        <v>194</v>
      </c>
      <c r="AF78" s="138" t="s">
        <v>984</v>
      </c>
      <c r="AG78" s="138" t="s">
        <v>194</v>
      </c>
      <c r="AH78" s="130"/>
    </row>
    <row r="79" spans="1:34" ht="30" customHeight="1">
      <c r="A79" s="137" t="s">
        <v>291</v>
      </c>
      <c r="B79" s="137">
        <v>151001001</v>
      </c>
      <c r="C79" s="134" t="s">
        <v>751</v>
      </c>
      <c r="D79" s="138" t="s">
        <v>1052</v>
      </c>
      <c r="E79" s="139" t="s">
        <v>347</v>
      </c>
      <c r="F79" s="155" t="s">
        <v>348</v>
      </c>
      <c r="G79" s="155"/>
      <c r="H79" s="155"/>
      <c r="I79" s="138" t="s">
        <v>601</v>
      </c>
      <c r="J79" s="138" t="s">
        <v>350</v>
      </c>
      <c r="K79" s="138" t="s">
        <v>351</v>
      </c>
      <c r="L79" s="138" t="s">
        <v>352</v>
      </c>
      <c r="M79" s="138" t="s">
        <v>353</v>
      </c>
      <c r="N79" s="138" t="s">
        <v>1037</v>
      </c>
      <c r="O79" s="140" t="s">
        <v>355</v>
      </c>
      <c r="P79" s="140" t="s">
        <v>356</v>
      </c>
      <c r="Q79" s="138" t="s">
        <v>1029</v>
      </c>
      <c r="R79" s="140" t="s">
        <v>409</v>
      </c>
      <c r="S79" s="140" t="s">
        <v>410</v>
      </c>
      <c r="T79" s="140" t="s">
        <v>1053</v>
      </c>
      <c r="U79" s="140" t="s">
        <v>410</v>
      </c>
      <c r="V79" s="140" t="s">
        <v>1054</v>
      </c>
      <c r="W79" s="140" t="s">
        <v>1055</v>
      </c>
      <c r="X79" s="140" t="s">
        <v>340</v>
      </c>
      <c r="Y79" s="140" t="s">
        <v>1056</v>
      </c>
      <c r="Z79" s="140" t="s">
        <v>340</v>
      </c>
      <c r="AA79" s="140" t="s">
        <v>1057</v>
      </c>
      <c r="AB79" s="140" t="s">
        <v>1058</v>
      </c>
      <c r="AC79" s="140" t="s">
        <v>340</v>
      </c>
      <c r="AD79" s="140" t="s">
        <v>1059</v>
      </c>
      <c r="AE79" s="138" t="s">
        <v>194</v>
      </c>
      <c r="AF79" s="138" t="s">
        <v>1029</v>
      </c>
      <c r="AG79" s="138" t="s">
        <v>194</v>
      </c>
      <c r="AH79" s="130"/>
    </row>
    <row r="80" spans="1:34" ht="30" customHeight="1">
      <c r="A80" s="137" t="s">
        <v>291</v>
      </c>
      <c r="B80" s="137">
        <v>151001001</v>
      </c>
      <c r="C80" s="134" t="s">
        <v>751</v>
      </c>
      <c r="D80" s="138" t="s">
        <v>1060</v>
      </c>
      <c r="E80" s="139" t="s">
        <v>687</v>
      </c>
      <c r="F80" s="155" t="s">
        <v>348</v>
      </c>
      <c r="G80" s="155"/>
      <c r="H80" s="155"/>
      <c r="I80" s="138" t="s">
        <v>505</v>
      </c>
      <c r="J80" s="138" t="s">
        <v>350</v>
      </c>
      <c r="K80" s="138" t="s">
        <v>688</v>
      </c>
      <c r="L80" s="138" t="s">
        <v>689</v>
      </c>
      <c r="M80" s="138" t="s">
        <v>688</v>
      </c>
      <c r="N80" s="138" t="s">
        <v>1061</v>
      </c>
      <c r="O80" s="140" t="s">
        <v>355</v>
      </c>
      <c r="P80" s="140" t="s">
        <v>466</v>
      </c>
      <c r="Q80" s="138" t="s">
        <v>1062</v>
      </c>
      <c r="R80" s="140" t="s">
        <v>375</v>
      </c>
      <c r="S80" s="140" t="s">
        <v>376</v>
      </c>
      <c r="T80" s="140" t="s">
        <v>1063</v>
      </c>
      <c r="U80" s="140" t="s">
        <v>376</v>
      </c>
      <c r="V80" s="140" t="s">
        <v>1064</v>
      </c>
      <c r="W80" s="140" t="s">
        <v>1065</v>
      </c>
      <c r="X80" s="140" t="s">
        <v>340</v>
      </c>
      <c r="Y80" s="140" t="s">
        <v>1066</v>
      </c>
      <c r="Z80" s="140" t="s">
        <v>340</v>
      </c>
      <c r="AA80" s="140" t="s">
        <v>1067</v>
      </c>
      <c r="AB80" s="140" t="s">
        <v>1068</v>
      </c>
      <c r="AC80" s="140" t="s">
        <v>340</v>
      </c>
      <c r="AD80" s="140" t="s">
        <v>718</v>
      </c>
      <c r="AE80" s="138" t="s">
        <v>194</v>
      </c>
      <c r="AF80" s="138" t="s">
        <v>1062</v>
      </c>
      <c r="AG80" s="138" t="s">
        <v>194</v>
      </c>
      <c r="AH80" s="130"/>
    </row>
    <row r="81" spans="1:34" ht="30" customHeight="1">
      <c r="A81" s="137" t="s">
        <v>291</v>
      </c>
      <c r="B81" s="137">
        <v>151001001</v>
      </c>
      <c r="C81" s="134" t="s">
        <v>751</v>
      </c>
      <c r="D81" s="138" t="s">
        <v>1069</v>
      </c>
      <c r="E81" s="139" t="s">
        <v>687</v>
      </c>
      <c r="F81" s="155" t="s">
        <v>348</v>
      </c>
      <c r="G81" s="155"/>
      <c r="H81" s="155"/>
      <c r="I81" s="138" t="s">
        <v>505</v>
      </c>
      <c r="J81" s="138" t="s">
        <v>350</v>
      </c>
      <c r="K81" s="138" t="s">
        <v>688</v>
      </c>
      <c r="L81" s="138" t="s">
        <v>689</v>
      </c>
      <c r="M81" s="138" t="s">
        <v>688</v>
      </c>
      <c r="N81" s="138" t="s">
        <v>701</v>
      </c>
      <c r="O81" s="140" t="s">
        <v>355</v>
      </c>
      <c r="P81" s="140" t="s">
        <v>466</v>
      </c>
      <c r="Q81" s="138" t="s">
        <v>702</v>
      </c>
      <c r="R81" s="140" t="s">
        <v>358</v>
      </c>
      <c r="S81" s="140" t="s">
        <v>344</v>
      </c>
      <c r="T81" s="140" t="s">
        <v>1070</v>
      </c>
      <c r="U81" s="140" t="s">
        <v>344</v>
      </c>
      <c r="V81" s="140" t="s">
        <v>1071</v>
      </c>
      <c r="W81" s="140" t="s">
        <v>1072</v>
      </c>
      <c r="X81" s="140" t="s">
        <v>340</v>
      </c>
      <c r="Y81" s="140" t="s">
        <v>1073</v>
      </c>
      <c r="Z81" s="140" t="s">
        <v>340</v>
      </c>
      <c r="AA81" s="140" t="s">
        <v>1074</v>
      </c>
      <c r="AB81" s="140" t="s">
        <v>1075</v>
      </c>
      <c r="AC81" s="140" t="s">
        <v>340</v>
      </c>
      <c r="AD81" s="140" t="s">
        <v>698</v>
      </c>
      <c r="AE81" s="138" t="s">
        <v>194</v>
      </c>
      <c r="AF81" s="138" t="s">
        <v>702</v>
      </c>
      <c r="AG81" s="138" t="s">
        <v>194</v>
      </c>
      <c r="AH81" s="130"/>
    </row>
    <row r="82" spans="1:34" ht="30" customHeight="1">
      <c r="A82" s="137" t="s">
        <v>291</v>
      </c>
      <c r="B82" s="137">
        <v>151001001</v>
      </c>
      <c r="C82" s="134" t="s">
        <v>751</v>
      </c>
      <c r="D82" s="138" t="s">
        <v>1076</v>
      </c>
      <c r="E82" s="139" t="s">
        <v>1077</v>
      </c>
      <c r="F82" s="155" t="s">
        <v>348</v>
      </c>
      <c r="G82" s="155"/>
      <c r="H82" s="155"/>
      <c r="I82" s="138" t="s">
        <v>505</v>
      </c>
      <c r="J82" s="138" t="s">
        <v>350</v>
      </c>
      <c r="K82" s="138" t="s">
        <v>1078</v>
      </c>
      <c r="L82" s="138" t="s">
        <v>1079</v>
      </c>
      <c r="M82" s="138" t="s">
        <v>1078</v>
      </c>
      <c r="N82" s="138" t="s">
        <v>1080</v>
      </c>
      <c r="O82" s="140" t="s">
        <v>355</v>
      </c>
      <c r="P82" s="140" t="s">
        <v>356</v>
      </c>
      <c r="Q82" s="138" t="s">
        <v>1062</v>
      </c>
      <c r="R82" s="140" t="s">
        <v>375</v>
      </c>
      <c r="S82" s="140" t="s">
        <v>376</v>
      </c>
      <c r="T82" s="140" t="s">
        <v>1081</v>
      </c>
      <c r="U82" s="140" t="s">
        <v>376</v>
      </c>
      <c r="V82" s="140" t="s">
        <v>1082</v>
      </c>
      <c r="W82" s="140" t="s">
        <v>1083</v>
      </c>
      <c r="X82" s="140" t="s">
        <v>340</v>
      </c>
      <c r="Y82" s="140" t="s">
        <v>1084</v>
      </c>
      <c r="Z82" s="140" t="s">
        <v>340</v>
      </c>
      <c r="AA82" s="140" t="s">
        <v>1085</v>
      </c>
      <c r="AB82" s="140" t="s">
        <v>1086</v>
      </c>
      <c r="AC82" s="140" t="s">
        <v>340</v>
      </c>
      <c r="AD82" s="140" t="s">
        <v>1087</v>
      </c>
      <c r="AE82" s="138" t="s">
        <v>194</v>
      </c>
      <c r="AF82" s="138" t="s">
        <v>1062</v>
      </c>
      <c r="AG82" s="138" t="s">
        <v>194</v>
      </c>
      <c r="AH82" s="130"/>
    </row>
    <row r="83" spans="1:34" ht="30" customHeight="1">
      <c r="A83" s="137" t="s">
        <v>291</v>
      </c>
      <c r="B83" s="137">
        <v>151001001</v>
      </c>
      <c r="C83" s="134" t="s">
        <v>751</v>
      </c>
      <c r="D83" s="138" t="s">
        <v>1088</v>
      </c>
      <c r="E83" s="139" t="s">
        <v>1077</v>
      </c>
      <c r="F83" s="155" t="s">
        <v>348</v>
      </c>
      <c r="G83" s="155"/>
      <c r="H83" s="155"/>
      <c r="I83" s="138" t="s">
        <v>505</v>
      </c>
      <c r="J83" s="138" t="s">
        <v>350</v>
      </c>
      <c r="K83" s="138" t="s">
        <v>1078</v>
      </c>
      <c r="L83" s="138" t="s">
        <v>1079</v>
      </c>
      <c r="M83" s="138" t="s">
        <v>1078</v>
      </c>
      <c r="N83" s="138" t="s">
        <v>690</v>
      </c>
      <c r="O83" s="140" t="s">
        <v>355</v>
      </c>
      <c r="P83" s="140" t="s">
        <v>356</v>
      </c>
      <c r="Q83" s="138" t="s">
        <v>1089</v>
      </c>
      <c r="R83" s="140" t="s">
        <v>398</v>
      </c>
      <c r="S83" s="140" t="s">
        <v>399</v>
      </c>
      <c r="T83" s="140" t="s">
        <v>1090</v>
      </c>
      <c r="U83" s="140" t="s">
        <v>399</v>
      </c>
      <c r="V83" s="140" t="s">
        <v>1091</v>
      </c>
      <c r="W83" s="140" t="s">
        <v>1092</v>
      </c>
      <c r="X83" s="140" t="s">
        <v>340</v>
      </c>
      <c r="Y83" s="140" t="s">
        <v>1093</v>
      </c>
      <c r="Z83" s="140" t="s">
        <v>340</v>
      </c>
      <c r="AA83" s="140" t="s">
        <v>1094</v>
      </c>
      <c r="AB83" s="140" t="s">
        <v>1095</v>
      </c>
      <c r="AC83" s="140" t="s">
        <v>340</v>
      </c>
      <c r="AD83" s="140" t="s">
        <v>1096</v>
      </c>
      <c r="AE83" s="138" t="s">
        <v>194</v>
      </c>
      <c r="AF83" s="138" t="s">
        <v>1089</v>
      </c>
      <c r="AG83" s="138" t="s">
        <v>194</v>
      </c>
      <c r="AH83" s="130"/>
    </row>
    <row r="84" spans="1:34" ht="30" customHeight="1">
      <c r="A84" s="137" t="s">
        <v>291</v>
      </c>
      <c r="B84" s="137">
        <v>151001001</v>
      </c>
      <c r="C84" s="134" t="s">
        <v>751</v>
      </c>
      <c r="D84" s="138" t="s">
        <v>1097</v>
      </c>
      <c r="E84" s="139" t="s">
        <v>1077</v>
      </c>
      <c r="F84" s="155" t="s">
        <v>348</v>
      </c>
      <c r="G84" s="155"/>
      <c r="H84" s="155"/>
      <c r="I84" s="138" t="s">
        <v>395</v>
      </c>
      <c r="J84" s="138" t="s">
        <v>350</v>
      </c>
      <c r="K84" s="138" t="s">
        <v>1078</v>
      </c>
      <c r="L84" s="138" t="s">
        <v>1079</v>
      </c>
      <c r="M84" s="138" t="s">
        <v>1078</v>
      </c>
      <c r="N84" s="138" t="s">
        <v>1098</v>
      </c>
      <c r="O84" s="140" t="s">
        <v>355</v>
      </c>
      <c r="P84" s="140" t="s">
        <v>356</v>
      </c>
      <c r="Q84" s="138" t="s">
        <v>1099</v>
      </c>
      <c r="R84" s="140" t="s">
        <v>375</v>
      </c>
      <c r="S84" s="140" t="s">
        <v>376</v>
      </c>
      <c r="T84" s="140" t="s">
        <v>1100</v>
      </c>
      <c r="U84" s="140" t="s">
        <v>376</v>
      </c>
      <c r="V84" s="140" t="s">
        <v>1101</v>
      </c>
      <c r="W84" s="140" t="s">
        <v>1102</v>
      </c>
      <c r="X84" s="140" t="s">
        <v>340</v>
      </c>
      <c r="Y84" s="140" t="s">
        <v>1103</v>
      </c>
      <c r="Z84" s="140" t="s">
        <v>340</v>
      </c>
      <c r="AA84" s="140" t="s">
        <v>1104</v>
      </c>
      <c r="AB84" s="140" t="s">
        <v>1105</v>
      </c>
      <c r="AC84" s="140" t="s">
        <v>340</v>
      </c>
      <c r="AD84" s="140" t="s">
        <v>1087</v>
      </c>
      <c r="AE84" s="138" t="s">
        <v>194</v>
      </c>
      <c r="AF84" s="138" t="s">
        <v>1099</v>
      </c>
      <c r="AG84" s="138" t="s">
        <v>194</v>
      </c>
      <c r="AH84" s="130"/>
    </row>
    <row r="85" spans="1:34" ht="30" customHeight="1">
      <c r="A85" s="137" t="s">
        <v>291</v>
      </c>
      <c r="B85" s="137">
        <v>151001001</v>
      </c>
      <c r="C85" s="134" t="s">
        <v>751</v>
      </c>
      <c r="D85" s="138" t="s">
        <v>1106</v>
      </c>
      <c r="E85" s="139" t="s">
        <v>1107</v>
      </c>
      <c r="F85" s="155" t="s">
        <v>348</v>
      </c>
      <c r="G85" s="155"/>
      <c r="H85" s="155"/>
      <c r="I85" s="138" t="s">
        <v>395</v>
      </c>
      <c r="J85" s="138" t="s">
        <v>350</v>
      </c>
      <c r="K85" s="138" t="s">
        <v>1108</v>
      </c>
      <c r="L85" s="138" t="s">
        <v>1109</v>
      </c>
      <c r="M85" s="138" t="s">
        <v>1108</v>
      </c>
      <c r="N85" s="138" t="s">
        <v>1110</v>
      </c>
      <c r="O85" s="140" t="s">
        <v>355</v>
      </c>
      <c r="P85" s="140" t="s">
        <v>373</v>
      </c>
      <c r="Q85" s="138" t="s">
        <v>1111</v>
      </c>
      <c r="R85" s="140" t="s">
        <v>398</v>
      </c>
      <c r="S85" s="140" t="s">
        <v>399</v>
      </c>
      <c r="T85" s="140" t="s">
        <v>1112</v>
      </c>
      <c r="U85" s="140" t="s">
        <v>399</v>
      </c>
      <c r="V85" s="140" t="s">
        <v>1113</v>
      </c>
      <c r="W85" s="140" t="s">
        <v>1114</v>
      </c>
      <c r="X85" s="140" t="s">
        <v>340</v>
      </c>
      <c r="Y85" s="140" t="s">
        <v>1115</v>
      </c>
      <c r="Z85" s="140" t="s">
        <v>340</v>
      </c>
      <c r="AA85" s="140" t="s">
        <v>1116</v>
      </c>
      <c r="AB85" s="140" t="s">
        <v>1117</v>
      </c>
      <c r="AC85" s="140" t="s">
        <v>340</v>
      </c>
      <c r="AD85" s="140" t="s">
        <v>1118</v>
      </c>
      <c r="AE85" s="138" t="s">
        <v>194</v>
      </c>
      <c r="AF85" s="138" t="s">
        <v>1111</v>
      </c>
      <c r="AG85" s="138" t="s">
        <v>194</v>
      </c>
      <c r="AH85" s="130"/>
    </row>
    <row r="86" spans="1:34" ht="30" customHeight="1">
      <c r="A86" s="137" t="s">
        <v>291</v>
      </c>
      <c r="B86" s="137">
        <v>151001001</v>
      </c>
      <c r="C86" s="134" t="s">
        <v>751</v>
      </c>
      <c r="D86" s="138" t="s">
        <v>1119</v>
      </c>
      <c r="E86" s="139" t="s">
        <v>1120</v>
      </c>
      <c r="F86" s="155" t="s">
        <v>348</v>
      </c>
      <c r="G86" s="155"/>
      <c r="H86" s="155"/>
      <c r="I86" s="138" t="s">
        <v>505</v>
      </c>
      <c r="J86" s="138" t="s">
        <v>350</v>
      </c>
      <c r="K86" s="138" t="s">
        <v>1121</v>
      </c>
      <c r="L86" s="138" t="s">
        <v>1122</v>
      </c>
      <c r="M86" s="138" t="s">
        <v>1121</v>
      </c>
      <c r="N86" s="138" t="s">
        <v>1123</v>
      </c>
      <c r="O86" s="140" t="s">
        <v>355</v>
      </c>
      <c r="P86" s="140" t="s">
        <v>1124</v>
      </c>
      <c r="Q86" s="138" t="s">
        <v>1125</v>
      </c>
      <c r="R86" s="140" t="s">
        <v>358</v>
      </c>
      <c r="S86" s="140" t="s">
        <v>344</v>
      </c>
      <c r="T86" s="140" t="s">
        <v>1126</v>
      </c>
      <c r="U86" s="140" t="s">
        <v>344</v>
      </c>
      <c r="V86" s="140" t="s">
        <v>1127</v>
      </c>
      <c r="W86" s="140" t="s">
        <v>1128</v>
      </c>
      <c r="X86" s="140" t="s">
        <v>340</v>
      </c>
      <c r="Y86" s="140" t="s">
        <v>1129</v>
      </c>
      <c r="Z86" s="140" t="s">
        <v>340</v>
      </c>
      <c r="AA86" s="140" t="s">
        <v>1130</v>
      </c>
      <c r="AB86" s="140" t="s">
        <v>1131</v>
      </c>
      <c r="AC86" s="140" t="s">
        <v>340</v>
      </c>
      <c r="AD86" s="140" t="s">
        <v>1132</v>
      </c>
      <c r="AE86" s="138" t="s">
        <v>194</v>
      </c>
      <c r="AF86" s="138" t="s">
        <v>1125</v>
      </c>
      <c r="AG86" s="138" t="s">
        <v>194</v>
      </c>
      <c r="AH86" s="130"/>
    </row>
    <row r="87" spans="1:34" ht="30" customHeight="1">
      <c r="A87" s="137" t="s">
        <v>291</v>
      </c>
      <c r="B87" s="137">
        <v>151001001</v>
      </c>
      <c r="C87" s="134" t="s">
        <v>751</v>
      </c>
      <c r="D87" s="138" t="s">
        <v>1133</v>
      </c>
      <c r="E87" s="139" t="s">
        <v>1134</v>
      </c>
      <c r="F87" s="155" t="s">
        <v>348</v>
      </c>
      <c r="G87" s="155"/>
      <c r="H87" s="155"/>
      <c r="I87" s="138" t="s">
        <v>395</v>
      </c>
      <c r="J87" s="138" t="s">
        <v>350</v>
      </c>
      <c r="K87" s="138" t="s">
        <v>1135</v>
      </c>
      <c r="L87" s="138" t="s">
        <v>1136</v>
      </c>
      <c r="M87" s="138" t="s">
        <v>1135</v>
      </c>
      <c r="N87" s="138" t="s">
        <v>1137</v>
      </c>
      <c r="O87" s="140" t="s">
        <v>355</v>
      </c>
      <c r="P87" s="140" t="s">
        <v>1138</v>
      </c>
      <c r="Q87" s="138" t="s">
        <v>1139</v>
      </c>
      <c r="R87" s="140" t="s">
        <v>358</v>
      </c>
      <c r="S87" s="140" t="s">
        <v>344</v>
      </c>
      <c r="T87" s="140" t="s">
        <v>1140</v>
      </c>
      <c r="U87" s="140" t="s">
        <v>344</v>
      </c>
      <c r="V87" s="140" t="s">
        <v>1141</v>
      </c>
      <c r="W87" s="140" t="s">
        <v>1142</v>
      </c>
      <c r="X87" s="140" t="s">
        <v>340</v>
      </c>
      <c r="Y87" s="140" t="s">
        <v>1143</v>
      </c>
      <c r="Z87" s="140" t="s">
        <v>340</v>
      </c>
      <c r="AA87" s="140" t="s">
        <v>1144</v>
      </c>
      <c r="AB87" s="140" t="s">
        <v>1145</v>
      </c>
      <c r="AC87" s="140" t="s">
        <v>340</v>
      </c>
      <c r="AD87" s="140" t="s">
        <v>1146</v>
      </c>
      <c r="AE87" s="138" t="s">
        <v>194</v>
      </c>
      <c r="AF87" s="138" t="s">
        <v>1139</v>
      </c>
      <c r="AG87" s="138" t="s">
        <v>194</v>
      </c>
      <c r="AH87" s="130"/>
    </row>
    <row r="88" spans="1:34" ht="30" customHeight="1">
      <c r="A88" s="137" t="s">
        <v>291</v>
      </c>
      <c r="B88" s="137">
        <v>151001001</v>
      </c>
      <c r="C88" s="134" t="s">
        <v>751</v>
      </c>
      <c r="D88" s="138" t="s">
        <v>1147</v>
      </c>
      <c r="E88" s="139" t="s">
        <v>1134</v>
      </c>
      <c r="F88" s="155" t="s">
        <v>348</v>
      </c>
      <c r="G88" s="155"/>
      <c r="H88" s="155"/>
      <c r="I88" s="138" t="s">
        <v>395</v>
      </c>
      <c r="J88" s="138" t="s">
        <v>350</v>
      </c>
      <c r="K88" s="138" t="s">
        <v>1135</v>
      </c>
      <c r="L88" s="138" t="s">
        <v>1136</v>
      </c>
      <c r="M88" s="138" t="s">
        <v>1135</v>
      </c>
      <c r="N88" s="138" t="s">
        <v>1148</v>
      </c>
      <c r="O88" s="140" t="s">
        <v>355</v>
      </c>
      <c r="P88" s="140" t="s">
        <v>1138</v>
      </c>
      <c r="Q88" s="138" t="s">
        <v>691</v>
      </c>
      <c r="R88" s="140" t="s">
        <v>398</v>
      </c>
      <c r="S88" s="140" t="s">
        <v>399</v>
      </c>
      <c r="T88" s="140" t="s">
        <v>1149</v>
      </c>
      <c r="U88" s="140" t="s">
        <v>399</v>
      </c>
      <c r="V88" s="140" t="s">
        <v>1150</v>
      </c>
      <c r="W88" s="140" t="s">
        <v>1151</v>
      </c>
      <c r="X88" s="140" t="s">
        <v>340</v>
      </c>
      <c r="Y88" s="140" t="s">
        <v>1152</v>
      </c>
      <c r="Z88" s="140" t="s">
        <v>340</v>
      </c>
      <c r="AA88" s="140" t="s">
        <v>1153</v>
      </c>
      <c r="AB88" s="140" t="s">
        <v>1154</v>
      </c>
      <c r="AC88" s="140" t="s">
        <v>340</v>
      </c>
      <c r="AD88" s="140" t="s">
        <v>1155</v>
      </c>
      <c r="AE88" s="138" t="s">
        <v>194</v>
      </c>
      <c r="AF88" s="138" t="s">
        <v>691</v>
      </c>
      <c r="AG88" s="138" t="s">
        <v>194</v>
      </c>
      <c r="AH88" s="130"/>
    </row>
    <row r="89" spans="1:34" ht="30" customHeight="1">
      <c r="A89" s="137" t="s">
        <v>291</v>
      </c>
      <c r="B89" s="137">
        <v>151001001</v>
      </c>
      <c r="C89" s="134" t="s">
        <v>751</v>
      </c>
      <c r="D89" s="138" t="s">
        <v>1156</v>
      </c>
      <c r="E89" s="139" t="s">
        <v>1134</v>
      </c>
      <c r="F89" s="155" t="s">
        <v>348</v>
      </c>
      <c r="G89" s="155"/>
      <c r="H89" s="155"/>
      <c r="I89" s="138" t="s">
        <v>505</v>
      </c>
      <c r="J89" s="138" t="s">
        <v>350</v>
      </c>
      <c r="K89" s="138" t="s">
        <v>1135</v>
      </c>
      <c r="L89" s="138" t="s">
        <v>1136</v>
      </c>
      <c r="M89" s="138" t="s">
        <v>1135</v>
      </c>
      <c r="N89" s="138" t="s">
        <v>1157</v>
      </c>
      <c r="O89" s="140" t="s">
        <v>355</v>
      </c>
      <c r="P89" s="140" t="s">
        <v>1138</v>
      </c>
      <c r="Q89" s="138" t="s">
        <v>743</v>
      </c>
      <c r="R89" s="140" t="s">
        <v>375</v>
      </c>
      <c r="S89" s="140" t="s">
        <v>376</v>
      </c>
      <c r="T89" s="140" t="s">
        <v>1158</v>
      </c>
      <c r="U89" s="140" t="s">
        <v>376</v>
      </c>
      <c r="V89" s="140" t="s">
        <v>1159</v>
      </c>
      <c r="W89" s="140" t="s">
        <v>1160</v>
      </c>
      <c r="X89" s="140" t="s">
        <v>340</v>
      </c>
      <c r="Y89" s="140" t="s">
        <v>1161</v>
      </c>
      <c r="Z89" s="140" t="s">
        <v>340</v>
      </c>
      <c r="AA89" s="140" t="s">
        <v>1162</v>
      </c>
      <c r="AB89" s="140" t="s">
        <v>1163</v>
      </c>
      <c r="AC89" s="140" t="s">
        <v>340</v>
      </c>
      <c r="AD89" s="140" t="s">
        <v>1164</v>
      </c>
      <c r="AE89" s="138" t="s">
        <v>194</v>
      </c>
      <c r="AF89" s="138" t="s">
        <v>743</v>
      </c>
      <c r="AG89" s="138" t="s">
        <v>194</v>
      </c>
      <c r="AH89" s="130"/>
    </row>
    <row r="90" spans="1:34" ht="30" customHeight="1">
      <c r="A90" s="137" t="s">
        <v>291</v>
      </c>
      <c r="B90" s="137">
        <v>151001001</v>
      </c>
      <c r="C90" s="134" t="s">
        <v>751</v>
      </c>
      <c r="D90" s="138" t="s">
        <v>1165</v>
      </c>
      <c r="E90" s="139" t="s">
        <v>1134</v>
      </c>
      <c r="F90" s="155" t="s">
        <v>348</v>
      </c>
      <c r="G90" s="155"/>
      <c r="H90" s="155"/>
      <c r="I90" s="138" t="s">
        <v>395</v>
      </c>
      <c r="J90" s="138" t="s">
        <v>350</v>
      </c>
      <c r="K90" s="138" t="s">
        <v>1135</v>
      </c>
      <c r="L90" s="138" t="s">
        <v>1136</v>
      </c>
      <c r="M90" s="138" t="s">
        <v>1135</v>
      </c>
      <c r="N90" s="138" t="s">
        <v>1166</v>
      </c>
      <c r="O90" s="140" t="s">
        <v>355</v>
      </c>
      <c r="P90" s="140" t="s">
        <v>1138</v>
      </c>
      <c r="Q90" s="138" t="s">
        <v>1167</v>
      </c>
      <c r="R90" s="140" t="s">
        <v>375</v>
      </c>
      <c r="S90" s="140" t="s">
        <v>376</v>
      </c>
      <c r="T90" s="140" t="s">
        <v>1168</v>
      </c>
      <c r="U90" s="140" t="s">
        <v>376</v>
      </c>
      <c r="V90" s="140" t="s">
        <v>1169</v>
      </c>
      <c r="W90" s="140" t="s">
        <v>1170</v>
      </c>
      <c r="X90" s="140" t="s">
        <v>340</v>
      </c>
      <c r="Y90" s="140" t="s">
        <v>1171</v>
      </c>
      <c r="Z90" s="140" t="s">
        <v>340</v>
      </c>
      <c r="AA90" s="140" t="s">
        <v>1172</v>
      </c>
      <c r="AB90" s="140" t="s">
        <v>1173</v>
      </c>
      <c r="AC90" s="140" t="s">
        <v>340</v>
      </c>
      <c r="AD90" s="140" t="s">
        <v>1164</v>
      </c>
      <c r="AE90" s="138" t="s">
        <v>194</v>
      </c>
      <c r="AF90" s="138" t="s">
        <v>1167</v>
      </c>
      <c r="AG90" s="138" t="s">
        <v>194</v>
      </c>
      <c r="AH90" s="130"/>
    </row>
    <row r="91" spans="1:34" ht="30" customHeight="1">
      <c r="A91" s="137" t="s">
        <v>291</v>
      </c>
      <c r="B91" s="137">
        <v>151001001</v>
      </c>
      <c r="C91" s="134" t="s">
        <v>751</v>
      </c>
      <c r="D91" s="138" t="s">
        <v>1174</v>
      </c>
      <c r="E91" s="139" t="s">
        <v>1134</v>
      </c>
      <c r="F91" s="155" t="s">
        <v>348</v>
      </c>
      <c r="G91" s="155"/>
      <c r="H91" s="155"/>
      <c r="I91" s="138" t="s">
        <v>395</v>
      </c>
      <c r="J91" s="138" t="s">
        <v>350</v>
      </c>
      <c r="K91" s="138" t="s">
        <v>1135</v>
      </c>
      <c r="L91" s="138" t="s">
        <v>1136</v>
      </c>
      <c r="M91" s="138" t="s">
        <v>1135</v>
      </c>
      <c r="N91" s="138" t="s">
        <v>1166</v>
      </c>
      <c r="O91" s="140" t="s">
        <v>355</v>
      </c>
      <c r="P91" s="140" t="s">
        <v>1138</v>
      </c>
      <c r="Q91" s="138" t="s">
        <v>1167</v>
      </c>
      <c r="R91" s="140" t="s">
        <v>375</v>
      </c>
      <c r="S91" s="140" t="s">
        <v>376</v>
      </c>
      <c r="T91" s="140" t="s">
        <v>1175</v>
      </c>
      <c r="U91" s="140" t="s">
        <v>376</v>
      </c>
      <c r="V91" s="140" t="s">
        <v>1176</v>
      </c>
      <c r="W91" s="140" t="s">
        <v>1177</v>
      </c>
      <c r="X91" s="140" t="s">
        <v>340</v>
      </c>
      <c r="Y91" s="140" t="s">
        <v>1178</v>
      </c>
      <c r="Z91" s="140" t="s">
        <v>340</v>
      </c>
      <c r="AA91" s="140" t="s">
        <v>1172</v>
      </c>
      <c r="AB91" s="140" t="s">
        <v>1179</v>
      </c>
      <c r="AC91" s="140" t="s">
        <v>340</v>
      </c>
      <c r="AD91" s="140" t="s">
        <v>1164</v>
      </c>
      <c r="AE91" s="138" t="s">
        <v>194</v>
      </c>
      <c r="AF91" s="138" t="s">
        <v>1167</v>
      </c>
      <c r="AG91" s="138" t="s">
        <v>194</v>
      </c>
      <c r="AH91" s="130"/>
    </row>
    <row r="92" spans="1:34" ht="30" customHeight="1">
      <c r="A92" s="137" t="s">
        <v>291</v>
      </c>
      <c r="B92" s="137">
        <v>151001001</v>
      </c>
      <c r="C92" s="134" t="s">
        <v>751</v>
      </c>
      <c r="D92" s="138" t="s">
        <v>1180</v>
      </c>
      <c r="E92" s="139" t="s">
        <v>1181</v>
      </c>
      <c r="F92" s="155" t="s">
        <v>348</v>
      </c>
      <c r="G92" s="155"/>
      <c r="H92" s="155"/>
      <c r="I92" s="138" t="s">
        <v>591</v>
      </c>
      <c r="J92" s="138" t="s">
        <v>350</v>
      </c>
      <c r="K92" s="138" t="s">
        <v>1182</v>
      </c>
      <c r="L92" s="138" t="s">
        <v>1183</v>
      </c>
      <c r="M92" s="138" t="s">
        <v>1182</v>
      </c>
      <c r="N92" s="138" t="s">
        <v>1184</v>
      </c>
      <c r="O92" s="140" t="s">
        <v>355</v>
      </c>
      <c r="P92" s="140" t="s">
        <v>1185</v>
      </c>
      <c r="Q92" s="138" t="s">
        <v>1186</v>
      </c>
      <c r="R92" s="140" t="s">
        <v>358</v>
      </c>
      <c r="S92" s="140" t="s">
        <v>344</v>
      </c>
      <c r="T92" s="140" t="s">
        <v>1187</v>
      </c>
      <c r="U92" s="140" t="s">
        <v>344</v>
      </c>
      <c r="V92" s="140" t="s">
        <v>1188</v>
      </c>
      <c r="W92" s="140" t="s">
        <v>1189</v>
      </c>
      <c r="X92" s="140" t="s">
        <v>340</v>
      </c>
      <c r="Y92" s="140" t="s">
        <v>1190</v>
      </c>
      <c r="Z92" s="140" t="s">
        <v>340</v>
      </c>
      <c r="AA92" s="140" t="s">
        <v>1191</v>
      </c>
      <c r="AB92" s="140" t="s">
        <v>1192</v>
      </c>
      <c r="AC92" s="140" t="s">
        <v>340</v>
      </c>
      <c r="AD92" s="140" t="s">
        <v>1193</v>
      </c>
      <c r="AE92" s="138" t="s">
        <v>194</v>
      </c>
      <c r="AF92" s="138" t="s">
        <v>1186</v>
      </c>
      <c r="AG92" s="138" t="s">
        <v>194</v>
      </c>
      <c r="AH92" s="130"/>
    </row>
    <row r="93" spans="1:34" ht="30" customHeight="1">
      <c r="A93" s="137" t="s">
        <v>291</v>
      </c>
      <c r="B93" s="137">
        <v>151001001</v>
      </c>
      <c r="C93" s="134" t="s">
        <v>751</v>
      </c>
      <c r="D93" s="138" t="s">
        <v>1194</v>
      </c>
      <c r="E93" s="139" t="s">
        <v>1181</v>
      </c>
      <c r="F93" s="155" t="s">
        <v>348</v>
      </c>
      <c r="G93" s="155"/>
      <c r="H93" s="155"/>
      <c r="I93" s="138" t="s">
        <v>395</v>
      </c>
      <c r="J93" s="138" t="s">
        <v>350</v>
      </c>
      <c r="K93" s="138" t="s">
        <v>1182</v>
      </c>
      <c r="L93" s="138" t="s">
        <v>1183</v>
      </c>
      <c r="M93" s="138" t="s">
        <v>1182</v>
      </c>
      <c r="N93" s="138" t="s">
        <v>1195</v>
      </c>
      <c r="O93" s="140" t="s">
        <v>355</v>
      </c>
      <c r="P93" s="140" t="s">
        <v>1185</v>
      </c>
      <c r="Q93" s="138" t="s">
        <v>1196</v>
      </c>
      <c r="R93" s="140" t="s">
        <v>375</v>
      </c>
      <c r="S93" s="140" t="s">
        <v>376</v>
      </c>
      <c r="T93" s="140" t="s">
        <v>1197</v>
      </c>
      <c r="U93" s="140" t="s">
        <v>376</v>
      </c>
      <c r="V93" s="140" t="s">
        <v>1198</v>
      </c>
      <c r="W93" s="140" t="s">
        <v>1199</v>
      </c>
      <c r="X93" s="140" t="s">
        <v>340</v>
      </c>
      <c r="Y93" s="140" t="s">
        <v>1200</v>
      </c>
      <c r="Z93" s="140" t="s">
        <v>340</v>
      </c>
      <c r="AA93" s="140" t="s">
        <v>1201</v>
      </c>
      <c r="AB93" s="140" t="s">
        <v>1202</v>
      </c>
      <c r="AC93" s="140" t="s">
        <v>340</v>
      </c>
      <c r="AD93" s="140" t="s">
        <v>1203</v>
      </c>
      <c r="AE93" s="138" t="s">
        <v>194</v>
      </c>
      <c r="AF93" s="138" t="s">
        <v>1196</v>
      </c>
      <c r="AG93" s="138" t="s">
        <v>194</v>
      </c>
      <c r="AH93" s="130"/>
    </row>
    <row r="94" spans="1:34" ht="30" customHeight="1">
      <c r="A94" s="137" t="s">
        <v>291</v>
      </c>
      <c r="B94" s="137">
        <v>151001001</v>
      </c>
      <c r="C94" s="134" t="s">
        <v>751</v>
      </c>
      <c r="D94" s="138" t="s">
        <v>1204</v>
      </c>
      <c r="E94" s="139" t="s">
        <v>1181</v>
      </c>
      <c r="F94" s="155" t="s">
        <v>348</v>
      </c>
      <c r="G94" s="155"/>
      <c r="H94" s="155"/>
      <c r="I94" s="138" t="s">
        <v>270</v>
      </c>
      <c r="J94" s="138" t="s">
        <v>350</v>
      </c>
      <c r="K94" s="138" t="s">
        <v>1182</v>
      </c>
      <c r="L94" s="138" t="s">
        <v>1183</v>
      </c>
      <c r="M94" s="138" t="s">
        <v>1182</v>
      </c>
      <c r="N94" s="138" t="s">
        <v>1205</v>
      </c>
      <c r="O94" s="140" t="s">
        <v>355</v>
      </c>
      <c r="P94" s="140" t="s">
        <v>1185</v>
      </c>
      <c r="Q94" s="138" t="s">
        <v>1206</v>
      </c>
      <c r="R94" s="140" t="s">
        <v>375</v>
      </c>
      <c r="S94" s="140" t="s">
        <v>376</v>
      </c>
      <c r="T94" s="140" t="s">
        <v>1207</v>
      </c>
      <c r="U94" s="140" t="s">
        <v>376</v>
      </c>
      <c r="V94" s="140" t="s">
        <v>1208</v>
      </c>
      <c r="W94" s="140" t="s">
        <v>1209</v>
      </c>
      <c r="X94" s="140" t="s">
        <v>340</v>
      </c>
      <c r="Y94" s="140" t="s">
        <v>1210</v>
      </c>
      <c r="Z94" s="140" t="s">
        <v>340</v>
      </c>
      <c r="AA94" s="140" t="s">
        <v>1211</v>
      </c>
      <c r="AB94" s="140" t="s">
        <v>1212</v>
      </c>
      <c r="AC94" s="140" t="s">
        <v>340</v>
      </c>
      <c r="AD94" s="140" t="s">
        <v>1203</v>
      </c>
      <c r="AE94" s="138" t="s">
        <v>194</v>
      </c>
      <c r="AF94" s="138" t="s">
        <v>1206</v>
      </c>
      <c r="AG94" s="138" t="s">
        <v>194</v>
      </c>
      <c r="AH94" s="130"/>
    </row>
    <row r="95" spans="1:34" ht="30" customHeight="1">
      <c r="A95" s="137" t="s">
        <v>291</v>
      </c>
      <c r="B95" s="137">
        <v>151001001</v>
      </c>
      <c r="C95" s="134" t="s">
        <v>751</v>
      </c>
      <c r="D95" s="138" t="s">
        <v>1213</v>
      </c>
      <c r="E95" s="139" t="s">
        <v>1181</v>
      </c>
      <c r="F95" s="155" t="s">
        <v>348</v>
      </c>
      <c r="G95" s="155"/>
      <c r="H95" s="155"/>
      <c r="I95" s="138" t="s">
        <v>395</v>
      </c>
      <c r="J95" s="138" t="s">
        <v>350</v>
      </c>
      <c r="K95" s="138" t="s">
        <v>1182</v>
      </c>
      <c r="L95" s="138" t="s">
        <v>1183</v>
      </c>
      <c r="M95" s="138" t="s">
        <v>1182</v>
      </c>
      <c r="N95" s="138" t="s">
        <v>1214</v>
      </c>
      <c r="O95" s="140" t="s">
        <v>355</v>
      </c>
      <c r="P95" s="140" t="s">
        <v>1185</v>
      </c>
      <c r="Q95" s="138" t="s">
        <v>1215</v>
      </c>
      <c r="R95" s="140" t="s">
        <v>375</v>
      </c>
      <c r="S95" s="140" t="s">
        <v>376</v>
      </c>
      <c r="T95" s="140" t="s">
        <v>1216</v>
      </c>
      <c r="U95" s="140" t="s">
        <v>376</v>
      </c>
      <c r="V95" s="140" t="s">
        <v>1217</v>
      </c>
      <c r="W95" s="140" t="s">
        <v>1218</v>
      </c>
      <c r="X95" s="140" t="s">
        <v>340</v>
      </c>
      <c r="Y95" s="140" t="s">
        <v>1219</v>
      </c>
      <c r="Z95" s="140" t="s">
        <v>340</v>
      </c>
      <c r="AA95" s="140" t="s">
        <v>1220</v>
      </c>
      <c r="AB95" s="140" t="s">
        <v>1221</v>
      </c>
      <c r="AC95" s="140" t="s">
        <v>340</v>
      </c>
      <c r="AD95" s="140" t="s">
        <v>1203</v>
      </c>
      <c r="AE95" s="138" t="s">
        <v>194</v>
      </c>
      <c r="AF95" s="138" t="s">
        <v>1215</v>
      </c>
      <c r="AG95" s="138" t="s">
        <v>194</v>
      </c>
      <c r="AH95" s="130"/>
    </row>
    <row r="96" spans="1:34" ht="30" customHeight="1">
      <c r="A96" s="137" t="s">
        <v>291</v>
      </c>
      <c r="B96" s="137">
        <v>151001001</v>
      </c>
      <c r="C96" s="134" t="s">
        <v>751</v>
      </c>
      <c r="D96" s="138" t="s">
        <v>1222</v>
      </c>
      <c r="E96" s="139" t="s">
        <v>1181</v>
      </c>
      <c r="F96" s="155" t="s">
        <v>348</v>
      </c>
      <c r="G96" s="155"/>
      <c r="H96" s="155"/>
      <c r="I96" s="138" t="s">
        <v>591</v>
      </c>
      <c r="J96" s="138" t="s">
        <v>350</v>
      </c>
      <c r="K96" s="138" t="s">
        <v>1182</v>
      </c>
      <c r="L96" s="138" t="s">
        <v>1183</v>
      </c>
      <c r="M96" s="138" t="s">
        <v>1182</v>
      </c>
      <c r="N96" s="138" t="s">
        <v>1223</v>
      </c>
      <c r="O96" s="140" t="s">
        <v>355</v>
      </c>
      <c r="P96" s="140" t="s">
        <v>1185</v>
      </c>
      <c r="Q96" s="138" t="s">
        <v>702</v>
      </c>
      <c r="R96" s="140" t="s">
        <v>358</v>
      </c>
      <c r="S96" s="140" t="s">
        <v>344</v>
      </c>
      <c r="T96" s="140" t="s">
        <v>1224</v>
      </c>
      <c r="U96" s="140" t="s">
        <v>344</v>
      </c>
      <c r="V96" s="140" t="s">
        <v>1225</v>
      </c>
      <c r="W96" s="140" t="s">
        <v>1226</v>
      </c>
      <c r="X96" s="140" t="s">
        <v>340</v>
      </c>
      <c r="Y96" s="140" t="s">
        <v>1227</v>
      </c>
      <c r="Z96" s="140" t="s">
        <v>340</v>
      </c>
      <c r="AA96" s="140" t="s">
        <v>1228</v>
      </c>
      <c r="AB96" s="140" t="s">
        <v>1229</v>
      </c>
      <c r="AC96" s="140" t="s">
        <v>340</v>
      </c>
      <c r="AD96" s="140" t="s">
        <v>1193</v>
      </c>
      <c r="AE96" s="138" t="s">
        <v>194</v>
      </c>
      <c r="AF96" s="138" t="s">
        <v>702</v>
      </c>
      <c r="AG96" s="138" t="s">
        <v>194</v>
      </c>
      <c r="AH96" s="130"/>
    </row>
    <row r="97" spans="1:34" ht="30" customHeight="1">
      <c r="A97" s="137" t="s">
        <v>291</v>
      </c>
      <c r="B97" s="137">
        <v>151001001</v>
      </c>
      <c r="C97" s="134" t="s">
        <v>751</v>
      </c>
      <c r="D97" s="138" t="s">
        <v>1230</v>
      </c>
      <c r="E97" s="139" t="s">
        <v>1181</v>
      </c>
      <c r="F97" s="155" t="s">
        <v>348</v>
      </c>
      <c r="G97" s="155"/>
      <c r="H97" s="155"/>
      <c r="I97" s="138" t="s">
        <v>505</v>
      </c>
      <c r="J97" s="138" t="s">
        <v>350</v>
      </c>
      <c r="K97" s="138" t="s">
        <v>1182</v>
      </c>
      <c r="L97" s="138" t="s">
        <v>1183</v>
      </c>
      <c r="M97" s="138" t="s">
        <v>1182</v>
      </c>
      <c r="N97" s="138" t="s">
        <v>1223</v>
      </c>
      <c r="O97" s="140" t="s">
        <v>355</v>
      </c>
      <c r="P97" s="140" t="s">
        <v>1185</v>
      </c>
      <c r="Q97" s="138" t="s">
        <v>702</v>
      </c>
      <c r="R97" s="140" t="s">
        <v>375</v>
      </c>
      <c r="S97" s="140" t="s">
        <v>376</v>
      </c>
      <c r="T97" s="140" t="s">
        <v>1231</v>
      </c>
      <c r="U97" s="140" t="s">
        <v>376</v>
      </c>
      <c r="V97" s="140" t="s">
        <v>1232</v>
      </c>
      <c r="W97" s="140" t="s">
        <v>1233</v>
      </c>
      <c r="X97" s="140" t="s">
        <v>340</v>
      </c>
      <c r="Y97" s="140" t="s">
        <v>1234</v>
      </c>
      <c r="Z97" s="140" t="s">
        <v>340</v>
      </c>
      <c r="AA97" s="140" t="s">
        <v>1235</v>
      </c>
      <c r="AB97" s="140" t="s">
        <v>1236</v>
      </c>
      <c r="AC97" s="140" t="s">
        <v>340</v>
      </c>
      <c r="AD97" s="140" t="s">
        <v>1203</v>
      </c>
      <c r="AE97" s="138" t="s">
        <v>194</v>
      </c>
      <c r="AF97" s="138" t="s">
        <v>702</v>
      </c>
      <c r="AG97" s="138" t="s">
        <v>194</v>
      </c>
      <c r="AH97" s="130"/>
    </row>
    <row r="98" spans="1:34" ht="30" customHeight="1">
      <c r="A98" s="137" t="s">
        <v>291</v>
      </c>
      <c r="B98" s="137">
        <v>151001001</v>
      </c>
      <c r="C98" s="134" t="s">
        <v>751</v>
      </c>
      <c r="D98" s="138" t="s">
        <v>1237</v>
      </c>
      <c r="E98" s="139" t="s">
        <v>1181</v>
      </c>
      <c r="F98" s="155" t="s">
        <v>348</v>
      </c>
      <c r="G98" s="155"/>
      <c r="H98" s="155"/>
      <c r="I98" s="138" t="s">
        <v>505</v>
      </c>
      <c r="J98" s="138" t="s">
        <v>350</v>
      </c>
      <c r="K98" s="138" t="s">
        <v>1182</v>
      </c>
      <c r="L98" s="138" t="s">
        <v>1183</v>
      </c>
      <c r="M98" s="138" t="s">
        <v>1182</v>
      </c>
      <c r="N98" s="138" t="s">
        <v>1012</v>
      </c>
      <c r="O98" s="140" t="s">
        <v>355</v>
      </c>
      <c r="P98" s="140" t="s">
        <v>1185</v>
      </c>
      <c r="Q98" s="138" t="s">
        <v>743</v>
      </c>
      <c r="R98" s="140" t="s">
        <v>375</v>
      </c>
      <c r="S98" s="140" t="s">
        <v>376</v>
      </c>
      <c r="T98" s="140" t="s">
        <v>1238</v>
      </c>
      <c r="U98" s="140" t="s">
        <v>376</v>
      </c>
      <c r="V98" s="140" t="s">
        <v>1239</v>
      </c>
      <c r="W98" s="140" t="s">
        <v>1240</v>
      </c>
      <c r="X98" s="140" t="s">
        <v>340</v>
      </c>
      <c r="Y98" s="140" t="s">
        <v>1241</v>
      </c>
      <c r="Z98" s="140" t="s">
        <v>340</v>
      </c>
      <c r="AA98" s="140" t="s">
        <v>1242</v>
      </c>
      <c r="AB98" s="140" t="s">
        <v>1243</v>
      </c>
      <c r="AC98" s="140" t="s">
        <v>340</v>
      </c>
      <c r="AD98" s="140" t="s">
        <v>1203</v>
      </c>
      <c r="AE98" s="138" t="s">
        <v>194</v>
      </c>
      <c r="AF98" s="138" t="s">
        <v>743</v>
      </c>
      <c r="AG98" s="138" t="s">
        <v>194</v>
      </c>
      <c r="AH98" s="130"/>
    </row>
    <row r="99" spans="1:34" ht="30" customHeight="1">
      <c r="A99" s="137" t="s">
        <v>291</v>
      </c>
      <c r="B99" s="137">
        <v>151001001</v>
      </c>
      <c r="C99" s="134" t="s">
        <v>751</v>
      </c>
      <c r="D99" s="138" t="s">
        <v>1244</v>
      </c>
      <c r="E99" s="139" t="s">
        <v>1181</v>
      </c>
      <c r="F99" s="155" t="s">
        <v>348</v>
      </c>
      <c r="G99" s="155"/>
      <c r="H99" s="155"/>
      <c r="I99" s="138" t="s">
        <v>395</v>
      </c>
      <c r="J99" s="138" t="s">
        <v>350</v>
      </c>
      <c r="K99" s="138" t="s">
        <v>1182</v>
      </c>
      <c r="L99" s="138" t="s">
        <v>1183</v>
      </c>
      <c r="M99" s="138" t="s">
        <v>1182</v>
      </c>
      <c r="N99" s="138" t="s">
        <v>1245</v>
      </c>
      <c r="O99" s="140" t="s">
        <v>355</v>
      </c>
      <c r="P99" s="140" t="s">
        <v>1185</v>
      </c>
      <c r="Q99" s="138" t="s">
        <v>1246</v>
      </c>
      <c r="R99" s="140" t="s">
        <v>375</v>
      </c>
      <c r="S99" s="140" t="s">
        <v>376</v>
      </c>
      <c r="T99" s="140" t="s">
        <v>1247</v>
      </c>
      <c r="U99" s="140" t="s">
        <v>376</v>
      </c>
      <c r="V99" s="140" t="s">
        <v>1248</v>
      </c>
      <c r="W99" s="140" t="s">
        <v>1249</v>
      </c>
      <c r="X99" s="140" t="s">
        <v>340</v>
      </c>
      <c r="Y99" s="140" t="s">
        <v>1250</v>
      </c>
      <c r="Z99" s="140" t="s">
        <v>340</v>
      </c>
      <c r="AA99" s="140" t="s">
        <v>1251</v>
      </c>
      <c r="AB99" s="140" t="s">
        <v>1252</v>
      </c>
      <c r="AC99" s="140" t="s">
        <v>340</v>
      </c>
      <c r="AD99" s="140" t="s">
        <v>1203</v>
      </c>
      <c r="AE99" s="138" t="s">
        <v>194</v>
      </c>
      <c r="AF99" s="138" t="s">
        <v>1246</v>
      </c>
      <c r="AG99" s="138" t="s">
        <v>194</v>
      </c>
      <c r="AH99" s="130"/>
    </row>
    <row r="100" spans="1:34" ht="30" customHeight="1">
      <c r="A100" s="137" t="s">
        <v>291</v>
      </c>
      <c r="B100" s="137">
        <v>151001001</v>
      </c>
      <c r="C100" s="134" t="s">
        <v>751</v>
      </c>
      <c r="D100" s="138" t="s">
        <v>1253</v>
      </c>
      <c r="E100" s="139" t="s">
        <v>738</v>
      </c>
      <c r="F100" s="155" t="s">
        <v>348</v>
      </c>
      <c r="G100" s="155"/>
      <c r="H100" s="155"/>
      <c r="I100" s="138" t="s">
        <v>591</v>
      </c>
      <c r="J100" s="138" t="s">
        <v>350</v>
      </c>
      <c r="K100" s="138" t="s">
        <v>739</v>
      </c>
      <c r="L100" s="138" t="s">
        <v>740</v>
      </c>
      <c r="M100" s="138" t="s">
        <v>739</v>
      </c>
      <c r="N100" s="138" t="s">
        <v>1254</v>
      </c>
      <c r="O100" s="140" t="s">
        <v>355</v>
      </c>
      <c r="P100" s="140" t="s">
        <v>742</v>
      </c>
      <c r="Q100" s="138" t="s">
        <v>1255</v>
      </c>
      <c r="R100" s="140" t="s">
        <v>358</v>
      </c>
      <c r="S100" s="140" t="s">
        <v>344</v>
      </c>
      <c r="T100" s="140" t="s">
        <v>1256</v>
      </c>
      <c r="U100" s="140" t="s">
        <v>344</v>
      </c>
      <c r="V100" s="140" t="s">
        <v>1257</v>
      </c>
      <c r="W100" s="140" t="s">
        <v>1258</v>
      </c>
      <c r="X100" s="140" t="s">
        <v>340</v>
      </c>
      <c r="Y100" s="140" t="s">
        <v>1259</v>
      </c>
      <c r="Z100" s="140" t="s">
        <v>340</v>
      </c>
      <c r="AA100" s="140" t="s">
        <v>1260</v>
      </c>
      <c r="AB100" s="140" t="s">
        <v>1261</v>
      </c>
      <c r="AC100" s="140" t="s">
        <v>340</v>
      </c>
      <c r="AD100" s="140" t="s">
        <v>750</v>
      </c>
      <c r="AE100" s="138" t="s">
        <v>194</v>
      </c>
      <c r="AF100" s="138" t="s">
        <v>1255</v>
      </c>
      <c r="AG100" s="138" t="s">
        <v>194</v>
      </c>
      <c r="AH100" s="130"/>
    </row>
    <row r="101" spans="1:34" ht="30" customHeight="1">
      <c r="A101" s="137" t="s">
        <v>291</v>
      </c>
      <c r="B101" s="137">
        <v>151001001</v>
      </c>
      <c r="C101" s="134" t="s">
        <v>751</v>
      </c>
      <c r="D101" s="138" t="s">
        <v>1262</v>
      </c>
      <c r="E101" s="139" t="s">
        <v>738</v>
      </c>
      <c r="F101" s="155" t="s">
        <v>348</v>
      </c>
      <c r="G101" s="155"/>
      <c r="H101" s="155"/>
      <c r="I101" s="138" t="s">
        <v>505</v>
      </c>
      <c r="J101" s="138" t="s">
        <v>350</v>
      </c>
      <c r="K101" s="138" t="s">
        <v>739</v>
      </c>
      <c r="L101" s="138" t="s">
        <v>740</v>
      </c>
      <c r="M101" s="138" t="s">
        <v>739</v>
      </c>
      <c r="N101" s="138" t="s">
        <v>1223</v>
      </c>
      <c r="O101" s="140" t="s">
        <v>355</v>
      </c>
      <c r="P101" s="140" t="s">
        <v>742</v>
      </c>
      <c r="Q101" s="138" t="s">
        <v>496</v>
      </c>
      <c r="R101" s="140" t="s">
        <v>358</v>
      </c>
      <c r="S101" s="140" t="s">
        <v>344</v>
      </c>
      <c r="T101" s="140" t="s">
        <v>1263</v>
      </c>
      <c r="U101" s="140" t="s">
        <v>344</v>
      </c>
      <c r="V101" s="140" t="s">
        <v>1264</v>
      </c>
      <c r="W101" s="140" t="s">
        <v>1265</v>
      </c>
      <c r="X101" s="140" t="s">
        <v>340</v>
      </c>
      <c r="Y101" s="140" t="s">
        <v>1266</v>
      </c>
      <c r="Z101" s="140" t="s">
        <v>340</v>
      </c>
      <c r="AA101" s="140" t="s">
        <v>1267</v>
      </c>
      <c r="AB101" s="140" t="s">
        <v>1268</v>
      </c>
      <c r="AC101" s="140" t="s">
        <v>340</v>
      </c>
      <c r="AD101" s="140" t="s">
        <v>750</v>
      </c>
      <c r="AE101" s="138" t="s">
        <v>194</v>
      </c>
      <c r="AF101" s="138" t="s">
        <v>496</v>
      </c>
      <c r="AG101" s="138" t="s">
        <v>194</v>
      </c>
      <c r="AH101" s="130"/>
    </row>
    <row r="102" spans="1:34" ht="30" customHeight="1">
      <c r="A102" s="137" t="s">
        <v>291</v>
      </c>
      <c r="B102" s="137">
        <v>151001001</v>
      </c>
      <c r="C102" s="134" t="s">
        <v>751</v>
      </c>
      <c r="D102" s="138" t="s">
        <v>1269</v>
      </c>
      <c r="E102" s="139" t="s">
        <v>738</v>
      </c>
      <c r="F102" s="155" t="s">
        <v>348</v>
      </c>
      <c r="G102" s="155"/>
      <c r="H102" s="155"/>
      <c r="I102" s="138" t="s">
        <v>505</v>
      </c>
      <c r="J102" s="138" t="s">
        <v>350</v>
      </c>
      <c r="K102" s="138" t="s">
        <v>739</v>
      </c>
      <c r="L102" s="138" t="s">
        <v>740</v>
      </c>
      <c r="M102" s="138" t="s">
        <v>739</v>
      </c>
      <c r="N102" s="138" t="s">
        <v>1270</v>
      </c>
      <c r="O102" s="140" t="s">
        <v>355</v>
      </c>
      <c r="P102" s="140" t="s">
        <v>742</v>
      </c>
      <c r="Q102" s="138" t="s">
        <v>1125</v>
      </c>
      <c r="R102" s="140" t="s">
        <v>375</v>
      </c>
      <c r="S102" s="140" t="s">
        <v>376</v>
      </c>
      <c r="T102" s="140" t="s">
        <v>1271</v>
      </c>
      <c r="U102" s="140" t="s">
        <v>376</v>
      </c>
      <c r="V102" s="140" t="s">
        <v>1272</v>
      </c>
      <c r="W102" s="140" t="s">
        <v>1273</v>
      </c>
      <c r="X102" s="140" t="s">
        <v>340</v>
      </c>
      <c r="Y102" s="140" t="s">
        <v>1274</v>
      </c>
      <c r="Z102" s="140" t="s">
        <v>340</v>
      </c>
      <c r="AA102" s="140" t="s">
        <v>1275</v>
      </c>
      <c r="AB102" s="140" t="s">
        <v>1276</v>
      </c>
      <c r="AC102" s="140" t="s">
        <v>340</v>
      </c>
      <c r="AD102" s="140" t="s">
        <v>1277</v>
      </c>
      <c r="AE102" s="138" t="s">
        <v>194</v>
      </c>
      <c r="AF102" s="138" t="s">
        <v>1125</v>
      </c>
      <c r="AG102" s="138" t="s">
        <v>194</v>
      </c>
      <c r="AH102" s="130"/>
    </row>
    <row r="103" spans="1:34" ht="30" customHeight="1">
      <c r="A103" s="137" t="s">
        <v>291</v>
      </c>
      <c r="B103" s="137">
        <v>151001001</v>
      </c>
      <c r="C103" s="134" t="s">
        <v>751</v>
      </c>
      <c r="D103" s="138" t="s">
        <v>1278</v>
      </c>
      <c r="E103" s="139" t="s">
        <v>738</v>
      </c>
      <c r="F103" s="155" t="s">
        <v>348</v>
      </c>
      <c r="G103" s="155"/>
      <c r="H103" s="155"/>
      <c r="I103" s="138" t="s">
        <v>505</v>
      </c>
      <c r="J103" s="138" t="s">
        <v>350</v>
      </c>
      <c r="K103" s="138" t="s">
        <v>739</v>
      </c>
      <c r="L103" s="138" t="s">
        <v>740</v>
      </c>
      <c r="M103" s="138" t="s">
        <v>739</v>
      </c>
      <c r="N103" s="138" t="s">
        <v>1045</v>
      </c>
      <c r="O103" s="140" t="s">
        <v>355</v>
      </c>
      <c r="P103" s="140" t="s">
        <v>742</v>
      </c>
      <c r="Q103" s="138" t="s">
        <v>1089</v>
      </c>
      <c r="R103" s="140" t="s">
        <v>398</v>
      </c>
      <c r="S103" s="140" t="s">
        <v>399</v>
      </c>
      <c r="T103" s="140" t="s">
        <v>1279</v>
      </c>
      <c r="U103" s="140" t="s">
        <v>399</v>
      </c>
      <c r="V103" s="140" t="s">
        <v>1280</v>
      </c>
      <c r="W103" s="140" t="s">
        <v>1281</v>
      </c>
      <c r="X103" s="140" t="s">
        <v>340</v>
      </c>
      <c r="Y103" s="140" t="s">
        <v>1282</v>
      </c>
      <c r="Z103" s="140" t="s">
        <v>340</v>
      </c>
      <c r="AA103" s="140" t="s">
        <v>1283</v>
      </c>
      <c r="AB103" s="140" t="s">
        <v>1284</v>
      </c>
      <c r="AC103" s="140" t="s">
        <v>340</v>
      </c>
      <c r="AD103" s="140" t="s">
        <v>1285</v>
      </c>
      <c r="AE103" s="138" t="s">
        <v>194</v>
      </c>
      <c r="AF103" s="138" t="s">
        <v>1089</v>
      </c>
      <c r="AG103" s="138" t="s">
        <v>194</v>
      </c>
      <c r="AH103" s="130"/>
    </row>
    <row r="104" spans="1:34" ht="30" customHeight="1">
      <c r="A104" s="137" t="s">
        <v>291</v>
      </c>
      <c r="B104" s="137">
        <v>151001001</v>
      </c>
      <c r="C104" s="134" t="s">
        <v>751</v>
      </c>
      <c r="D104" s="138" t="s">
        <v>1286</v>
      </c>
      <c r="E104" s="139" t="s">
        <v>738</v>
      </c>
      <c r="F104" s="155" t="s">
        <v>348</v>
      </c>
      <c r="G104" s="155"/>
      <c r="H104" s="155"/>
      <c r="I104" s="138" t="s">
        <v>813</v>
      </c>
      <c r="J104" s="138" t="s">
        <v>350</v>
      </c>
      <c r="K104" s="138" t="s">
        <v>739</v>
      </c>
      <c r="L104" s="138" t="s">
        <v>740</v>
      </c>
      <c r="M104" s="138" t="s">
        <v>739</v>
      </c>
      <c r="N104" s="138" t="s">
        <v>1287</v>
      </c>
      <c r="O104" s="140" t="s">
        <v>355</v>
      </c>
      <c r="P104" s="140" t="s">
        <v>742</v>
      </c>
      <c r="Q104" s="138" t="s">
        <v>1288</v>
      </c>
      <c r="R104" s="140" t="s">
        <v>375</v>
      </c>
      <c r="S104" s="140" t="s">
        <v>376</v>
      </c>
      <c r="T104" s="140" t="s">
        <v>1289</v>
      </c>
      <c r="U104" s="140" t="s">
        <v>376</v>
      </c>
      <c r="V104" s="140" t="s">
        <v>1290</v>
      </c>
      <c r="W104" s="140" t="s">
        <v>1291</v>
      </c>
      <c r="X104" s="140" t="s">
        <v>340</v>
      </c>
      <c r="Y104" s="140" t="s">
        <v>1292</v>
      </c>
      <c r="Z104" s="140" t="s">
        <v>340</v>
      </c>
      <c r="AA104" s="140" t="s">
        <v>1293</v>
      </c>
      <c r="AB104" s="140" t="s">
        <v>1294</v>
      </c>
      <c r="AC104" s="140" t="s">
        <v>340</v>
      </c>
      <c r="AD104" s="140" t="s">
        <v>1277</v>
      </c>
      <c r="AE104" s="138" t="s">
        <v>194</v>
      </c>
      <c r="AF104" s="138" t="s">
        <v>1288</v>
      </c>
      <c r="AG104" s="138" t="s">
        <v>194</v>
      </c>
      <c r="AH104" s="130"/>
    </row>
    <row r="105" spans="1:34" ht="30" customHeight="1">
      <c r="A105" s="137" t="s">
        <v>291</v>
      </c>
      <c r="B105" s="137">
        <v>151001001</v>
      </c>
      <c r="C105" s="134" t="s">
        <v>751</v>
      </c>
      <c r="D105" s="138" t="s">
        <v>1295</v>
      </c>
      <c r="E105" s="139" t="s">
        <v>738</v>
      </c>
      <c r="F105" s="155" t="s">
        <v>348</v>
      </c>
      <c r="G105" s="155"/>
      <c r="H105" s="155"/>
      <c r="I105" s="138" t="s">
        <v>505</v>
      </c>
      <c r="J105" s="138" t="s">
        <v>350</v>
      </c>
      <c r="K105" s="138" t="s">
        <v>739</v>
      </c>
      <c r="L105" s="138" t="s">
        <v>740</v>
      </c>
      <c r="M105" s="138" t="s">
        <v>739</v>
      </c>
      <c r="N105" s="138" t="s">
        <v>1004</v>
      </c>
      <c r="O105" s="140" t="s">
        <v>355</v>
      </c>
      <c r="P105" s="140" t="s">
        <v>742</v>
      </c>
      <c r="Q105" s="138" t="s">
        <v>1186</v>
      </c>
      <c r="R105" s="140" t="s">
        <v>375</v>
      </c>
      <c r="S105" s="140" t="s">
        <v>376</v>
      </c>
      <c r="T105" s="140" t="s">
        <v>1296</v>
      </c>
      <c r="U105" s="140" t="s">
        <v>376</v>
      </c>
      <c r="V105" s="140" t="s">
        <v>1297</v>
      </c>
      <c r="W105" s="140" t="s">
        <v>1298</v>
      </c>
      <c r="X105" s="140" t="s">
        <v>340</v>
      </c>
      <c r="Y105" s="140" t="s">
        <v>1299</v>
      </c>
      <c r="Z105" s="140" t="s">
        <v>340</v>
      </c>
      <c r="AA105" s="140" t="s">
        <v>1300</v>
      </c>
      <c r="AB105" s="140" t="s">
        <v>1301</v>
      </c>
      <c r="AC105" s="140" t="s">
        <v>340</v>
      </c>
      <c r="AD105" s="140" t="s">
        <v>1277</v>
      </c>
      <c r="AE105" s="138" t="s">
        <v>194</v>
      </c>
      <c r="AF105" s="138" t="s">
        <v>1186</v>
      </c>
      <c r="AG105" s="138" t="s">
        <v>194</v>
      </c>
      <c r="AH105" s="130"/>
    </row>
    <row r="106" spans="1:34" ht="30" customHeight="1">
      <c r="A106" s="137">
        <v>1630</v>
      </c>
      <c r="B106" s="137">
        <v>163001001</v>
      </c>
      <c r="C106" s="134" t="s">
        <v>1302</v>
      </c>
      <c r="D106" s="138" t="s">
        <v>1303</v>
      </c>
      <c r="E106" s="139" t="s">
        <v>1304</v>
      </c>
      <c r="F106" s="155" t="s">
        <v>1305</v>
      </c>
      <c r="G106" s="155"/>
      <c r="H106" s="155"/>
      <c r="I106" s="138" t="s">
        <v>1305</v>
      </c>
      <c r="J106" s="138" t="s">
        <v>350</v>
      </c>
      <c r="K106" s="138" t="s">
        <v>1078</v>
      </c>
      <c r="L106" s="138" t="s">
        <v>1306</v>
      </c>
      <c r="M106" s="138" t="s">
        <v>1078</v>
      </c>
      <c r="N106" s="138" t="s">
        <v>1307</v>
      </c>
      <c r="O106" s="140" t="s">
        <v>1308</v>
      </c>
      <c r="P106" s="140" t="s">
        <v>196</v>
      </c>
      <c r="Q106" s="138" t="s">
        <v>1078</v>
      </c>
      <c r="R106" s="140" t="s">
        <v>335</v>
      </c>
      <c r="S106" s="140" t="s">
        <v>1308</v>
      </c>
      <c r="T106" s="140" t="s">
        <v>1308</v>
      </c>
      <c r="U106" s="140" t="s">
        <v>1308</v>
      </c>
      <c r="V106" s="140" t="s">
        <v>340</v>
      </c>
      <c r="W106" s="140" t="s">
        <v>340</v>
      </c>
      <c r="X106" s="140" t="s">
        <v>340</v>
      </c>
      <c r="Y106" s="140" t="s">
        <v>340</v>
      </c>
      <c r="Z106" s="140" t="s">
        <v>340</v>
      </c>
      <c r="AA106" s="140" t="s">
        <v>340</v>
      </c>
      <c r="AB106" s="140" t="s">
        <v>340</v>
      </c>
      <c r="AC106" s="140" t="s">
        <v>340</v>
      </c>
      <c r="AD106" s="140" t="s">
        <v>340</v>
      </c>
      <c r="AE106" s="138" t="s">
        <v>194</v>
      </c>
      <c r="AF106" s="138" t="s">
        <v>1078</v>
      </c>
      <c r="AG106" s="138" t="s">
        <v>194</v>
      </c>
      <c r="AH106" s="130"/>
    </row>
    <row r="107" spans="1:34" ht="30" customHeight="1">
      <c r="A107" s="137">
        <v>1630</v>
      </c>
      <c r="B107" s="137">
        <v>163001001</v>
      </c>
      <c r="C107" s="134" t="s">
        <v>1302</v>
      </c>
      <c r="D107" s="138" t="s">
        <v>1309</v>
      </c>
      <c r="E107" s="139" t="s">
        <v>1310</v>
      </c>
      <c r="F107" s="155" t="s">
        <v>1305</v>
      </c>
      <c r="G107" s="155"/>
      <c r="H107" s="155"/>
      <c r="I107" s="138" t="s">
        <v>1305</v>
      </c>
      <c r="J107" s="138" t="s">
        <v>350</v>
      </c>
      <c r="K107" s="138" t="s">
        <v>1078</v>
      </c>
      <c r="L107" s="138" t="s">
        <v>1306</v>
      </c>
      <c r="M107" s="138" t="s">
        <v>1078</v>
      </c>
      <c r="N107" s="138" t="s">
        <v>1307</v>
      </c>
      <c r="O107" s="140" t="s">
        <v>1311</v>
      </c>
      <c r="P107" s="140" t="s">
        <v>196</v>
      </c>
      <c r="Q107" s="138" t="s">
        <v>1078</v>
      </c>
      <c r="R107" s="140" t="s">
        <v>335</v>
      </c>
      <c r="S107" s="140" t="s">
        <v>1311</v>
      </c>
      <c r="T107" s="140" t="s">
        <v>1311</v>
      </c>
      <c r="U107" s="140" t="s">
        <v>1311</v>
      </c>
      <c r="V107" s="140" t="s">
        <v>340</v>
      </c>
      <c r="W107" s="140" t="s">
        <v>340</v>
      </c>
      <c r="X107" s="140" t="s">
        <v>340</v>
      </c>
      <c r="Y107" s="140" t="s">
        <v>340</v>
      </c>
      <c r="Z107" s="140" t="s">
        <v>340</v>
      </c>
      <c r="AA107" s="140" t="s">
        <v>340</v>
      </c>
      <c r="AB107" s="140" t="s">
        <v>340</v>
      </c>
      <c r="AC107" s="140" t="s">
        <v>340</v>
      </c>
      <c r="AD107" s="140" t="s">
        <v>340</v>
      </c>
      <c r="AE107" s="138" t="s">
        <v>194</v>
      </c>
      <c r="AF107" s="138" t="s">
        <v>1078</v>
      </c>
      <c r="AG107" s="138" t="s">
        <v>194</v>
      </c>
      <c r="AH107" s="130"/>
    </row>
    <row r="108" spans="1:34" ht="30" customHeight="1">
      <c r="A108" s="137">
        <v>1630</v>
      </c>
      <c r="B108" s="137">
        <v>163001001</v>
      </c>
      <c r="C108" s="134" t="s">
        <v>1302</v>
      </c>
      <c r="D108" s="138" t="s">
        <v>1312</v>
      </c>
      <c r="E108" s="139" t="s">
        <v>1313</v>
      </c>
      <c r="F108" s="155" t="s">
        <v>1305</v>
      </c>
      <c r="G108" s="155"/>
      <c r="H108" s="155"/>
      <c r="I108" s="138" t="s">
        <v>1305</v>
      </c>
      <c r="J108" s="138" t="s">
        <v>350</v>
      </c>
      <c r="K108" s="138" t="s">
        <v>1078</v>
      </c>
      <c r="L108" s="138" t="s">
        <v>1306</v>
      </c>
      <c r="M108" s="138" t="s">
        <v>1078</v>
      </c>
      <c r="N108" s="138" t="s">
        <v>1307</v>
      </c>
      <c r="O108" s="140" t="s">
        <v>1314</v>
      </c>
      <c r="P108" s="140" t="s">
        <v>196</v>
      </c>
      <c r="Q108" s="138" t="s">
        <v>1078</v>
      </c>
      <c r="R108" s="140" t="s">
        <v>335</v>
      </c>
      <c r="S108" s="140" t="s">
        <v>1314</v>
      </c>
      <c r="T108" s="140" t="s">
        <v>1314</v>
      </c>
      <c r="U108" s="140" t="s">
        <v>1314</v>
      </c>
      <c r="V108" s="140" t="s">
        <v>340</v>
      </c>
      <c r="W108" s="140" t="s">
        <v>340</v>
      </c>
      <c r="X108" s="140" t="s">
        <v>340</v>
      </c>
      <c r="Y108" s="140" t="s">
        <v>340</v>
      </c>
      <c r="Z108" s="140" t="s">
        <v>340</v>
      </c>
      <c r="AA108" s="140" t="s">
        <v>340</v>
      </c>
      <c r="AB108" s="140" t="s">
        <v>340</v>
      </c>
      <c r="AC108" s="140" t="s">
        <v>340</v>
      </c>
      <c r="AD108" s="140" t="s">
        <v>340</v>
      </c>
      <c r="AE108" s="138" t="s">
        <v>194</v>
      </c>
      <c r="AF108" s="138" t="s">
        <v>1078</v>
      </c>
      <c r="AG108" s="138" t="s">
        <v>194</v>
      </c>
      <c r="AH108" s="130"/>
    </row>
    <row r="109" spans="1:34" ht="30" customHeight="1">
      <c r="A109" s="137">
        <v>1630</v>
      </c>
      <c r="B109" s="137">
        <v>163001001</v>
      </c>
      <c r="C109" s="134" t="s">
        <v>1302</v>
      </c>
      <c r="D109" s="138" t="s">
        <v>1315</v>
      </c>
      <c r="E109" s="139" t="s">
        <v>1316</v>
      </c>
      <c r="F109" s="155" t="s">
        <v>1305</v>
      </c>
      <c r="G109" s="155"/>
      <c r="H109" s="155"/>
      <c r="I109" s="138" t="s">
        <v>1305</v>
      </c>
      <c r="J109" s="138" t="s">
        <v>350</v>
      </c>
      <c r="K109" s="138" t="s">
        <v>1078</v>
      </c>
      <c r="L109" s="138" t="s">
        <v>1306</v>
      </c>
      <c r="M109" s="138" t="s">
        <v>1078</v>
      </c>
      <c r="N109" s="138" t="s">
        <v>1307</v>
      </c>
      <c r="O109" s="140" t="s">
        <v>1317</v>
      </c>
      <c r="P109" s="140" t="s">
        <v>196</v>
      </c>
      <c r="Q109" s="138" t="s">
        <v>1078</v>
      </c>
      <c r="R109" s="140" t="s">
        <v>335</v>
      </c>
      <c r="S109" s="140" t="s">
        <v>1317</v>
      </c>
      <c r="T109" s="140" t="s">
        <v>1317</v>
      </c>
      <c r="U109" s="140" t="s">
        <v>1317</v>
      </c>
      <c r="V109" s="140" t="s">
        <v>340</v>
      </c>
      <c r="W109" s="140" t="s">
        <v>340</v>
      </c>
      <c r="X109" s="140" t="s">
        <v>340</v>
      </c>
      <c r="Y109" s="140" t="s">
        <v>340</v>
      </c>
      <c r="Z109" s="140" t="s">
        <v>340</v>
      </c>
      <c r="AA109" s="140" t="s">
        <v>340</v>
      </c>
      <c r="AB109" s="140" t="s">
        <v>340</v>
      </c>
      <c r="AC109" s="140" t="s">
        <v>340</v>
      </c>
      <c r="AD109" s="140" t="s">
        <v>340</v>
      </c>
      <c r="AE109" s="138" t="s">
        <v>194</v>
      </c>
      <c r="AF109" s="138" t="s">
        <v>1078</v>
      </c>
      <c r="AG109" s="138" t="s">
        <v>194</v>
      </c>
      <c r="AH109" s="130"/>
    </row>
    <row r="110" spans="1:34" ht="30" customHeight="1">
      <c r="A110" s="137">
        <v>1630</v>
      </c>
      <c r="B110" s="137">
        <v>163001001</v>
      </c>
      <c r="C110" s="134" t="s">
        <v>1302</v>
      </c>
      <c r="D110" s="138" t="s">
        <v>1318</v>
      </c>
      <c r="E110" s="139" t="s">
        <v>1319</v>
      </c>
      <c r="F110" s="155" t="s">
        <v>1305</v>
      </c>
      <c r="G110" s="155"/>
      <c r="H110" s="155"/>
      <c r="I110" s="138" t="s">
        <v>1305</v>
      </c>
      <c r="J110" s="138" t="s">
        <v>350</v>
      </c>
      <c r="K110" s="138" t="s">
        <v>1078</v>
      </c>
      <c r="L110" s="138" t="s">
        <v>1306</v>
      </c>
      <c r="M110" s="138" t="s">
        <v>1078</v>
      </c>
      <c r="N110" s="138" t="s">
        <v>1307</v>
      </c>
      <c r="O110" s="140" t="s">
        <v>1320</v>
      </c>
      <c r="P110" s="140" t="s">
        <v>196</v>
      </c>
      <c r="Q110" s="138" t="s">
        <v>1078</v>
      </c>
      <c r="R110" s="140" t="s">
        <v>335</v>
      </c>
      <c r="S110" s="140" t="s">
        <v>1320</v>
      </c>
      <c r="T110" s="140" t="s">
        <v>1320</v>
      </c>
      <c r="U110" s="140" t="s">
        <v>1320</v>
      </c>
      <c r="V110" s="140" t="s">
        <v>340</v>
      </c>
      <c r="W110" s="140" t="s">
        <v>340</v>
      </c>
      <c r="X110" s="140" t="s">
        <v>340</v>
      </c>
      <c r="Y110" s="140" t="s">
        <v>340</v>
      </c>
      <c r="Z110" s="140" t="s">
        <v>340</v>
      </c>
      <c r="AA110" s="140" t="s">
        <v>340</v>
      </c>
      <c r="AB110" s="140" t="s">
        <v>340</v>
      </c>
      <c r="AC110" s="140" t="s">
        <v>340</v>
      </c>
      <c r="AD110" s="140" t="s">
        <v>340</v>
      </c>
      <c r="AE110" s="138" t="s">
        <v>194</v>
      </c>
      <c r="AF110" s="138" t="s">
        <v>1078</v>
      </c>
      <c r="AG110" s="138" t="s">
        <v>194</v>
      </c>
      <c r="AH110" s="130"/>
    </row>
    <row r="111" spans="1:34" ht="30" customHeight="1">
      <c r="A111" s="137">
        <v>1630</v>
      </c>
      <c r="B111" s="137">
        <v>163001001</v>
      </c>
      <c r="C111" s="134" t="s">
        <v>1302</v>
      </c>
      <c r="D111" s="138" t="s">
        <v>1321</v>
      </c>
      <c r="E111" s="139" t="s">
        <v>1322</v>
      </c>
      <c r="F111" s="155" t="s">
        <v>1305</v>
      </c>
      <c r="G111" s="155"/>
      <c r="H111" s="155"/>
      <c r="I111" s="138" t="s">
        <v>1305</v>
      </c>
      <c r="J111" s="138" t="s">
        <v>350</v>
      </c>
      <c r="K111" s="138" t="s">
        <v>1078</v>
      </c>
      <c r="L111" s="138" t="s">
        <v>1306</v>
      </c>
      <c r="M111" s="138" t="s">
        <v>1078</v>
      </c>
      <c r="N111" s="138" t="s">
        <v>1307</v>
      </c>
      <c r="O111" s="140" t="s">
        <v>1323</v>
      </c>
      <c r="P111" s="140" t="s">
        <v>196</v>
      </c>
      <c r="Q111" s="138" t="s">
        <v>1078</v>
      </c>
      <c r="R111" s="140" t="s">
        <v>335</v>
      </c>
      <c r="S111" s="140" t="s">
        <v>1323</v>
      </c>
      <c r="T111" s="140" t="s">
        <v>1323</v>
      </c>
      <c r="U111" s="140" t="s">
        <v>1323</v>
      </c>
      <c r="V111" s="140" t="s">
        <v>340</v>
      </c>
      <c r="W111" s="140" t="s">
        <v>340</v>
      </c>
      <c r="X111" s="140" t="s">
        <v>340</v>
      </c>
      <c r="Y111" s="140" t="s">
        <v>340</v>
      </c>
      <c r="Z111" s="140" t="s">
        <v>340</v>
      </c>
      <c r="AA111" s="140" t="s">
        <v>340</v>
      </c>
      <c r="AB111" s="140" t="s">
        <v>340</v>
      </c>
      <c r="AC111" s="140" t="s">
        <v>340</v>
      </c>
      <c r="AD111" s="140" t="s">
        <v>340</v>
      </c>
      <c r="AE111" s="138" t="s">
        <v>194</v>
      </c>
      <c r="AF111" s="138" t="s">
        <v>1078</v>
      </c>
      <c r="AG111" s="138" t="s">
        <v>194</v>
      </c>
      <c r="AH111" s="130"/>
    </row>
    <row r="112" spans="1:34" ht="30" customHeight="1">
      <c r="A112" s="137">
        <v>1630</v>
      </c>
      <c r="B112" s="137">
        <v>163001001</v>
      </c>
      <c r="C112" s="134" t="s">
        <v>1302</v>
      </c>
      <c r="D112" s="138" t="s">
        <v>1324</v>
      </c>
      <c r="E112" s="139" t="s">
        <v>1325</v>
      </c>
      <c r="F112" s="155" t="s">
        <v>1305</v>
      </c>
      <c r="G112" s="155"/>
      <c r="H112" s="155"/>
      <c r="I112" s="138" t="s">
        <v>1305</v>
      </c>
      <c r="J112" s="138" t="s">
        <v>350</v>
      </c>
      <c r="K112" s="138" t="s">
        <v>1078</v>
      </c>
      <c r="L112" s="138" t="s">
        <v>1306</v>
      </c>
      <c r="M112" s="138" t="s">
        <v>1078</v>
      </c>
      <c r="N112" s="138" t="s">
        <v>1307</v>
      </c>
      <c r="O112" s="140" t="s">
        <v>1326</v>
      </c>
      <c r="P112" s="140" t="s">
        <v>196</v>
      </c>
      <c r="Q112" s="138" t="s">
        <v>1078</v>
      </c>
      <c r="R112" s="140" t="s">
        <v>335</v>
      </c>
      <c r="S112" s="140" t="s">
        <v>1326</v>
      </c>
      <c r="T112" s="140" t="s">
        <v>1326</v>
      </c>
      <c r="U112" s="140" t="s">
        <v>1326</v>
      </c>
      <c r="V112" s="140" t="s">
        <v>340</v>
      </c>
      <c r="W112" s="140" t="s">
        <v>340</v>
      </c>
      <c r="X112" s="140" t="s">
        <v>340</v>
      </c>
      <c r="Y112" s="140" t="s">
        <v>340</v>
      </c>
      <c r="Z112" s="140" t="s">
        <v>340</v>
      </c>
      <c r="AA112" s="140" t="s">
        <v>340</v>
      </c>
      <c r="AB112" s="140" t="s">
        <v>340</v>
      </c>
      <c r="AC112" s="140" t="s">
        <v>340</v>
      </c>
      <c r="AD112" s="140" t="s">
        <v>340</v>
      </c>
      <c r="AE112" s="138" t="s">
        <v>194</v>
      </c>
      <c r="AF112" s="138" t="s">
        <v>1078</v>
      </c>
      <c r="AG112" s="138" t="s">
        <v>194</v>
      </c>
      <c r="AH112" s="130"/>
    </row>
    <row r="113" spans="1:34" ht="30" customHeight="1">
      <c r="A113" s="137">
        <v>1630</v>
      </c>
      <c r="B113" s="137">
        <v>163001001</v>
      </c>
      <c r="C113" s="134" t="s">
        <v>1302</v>
      </c>
      <c r="D113" s="138" t="s">
        <v>1327</v>
      </c>
      <c r="E113" s="139" t="s">
        <v>1328</v>
      </c>
      <c r="F113" s="155" t="s">
        <v>1305</v>
      </c>
      <c r="G113" s="155"/>
      <c r="H113" s="155"/>
      <c r="I113" s="138" t="s">
        <v>1305</v>
      </c>
      <c r="J113" s="138" t="s">
        <v>350</v>
      </c>
      <c r="K113" s="138" t="s">
        <v>1078</v>
      </c>
      <c r="L113" s="138" t="s">
        <v>1306</v>
      </c>
      <c r="M113" s="138" t="s">
        <v>1078</v>
      </c>
      <c r="N113" s="138" t="s">
        <v>1307</v>
      </c>
      <c r="O113" s="140" t="s">
        <v>1329</v>
      </c>
      <c r="P113" s="140" t="s">
        <v>196</v>
      </c>
      <c r="Q113" s="138" t="s">
        <v>1078</v>
      </c>
      <c r="R113" s="140" t="s">
        <v>335</v>
      </c>
      <c r="S113" s="140" t="s">
        <v>1329</v>
      </c>
      <c r="T113" s="140" t="s">
        <v>1329</v>
      </c>
      <c r="U113" s="140" t="s">
        <v>1329</v>
      </c>
      <c r="V113" s="140" t="s">
        <v>340</v>
      </c>
      <c r="W113" s="140" t="s">
        <v>340</v>
      </c>
      <c r="X113" s="140" t="s">
        <v>340</v>
      </c>
      <c r="Y113" s="140" t="s">
        <v>340</v>
      </c>
      <c r="Z113" s="140" t="s">
        <v>340</v>
      </c>
      <c r="AA113" s="140" t="s">
        <v>340</v>
      </c>
      <c r="AB113" s="140" t="s">
        <v>340</v>
      </c>
      <c r="AC113" s="140" t="s">
        <v>340</v>
      </c>
      <c r="AD113" s="140" t="s">
        <v>340</v>
      </c>
      <c r="AE113" s="138" t="s">
        <v>194</v>
      </c>
      <c r="AF113" s="138" t="s">
        <v>1078</v>
      </c>
      <c r="AG113" s="138" t="s">
        <v>194</v>
      </c>
      <c r="AH113" s="130"/>
    </row>
    <row r="114" spans="1:34" ht="30" customHeight="1">
      <c r="A114" s="137">
        <v>1630</v>
      </c>
      <c r="B114" s="137">
        <v>163001001</v>
      </c>
      <c r="C114" s="134" t="s">
        <v>1302</v>
      </c>
      <c r="D114" s="138" t="s">
        <v>1330</v>
      </c>
      <c r="E114" s="139" t="s">
        <v>1331</v>
      </c>
      <c r="F114" s="155" t="s">
        <v>1305</v>
      </c>
      <c r="G114" s="155"/>
      <c r="H114" s="155"/>
      <c r="I114" s="138" t="s">
        <v>1305</v>
      </c>
      <c r="J114" s="138" t="s">
        <v>350</v>
      </c>
      <c r="K114" s="138" t="s">
        <v>1078</v>
      </c>
      <c r="L114" s="138" t="s">
        <v>1306</v>
      </c>
      <c r="M114" s="138" t="s">
        <v>1078</v>
      </c>
      <c r="N114" s="138" t="s">
        <v>1307</v>
      </c>
      <c r="O114" s="140" t="s">
        <v>1332</v>
      </c>
      <c r="P114" s="140" t="s">
        <v>196</v>
      </c>
      <c r="Q114" s="138" t="s">
        <v>1078</v>
      </c>
      <c r="R114" s="140" t="s">
        <v>335</v>
      </c>
      <c r="S114" s="140" t="s">
        <v>1332</v>
      </c>
      <c r="T114" s="140" t="s">
        <v>1332</v>
      </c>
      <c r="U114" s="140" t="s">
        <v>1332</v>
      </c>
      <c r="V114" s="140" t="s">
        <v>340</v>
      </c>
      <c r="W114" s="140" t="s">
        <v>340</v>
      </c>
      <c r="X114" s="140" t="s">
        <v>340</v>
      </c>
      <c r="Y114" s="140" t="s">
        <v>340</v>
      </c>
      <c r="Z114" s="140" t="s">
        <v>340</v>
      </c>
      <c r="AA114" s="140" t="s">
        <v>340</v>
      </c>
      <c r="AB114" s="140" t="s">
        <v>340</v>
      </c>
      <c r="AC114" s="140" t="s">
        <v>340</v>
      </c>
      <c r="AD114" s="140" t="s">
        <v>340</v>
      </c>
      <c r="AE114" s="138" t="s">
        <v>194</v>
      </c>
      <c r="AF114" s="138" t="s">
        <v>1078</v>
      </c>
      <c r="AG114" s="138" t="s">
        <v>194</v>
      </c>
      <c r="AH114" s="130"/>
    </row>
    <row r="115" spans="1:34" ht="30" customHeight="1">
      <c r="A115" s="137">
        <v>1630</v>
      </c>
      <c r="B115" s="137">
        <v>163001001</v>
      </c>
      <c r="C115" s="134" t="s">
        <v>1302</v>
      </c>
      <c r="D115" s="138" t="s">
        <v>1333</v>
      </c>
      <c r="E115" s="139" t="s">
        <v>1334</v>
      </c>
      <c r="F115" s="155" t="s">
        <v>1305</v>
      </c>
      <c r="G115" s="155"/>
      <c r="H115" s="155"/>
      <c r="I115" s="138" t="s">
        <v>1305</v>
      </c>
      <c r="J115" s="138" t="s">
        <v>350</v>
      </c>
      <c r="K115" s="138" t="s">
        <v>1078</v>
      </c>
      <c r="L115" s="138" t="s">
        <v>1306</v>
      </c>
      <c r="M115" s="138" t="s">
        <v>1078</v>
      </c>
      <c r="N115" s="138" t="s">
        <v>1307</v>
      </c>
      <c r="O115" s="140" t="s">
        <v>1335</v>
      </c>
      <c r="P115" s="140" t="s">
        <v>196</v>
      </c>
      <c r="Q115" s="138" t="s">
        <v>1078</v>
      </c>
      <c r="R115" s="140" t="s">
        <v>335</v>
      </c>
      <c r="S115" s="140" t="s">
        <v>1335</v>
      </c>
      <c r="T115" s="140" t="s">
        <v>1335</v>
      </c>
      <c r="U115" s="140" t="s">
        <v>1335</v>
      </c>
      <c r="V115" s="140" t="s">
        <v>340</v>
      </c>
      <c r="W115" s="140" t="s">
        <v>340</v>
      </c>
      <c r="X115" s="140" t="s">
        <v>340</v>
      </c>
      <c r="Y115" s="140" t="s">
        <v>340</v>
      </c>
      <c r="Z115" s="140" t="s">
        <v>340</v>
      </c>
      <c r="AA115" s="140" t="s">
        <v>340</v>
      </c>
      <c r="AB115" s="140" t="s">
        <v>340</v>
      </c>
      <c r="AC115" s="140" t="s">
        <v>340</v>
      </c>
      <c r="AD115" s="140" t="s">
        <v>340</v>
      </c>
      <c r="AE115" s="138" t="s">
        <v>194</v>
      </c>
      <c r="AF115" s="138" t="s">
        <v>1078</v>
      </c>
      <c r="AG115" s="138" t="s">
        <v>194</v>
      </c>
      <c r="AH115" s="130"/>
    </row>
    <row r="116" spans="1:34" ht="30" customHeight="1">
      <c r="A116" s="137">
        <v>1630</v>
      </c>
      <c r="B116" s="137">
        <v>163001001</v>
      </c>
      <c r="C116" s="134" t="s">
        <v>1302</v>
      </c>
      <c r="D116" s="138" t="s">
        <v>1336</v>
      </c>
      <c r="E116" s="139" t="s">
        <v>1337</v>
      </c>
      <c r="F116" s="155" t="s">
        <v>1305</v>
      </c>
      <c r="G116" s="155"/>
      <c r="H116" s="155"/>
      <c r="I116" s="138" t="s">
        <v>1305</v>
      </c>
      <c r="J116" s="138" t="s">
        <v>350</v>
      </c>
      <c r="K116" s="138" t="s">
        <v>721</v>
      </c>
      <c r="L116" s="138" t="s">
        <v>1338</v>
      </c>
      <c r="M116" s="138" t="s">
        <v>721</v>
      </c>
      <c r="N116" s="138" t="s">
        <v>1307</v>
      </c>
      <c r="O116" s="140" t="s">
        <v>1339</v>
      </c>
      <c r="P116" s="140" t="s">
        <v>196</v>
      </c>
      <c r="Q116" s="138" t="s">
        <v>721</v>
      </c>
      <c r="R116" s="140" t="s">
        <v>335</v>
      </c>
      <c r="S116" s="140" t="s">
        <v>1339</v>
      </c>
      <c r="T116" s="140" t="s">
        <v>1339</v>
      </c>
      <c r="U116" s="140" t="s">
        <v>1339</v>
      </c>
      <c r="V116" s="140" t="s">
        <v>340</v>
      </c>
      <c r="W116" s="140" t="s">
        <v>340</v>
      </c>
      <c r="X116" s="140" t="s">
        <v>340</v>
      </c>
      <c r="Y116" s="140" t="s">
        <v>340</v>
      </c>
      <c r="Z116" s="140" t="s">
        <v>340</v>
      </c>
      <c r="AA116" s="140" t="s">
        <v>340</v>
      </c>
      <c r="AB116" s="140" t="s">
        <v>340</v>
      </c>
      <c r="AC116" s="140" t="s">
        <v>340</v>
      </c>
      <c r="AD116" s="140" t="s">
        <v>340</v>
      </c>
      <c r="AE116" s="138" t="s">
        <v>194</v>
      </c>
      <c r="AF116" s="138" t="s">
        <v>721</v>
      </c>
      <c r="AG116" s="138" t="s">
        <v>194</v>
      </c>
      <c r="AH116" s="130"/>
    </row>
    <row r="117" spans="1:34" ht="30" customHeight="1">
      <c r="A117" s="137">
        <v>1630</v>
      </c>
      <c r="B117" s="137">
        <v>163001001</v>
      </c>
      <c r="C117" s="134" t="s">
        <v>1302</v>
      </c>
      <c r="D117" s="138" t="s">
        <v>1340</v>
      </c>
      <c r="E117" s="139" t="s">
        <v>1341</v>
      </c>
      <c r="F117" s="155" t="s">
        <v>1305</v>
      </c>
      <c r="G117" s="155"/>
      <c r="H117" s="155"/>
      <c r="I117" s="138" t="s">
        <v>1305</v>
      </c>
      <c r="J117" s="138" t="s">
        <v>350</v>
      </c>
      <c r="K117" s="138" t="s">
        <v>721</v>
      </c>
      <c r="L117" s="138" t="s">
        <v>1338</v>
      </c>
      <c r="M117" s="138" t="s">
        <v>721</v>
      </c>
      <c r="N117" s="138" t="s">
        <v>1307</v>
      </c>
      <c r="O117" s="140" t="s">
        <v>1342</v>
      </c>
      <c r="P117" s="140" t="s">
        <v>196</v>
      </c>
      <c r="Q117" s="138" t="s">
        <v>721</v>
      </c>
      <c r="R117" s="140" t="s">
        <v>335</v>
      </c>
      <c r="S117" s="140" t="s">
        <v>1342</v>
      </c>
      <c r="T117" s="140" t="s">
        <v>1342</v>
      </c>
      <c r="U117" s="140" t="s">
        <v>1342</v>
      </c>
      <c r="V117" s="140" t="s">
        <v>340</v>
      </c>
      <c r="W117" s="140" t="s">
        <v>340</v>
      </c>
      <c r="X117" s="140" t="s">
        <v>340</v>
      </c>
      <c r="Y117" s="140" t="s">
        <v>340</v>
      </c>
      <c r="Z117" s="140" t="s">
        <v>340</v>
      </c>
      <c r="AA117" s="140" t="s">
        <v>340</v>
      </c>
      <c r="AB117" s="140" t="s">
        <v>340</v>
      </c>
      <c r="AC117" s="140" t="s">
        <v>340</v>
      </c>
      <c r="AD117" s="140" t="s">
        <v>340</v>
      </c>
      <c r="AE117" s="138" t="s">
        <v>194</v>
      </c>
      <c r="AF117" s="138" t="s">
        <v>721</v>
      </c>
      <c r="AG117" s="138" t="s">
        <v>194</v>
      </c>
      <c r="AH117" s="130"/>
    </row>
    <row r="118" spans="1:34" ht="30" customHeight="1">
      <c r="A118" s="137">
        <v>1630</v>
      </c>
      <c r="B118" s="137">
        <v>163001001</v>
      </c>
      <c r="C118" s="134" t="s">
        <v>1302</v>
      </c>
      <c r="D118" s="138" t="s">
        <v>1343</v>
      </c>
      <c r="E118" s="139" t="s">
        <v>1344</v>
      </c>
      <c r="F118" s="155" t="s">
        <v>1305</v>
      </c>
      <c r="G118" s="155"/>
      <c r="H118" s="155"/>
      <c r="I118" s="138" t="s">
        <v>1305</v>
      </c>
      <c r="J118" s="138" t="s">
        <v>350</v>
      </c>
      <c r="K118" s="138" t="s">
        <v>721</v>
      </c>
      <c r="L118" s="138" t="s">
        <v>1338</v>
      </c>
      <c r="M118" s="138" t="s">
        <v>721</v>
      </c>
      <c r="N118" s="138" t="s">
        <v>1307</v>
      </c>
      <c r="O118" s="140" t="s">
        <v>1345</v>
      </c>
      <c r="P118" s="140" t="s">
        <v>196</v>
      </c>
      <c r="Q118" s="138" t="s">
        <v>721</v>
      </c>
      <c r="R118" s="140" t="s">
        <v>335</v>
      </c>
      <c r="S118" s="140" t="s">
        <v>1345</v>
      </c>
      <c r="T118" s="140" t="s">
        <v>1345</v>
      </c>
      <c r="U118" s="140" t="s">
        <v>1345</v>
      </c>
      <c r="V118" s="140" t="s">
        <v>340</v>
      </c>
      <c r="W118" s="140" t="s">
        <v>340</v>
      </c>
      <c r="X118" s="140" t="s">
        <v>340</v>
      </c>
      <c r="Y118" s="140" t="s">
        <v>340</v>
      </c>
      <c r="Z118" s="140" t="s">
        <v>340</v>
      </c>
      <c r="AA118" s="140" t="s">
        <v>340</v>
      </c>
      <c r="AB118" s="140" t="s">
        <v>340</v>
      </c>
      <c r="AC118" s="140" t="s">
        <v>340</v>
      </c>
      <c r="AD118" s="140" t="s">
        <v>340</v>
      </c>
      <c r="AE118" s="138" t="s">
        <v>194</v>
      </c>
      <c r="AF118" s="138" t="s">
        <v>721</v>
      </c>
      <c r="AG118" s="138" t="s">
        <v>194</v>
      </c>
      <c r="AH118" s="130"/>
    </row>
    <row r="119" spans="1:34" ht="30" customHeight="1">
      <c r="A119" s="137">
        <v>1630</v>
      </c>
      <c r="B119" s="137">
        <v>163001001</v>
      </c>
      <c r="C119" s="134" t="s">
        <v>1302</v>
      </c>
      <c r="D119" s="138" t="s">
        <v>1346</v>
      </c>
      <c r="E119" s="139" t="s">
        <v>1347</v>
      </c>
      <c r="F119" s="155" t="s">
        <v>1305</v>
      </c>
      <c r="G119" s="155"/>
      <c r="H119" s="155"/>
      <c r="I119" s="138" t="s">
        <v>1305</v>
      </c>
      <c r="J119" s="138" t="s">
        <v>350</v>
      </c>
      <c r="K119" s="138" t="s">
        <v>1348</v>
      </c>
      <c r="L119" s="138" t="s">
        <v>1349</v>
      </c>
      <c r="M119" s="138" t="s">
        <v>1348</v>
      </c>
      <c r="N119" s="138" t="s">
        <v>1350</v>
      </c>
      <c r="O119" s="140" t="s">
        <v>1351</v>
      </c>
      <c r="P119" s="140" t="s">
        <v>196</v>
      </c>
      <c r="Q119" s="138" t="s">
        <v>739</v>
      </c>
      <c r="R119" s="140" t="s">
        <v>335</v>
      </c>
      <c r="S119" s="140" t="s">
        <v>1351</v>
      </c>
      <c r="T119" s="140" t="s">
        <v>1351</v>
      </c>
      <c r="U119" s="140" t="s">
        <v>1351</v>
      </c>
      <c r="V119" s="140" t="s">
        <v>340</v>
      </c>
      <c r="W119" s="140" t="s">
        <v>340</v>
      </c>
      <c r="X119" s="140" t="s">
        <v>340</v>
      </c>
      <c r="Y119" s="140" t="s">
        <v>340</v>
      </c>
      <c r="Z119" s="140" t="s">
        <v>340</v>
      </c>
      <c r="AA119" s="140" t="s">
        <v>340</v>
      </c>
      <c r="AB119" s="140" t="s">
        <v>340</v>
      </c>
      <c r="AC119" s="140" t="s">
        <v>340</v>
      </c>
      <c r="AD119" s="140" t="s">
        <v>340</v>
      </c>
      <c r="AE119" s="138" t="s">
        <v>194</v>
      </c>
      <c r="AF119" s="138" t="s">
        <v>739</v>
      </c>
      <c r="AG119" s="138" t="s">
        <v>194</v>
      </c>
      <c r="AH119" s="130"/>
    </row>
    <row r="120" spans="1:34" ht="30" customHeight="1">
      <c r="A120" s="137">
        <v>1630</v>
      </c>
      <c r="B120" s="137">
        <v>163001001</v>
      </c>
      <c r="C120" s="134" t="s">
        <v>1302</v>
      </c>
      <c r="D120" s="138" t="s">
        <v>1352</v>
      </c>
      <c r="E120" s="139" t="s">
        <v>1353</v>
      </c>
      <c r="F120" s="155" t="s">
        <v>1305</v>
      </c>
      <c r="G120" s="155"/>
      <c r="H120" s="155"/>
      <c r="I120" s="138" t="s">
        <v>1305</v>
      </c>
      <c r="J120" s="138" t="s">
        <v>350</v>
      </c>
      <c r="K120" s="138" t="s">
        <v>1348</v>
      </c>
      <c r="L120" s="138" t="s">
        <v>1349</v>
      </c>
      <c r="M120" s="138" t="s">
        <v>1348</v>
      </c>
      <c r="N120" s="138" t="s">
        <v>1350</v>
      </c>
      <c r="O120" s="140" t="s">
        <v>1354</v>
      </c>
      <c r="P120" s="140" t="s">
        <v>196</v>
      </c>
      <c r="Q120" s="138" t="s">
        <v>739</v>
      </c>
      <c r="R120" s="140" t="s">
        <v>335</v>
      </c>
      <c r="S120" s="140" t="s">
        <v>1354</v>
      </c>
      <c r="T120" s="140" t="s">
        <v>1354</v>
      </c>
      <c r="U120" s="140" t="s">
        <v>1354</v>
      </c>
      <c r="V120" s="140" t="s">
        <v>340</v>
      </c>
      <c r="W120" s="140" t="s">
        <v>340</v>
      </c>
      <c r="X120" s="140" t="s">
        <v>340</v>
      </c>
      <c r="Y120" s="140" t="s">
        <v>340</v>
      </c>
      <c r="Z120" s="140" t="s">
        <v>340</v>
      </c>
      <c r="AA120" s="140" t="s">
        <v>340</v>
      </c>
      <c r="AB120" s="140" t="s">
        <v>340</v>
      </c>
      <c r="AC120" s="140" t="s">
        <v>340</v>
      </c>
      <c r="AD120" s="140" t="s">
        <v>340</v>
      </c>
      <c r="AE120" s="138" t="s">
        <v>194</v>
      </c>
      <c r="AF120" s="138" t="s">
        <v>739</v>
      </c>
      <c r="AG120" s="138" t="s">
        <v>194</v>
      </c>
      <c r="AH120" s="130"/>
    </row>
    <row r="121" spans="1:34" ht="30" customHeight="1">
      <c r="A121" s="137">
        <v>1630</v>
      </c>
      <c r="B121" s="137">
        <v>163001001</v>
      </c>
      <c r="C121" s="134" t="s">
        <v>1302</v>
      </c>
      <c r="D121" s="138" t="s">
        <v>1355</v>
      </c>
      <c r="E121" s="139" t="s">
        <v>1356</v>
      </c>
      <c r="F121" s="155" t="s">
        <v>1305</v>
      </c>
      <c r="G121" s="155"/>
      <c r="H121" s="155"/>
      <c r="I121" s="138" t="s">
        <v>1305</v>
      </c>
      <c r="J121" s="138" t="s">
        <v>350</v>
      </c>
      <c r="K121" s="138" t="s">
        <v>1348</v>
      </c>
      <c r="L121" s="138" t="s">
        <v>1349</v>
      </c>
      <c r="M121" s="138" t="s">
        <v>1348</v>
      </c>
      <c r="N121" s="138" t="s">
        <v>1350</v>
      </c>
      <c r="O121" s="140" t="s">
        <v>1357</v>
      </c>
      <c r="P121" s="140" t="s">
        <v>196</v>
      </c>
      <c r="Q121" s="138" t="s">
        <v>739</v>
      </c>
      <c r="R121" s="140" t="s">
        <v>335</v>
      </c>
      <c r="S121" s="140" t="s">
        <v>1357</v>
      </c>
      <c r="T121" s="140" t="s">
        <v>1357</v>
      </c>
      <c r="U121" s="140" t="s">
        <v>1357</v>
      </c>
      <c r="V121" s="140" t="s">
        <v>340</v>
      </c>
      <c r="W121" s="140" t="s">
        <v>340</v>
      </c>
      <c r="X121" s="140" t="s">
        <v>340</v>
      </c>
      <c r="Y121" s="140" t="s">
        <v>340</v>
      </c>
      <c r="Z121" s="140" t="s">
        <v>340</v>
      </c>
      <c r="AA121" s="140" t="s">
        <v>340</v>
      </c>
      <c r="AB121" s="140" t="s">
        <v>340</v>
      </c>
      <c r="AC121" s="140" t="s">
        <v>340</v>
      </c>
      <c r="AD121" s="140" t="s">
        <v>340</v>
      </c>
      <c r="AE121" s="138" t="s">
        <v>194</v>
      </c>
      <c r="AF121" s="138" t="s">
        <v>739</v>
      </c>
      <c r="AG121" s="138" t="s">
        <v>194</v>
      </c>
      <c r="AH121" s="130"/>
    </row>
    <row r="122" spans="1:34" ht="30" customHeight="1">
      <c r="A122" s="137">
        <v>1630</v>
      </c>
      <c r="B122" s="137">
        <v>163001001</v>
      </c>
      <c r="C122" s="134" t="s">
        <v>1302</v>
      </c>
      <c r="D122" s="138" t="s">
        <v>1358</v>
      </c>
      <c r="E122" s="139" t="s">
        <v>1359</v>
      </c>
      <c r="F122" s="155" t="s">
        <v>1305</v>
      </c>
      <c r="G122" s="155"/>
      <c r="H122" s="155"/>
      <c r="I122" s="138" t="s">
        <v>1305</v>
      </c>
      <c r="J122" s="138" t="s">
        <v>350</v>
      </c>
      <c r="K122" s="138" t="s">
        <v>1348</v>
      </c>
      <c r="L122" s="138" t="s">
        <v>1349</v>
      </c>
      <c r="M122" s="138" t="s">
        <v>1348</v>
      </c>
      <c r="N122" s="138" t="s">
        <v>1350</v>
      </c>
      <c r="O122" s="140" t="s">
        <v>1360</v>
      </c>
      <c r="P122" s="140" t="s">
        <v>196</v>
      </c>
      <c r="Q122" s="138" t="s">
        <v>739</v>
      </c>
      <c r="R122" s="140" t="s">
        <v>335</v>
      </c>
      <c r="S122" s="140" t="s">
        <v>1360</v>
      </c>
      <c r="T122" s="140" t="s">
        <v>1360</v>
      </c>
      <c r="U122" s="140" t="s">
        <v>1360</v>
      </c>
      <c r="V122" s="140" t="s">
        <v>340</v>
      </c>
      <c r="W122" s="140" t="s">
        <v>340</v>
      </c>
      <c r="X122" s="140" t="s">
        <v>340</v>
      </c>
      <c r="Y122" s="140" t="s">
        <v>340</v>
      </c>
      <c r="Z122" s="140" t="s">
        <v>340</v>
      </c>
      <c r="AA122" s="140" t="s">
        <v>340</v>
      </c>
      <c r="AB122" s="140" t="s">
        <v>340</v>
      </c>
      <c r="AC122" s="140" t="s">
        <v>340</v>
      </c>
      <c r="AD122" s="140" t="s">
        <v>340</v>
      </c>
      <c r="AE122" s="138" t="s">
        <v>194</v>
      </c>
      <c r="AF122" s="138" t="s">
        <v>739</v>
      </c>
      <c r="AG122" s="138" t="s">
        <v>194</v>
      </c>
      <c r="AH122" s="130"/>
    </row>
    <row r="123" spans="1:34" ht="30" customHeight="1">
      <c r="A123" s="137">
        <v>1630</v>
      </c>
      <c r="B123" s="137">
        <v>163001001</v>
      </c>
      <c r="C123" s="134" t="s">
        <v>1302</v>
      </c>
      <c r="D123" s="138" t="s">
        <v>1361</v>
      </c>
      <c r="E123" s="139" t="s">
        <v>1362</v>
      </c>
      <c r="F123" s="155" t="s">
        <v>1305</v>
      </c>
      <c r="G123" s="155"/>
      <c r="H123" s="155"/>
      <c r="I123" s="138" t="s">
        <v>1305</v>
      </c>
      <c r="J123" s="138" t="s">
        <v>350</v>
      </c>
      <c r="K123" s="138" t="s">
        <v>1348</v>
      </c>
      <c r="L123" s="138" t="s">
        <v>1349</v>
      </c>
      <c r="M123" s="138" t="s">
        <v>1348</v>
      </c>
      <c r="N123" s="138" t="s">
        <v>1350</v>
      </c>
      <c r="O123" s="140" t="s">
        <v>1363</v>
      </c>
      <c r="P123" s="140" t="s">
        <v>196</v>
      </c>
      <c r="Q123" s="138" t="s">
        <v>739</v>
      </c>
      <c r="R123" s="140" t="s">
        <v>335</v>
      </c>
      <c r="S123" s="140" t="s">
        <v>1363</v>
      </c>
      <c r="T123" s="140" t="s">
        <v>1363</v>
      </c>
      <c r="U123" s="140" t="s">
        <v>1363</v>
      </c>
      <c r="V123" s="140" t="s">
        <v>340</v>
      </c>
      <c r="W123" s="140" t="s">
        <v>340</v>
      </c>
      <c r="X123" s="140" t="s">
        <v>340</v>
      </c>
      <c r="Y123" s="140" t="s">
        <v>340</v>
      </c>
      <c r="Z123" s="140" t="s">
        <v>340</v>
      </c>
      <c r="AA123" s="140" t="s">
        <v>340</v>
      </c>
      <c r="AB123" s="140" t="s">
        <v>340</v>
      </c>
      <c r="AC123" s="140" t="s">
        <v>340</v>
      </c>
      <c r="AD123" s="140" t="s">
        <v>340</v>
      </c>
      <c r="AE123" s="138" t="s">
        <v>194</v>
      </c>
      <c r="AF123" s="138" t="s">
        <v>739</v>
      </c>
      <c r="AG123" s="138" t="s">
        <v>194</v>
      </c>
      <c r="AH123" s="130"/>
    </row>
    <row r="124" spans="1:34" ht="30" customHeight="1">
      <c r="A124" s="137">
        <v>1630</v>
      </c>
      <c r="B124" s="137">
        <v>163001001</v>
      </c>
      <c r="C124" s="134" t="s">
        <v>1302</v>
      </c>
      <c r="D124" s="138" t="s">
        <v>1364</v>
      </c>
      <c r="E124" s="139" t="s">
        <v>1365</v>
      </c>
      <c r="F124" s="155" t="s">
        <v>1305</v>
      </c>
      <c r="G124" s="155"/>
      <c r="H124" s="155"/>
      <c r="I124" s="138" t="s">
        <v>1305</v>
      </c>
      <c r="J124" s="138" t="s">
        <v>350</v>
      </c>
      <c r="K124" s="138" t="s">
        <v>1348</v>
      </c>
      <c r="L124" s="138" t="s">
        <v>1349</v>
      </c>
      <c r="M124" s="138" t="s">
        <v>1348</v>
      </c>
      <c r="N124" s="138" t="s">
        <v>1350</v>
      </c>
      <c r="O124" s="140" t="s">
        <v>1366</v>
      </c>
      <c r="P124" s="140" t="s">
        <v>196</v>
      </c>
      <c r="Q124" s="138" t="s">
        <v>739</v>
      </c>
      <c r="R124" s="140" t="s">
        <v>335</v>
      </c>
      <c r="S124" s="140" t="s">
        <v>1366</v>
      </c>
      <c r="T124" s="140" t="s">
        <v>1366</v>
      </c>
      <c r="U124" s="140" t="s">
        <v>1366</v>
      </c>
      <c r="V124" s="140" t="s">
        <v>340</v>
      </c>
      <c r="W124" s="140" t="s">
        <v>340</v>
      </c>
      <c r="X124" s="140" t="s">
        <v>340</v>
      </c>
      <c r="Y124" s="140" t="s">
        <v>340</v>
      </c>
      <c r="Z124" s="140" t="s">
        <v>340</v>
      </c>
      <c r="AA124" s="140" t="s">
        <v>340</v>
      </c>
      <c r="AB124" s="140" t="s">
        <v>340</v>
      </c>
      <c r="AC124" s="140" t="s">
        <v>340</v>
      </c>
      <c r="AD124" s="140" t="s">
        <v>340</v>
      </c>
      <c r="AE124" s="138" t="s">
        <v>194</v>
      </c>
      <c r="AF124" s="138" t="s">
        <v>739</v>
      </c>
      <c r="AG124" s="138" t="s">
        <v>194</v>
      </c>
      <c r="AH124" s="130"/>
    </row>
    <row r="125" spans="1:34" ht="30" customHeight="1">
      <c r="A125" s="137">
        <v>1630</v>
      </c>
      <c r="B125" s="137">
        <v>163001001</v>
      </c>
      <c r="C125" s="134" t="s">
        <v>1302</v>
      </c>
      <c r="D125" s="138" t="s">
        <v>1367</v>
      </c>
      <c r="E125" s="139" t="s">
        <v>1368</v>
      </c>
      <c r="F125" s="155" t="s">
        <v>1305</v>
      </c>
      <c r="G125" s="155"/>
      <c r="H125" s="155"/>
      <c r="I125" s="138" t="s">
        <v>1305</v>
      </c>
      <c r="J125" s="138" t="s">
        <v>350</v>
      </c>
      <c r="K125" s="138" t="s">
        <v>1348</v>
      </c>
      <c r="L125" s="138" t="s">
        <v>1349</v>
      </c>
      <c r="M125" s="138" t="s">
        <v>1348</v>
      </c>
      <c r="N125" s="138" t="s">
        <v>1350</v>
      </c>
      <c r="O125" s="140" t="s">
        <v>1369</v>
      </c>
      <c r="P125" s="140" t="s">
        <v>196</v>
      </c>
      <c r="Q125" s="138" t="s">
        <v>739</v>
      </c>
      <c r="R125" s="140" t="s">
        <v>335</v>
      </c>
      <c r="S125" s="140" t="s">
        <v>1369</v>
      </c>
      <c r="T125" s="140" t="s">
        <v>1369</v>
      </c>
      <c r="U125" s="140" t="s">
        <v>1369</v>
      </c>
      <c r="V125" s="140" t="s">
        <v>340</v>
      </c>
      <c r="W125" s="140" t="s">
        <v>340</v>
      </c>
      <c r="X125" s="140" t="s">
        <v>340</v>
      </c>
      <c r="Y125" s="140" t="s">
        <v>340</v>
      </c>
      <c r="Z125" s="140" t="s">
        <v>340</v>
      </c>
      <c r="AA125" s="140" t="s">
        <v>340</v>
      </c>
      <c r="AB125" s="140" t="s">
        <v>340</v>
      </c>
      <c r="AC125" s="140" t="s">
        <v>340</v>
      </c>
      <c r="AD125" s="140" t="s">
        <v>340</v>
      </c>
      <c r="AE125" s="138" t="s">
        <v>194</v>
      </c>
      <c r="AF125" s="138" t="s">
        <v>739</v>
      </c>
      <c r="AG125" s="138" t="s">
        <v>194</v>
      </c>
      <c r="AH125" s="130"/>
    </row>
    <row r="126" spans="1:34" ht="30" customHeight="1">
      <c r="A126" s="137">
        <v>1630</v>
      </c>
      <c r="B126" s="137">
        <v>163001001</v>
      </c>
      <c r="C126" s="134" t="s">
        <v>1302</v>
      </c>
      <c r="D126" s="138" t="s">
        <v>1370</v>
      </c>
      <c r="E126" s="139" t="s">
        <v>1371</v>
      </c>
      <c r="F126" s="155" t="s">
        <v>1305</v>
      </c>
      <c r="G126" s="155"/>
      <c r="H126" s="155"/>
      <c r="I126" s="138" t="s">
        <v>1305</v>
      </c>
      <c r="J126" s="138" t="s">
        <v>350</v>
      </c>
      <c r="K126" s="138" t="s">
        <v>1348</v>
      </c>
      <c r="L126" s="138" t="s">
        <v>1349</v>
      </c>
      <c r="M126" s="138" t="s">
        <v>1348</v>
      </c>
      <c r="N126" s="138" t="s">
        <v>1350</v>
      </c>
      <c r="O126" s="140" t="s">
        <v>1372</v>
      </c>
      <c r="P126" s="140" t="s">
        <v>196</v>
      </c>
      <c r="Q126" s="138" t="s">
        <v>739</v>
      </c>
      <c r="R126" s="140" t="s">
        <v>335</v>
      </c>
      <c r="S126" s="140" t="s">
        <v>1372</v>
      </c>
      <c r="T126" s="140" t="s">
        <v>1372</v>
      </c>
      <c r="U126" s="140" t="s">
        <v>1372</v>
      </c>
      <c r="V126" s="140" t="s">
        <v>340</v>
      </c>
      <c r="W126" s="140" t="s">
        <v>340</v>
      </c>
      <c r="X126" s="140" t="s">
        <v>340</v>
      </c>
      <c r="Y126" s="140" t="s">
        <v>340</v>
      </c>
      <c r="Z126" s="140" t="s">
        <v>340</v>
      </c>
      <c r="AA126" s="140" t="s">
        <v>340</v>
      </c>
      <c r="AB126" s="140" t="s">
        <v>340</v>
      </c>
      <c r="AC126" s="140" t="s">
        <v>340</v>
      </c>
      <c r="AD126" s="140" t="s">
        <v>340</v>
      </c>
      <c r="AE126" s="138" t="s">
        <v>194</v>
      </c>
      <c r="AF126" s="138" t="s">
        <v>739</v>
      </c>
      <c r="AG126" s="138" t="s">
        <v>194</v>
      </c>
      <c r="AH126" s="130"/>
    </row>
    <row r="127" spans="1:34" ht="30" customHeight="1">
      <c r="A127" s="137">
        <v>1630</v>
      </c>
      <c r="B127" s="137">
        <v>163001001</v>
      </c>
      <c r="C127" s="134" t="s">
        <v>1302</v>
      </c>
      <c r="D127" s="138" t="s">
        <v>1373</v>
      </c>
      <c r="E127" s="139" t="s">
        <v>1374</v>
      </c>
      <c r="F127" s="155" t="s">
        <v>1305</v>
      </c>
      <c r="G127" s="155"/>
      <c r="H127" s="155"/>
      <c r="I127" s="138" t="s">
        <v>1305</v>
      </c>
      <c r="J127" s="138" t="s">
        <v>350</v>
      </c>
      <c r="K127" s="138" t="s">
        <v>1348</v>
      </c>
      <c r="L127" s="138" t="s">
        <v>1349</v>
      </c>
      <c r="M127" s="138" t="s">
        <v>1348</v>
      </c>
      <c r="N127" s="138" t="s">
        <v>1350</v>
      </c>
      <c r="O127" s="140" t="s">
        <v>1375</v>
      </c>
      <c r="P127" s="140" t="s">
        <v>196</v>
      </c>
      <c r="Q127" s="138" t="s">
        <v>739</v>
      </c>
      <c r="R127" s="140" t="s">
        <v>335</v>
      </c>
      <c r="S127" s="140" t="s">
        <v>1375</v>
      </c>
      <c r="T127" s="140" t="s">
        <v>1375</v>
      </c>
      <c r="U127" s="140" t="s">
        <v>1375</v>
      </c>
      <c r="V127" s="140" t="s">
        <v>340</v>
      </c>
      <c r="W127" s="140" t="s">
        <v>340</v>
      </c>
      <c r="X127" s="140" t="s">
        <v>340</v>
      </c>
      <c r="Y127" s="140" t="s">
        <v>340</v>
      </c>
      <c r="Z127" s="140" t="s">
        <v>340</v>
      </c>
      <c r="AA127" s="140" t="s">
        <v>340</v>
      </c>
      <c r="AB127" s="140" t="s">
        <v>340</v>
      </c>
      <c r="AC127" s="140" t="s">
        <v>340</v>
      </c>
      <c r="AD127" s="140" t="s">
        <v>340</v>
      </c>
      <c r="AE127" s="138" t="s">
        <v>194</v>
      </c>
      <c r="AF127" s="138" t="s">
        <v>739</v>
      </c>
      <c r="AG127" s="138" t="s">
        <v>194</v>
      </c>
      <c r="AH127" s="130"/>
    </row>
    <row r="128" spans="1:34" ht="30" customHeight="1">
      <c r="A128" s="137">
        <v>1630</v>
      </c>
      <c r="B128" s="137">
        <v>163001001</v>
      </c>
      <c r="C128" s="134" t="s">
        <v>1302</v>
      </c>
      <c r="D128" s="138" t="s">
        <v>1376</v>
      </c>
      <c r="E128" s="139" t="s">
        <v>1377</v>
      </c>
      <c r="F128" s="155" t="s">
        <v>1305</v>
      </c>
      <c r="G128" s="155"/>
      <c r="H128" s="155"/>
      <c r="I128" s="138" t="s">
        <v>1305</v>
      </c>
      <c r="J128" s="138" t="s">
        <v>350</v>
      </c>
      <c r="K128" s="138" t="s">
        <v>1378</v>
      </c>
      <c r="L128" s="138" t="s">
        <v>1379</v>
      </c>
      <c r="M128" s="138" t="s">
        <v>1378</v>
      </c>
      <c r="N128" s="138" t="s">
        <v>1307</v>
      </c>
      <c r="O128" s="140" t="s">
        <v>1380</v>
      </c>
      <c r="P128" s="140" t="s">
        <v>196</v>
      </c>
      <c r="Q128" s="138" t="s">
        <v>1378</v>
      </c>
      <c r="R128" s="140" t="s">
        <v>335</v>
      </c>
      <c r="S128" s="140" t="s">
        <v>1380</v>
      </c>
      <c r="T128" s="140" t="s">
        <v>1380</v>
      </c>
      <c r="U128" s="140" t="s">
        <v>1380</v>
      </c>
      <c r="V128" s="140" t="s">
        <v>340</v>
      </c>
      <c r="W128" s="140" t="s">
        <v>340</v>
      </c>
      <c r="X128" s="140" t="s">
        <v>340</v>
      </c>
      <c r="Y128" s="140" t="s">
        <v>340</v>
      </c>
      <c r="Z128" s="140" t="s">
        <v>340</v>
      </c>
      <c r="AA128" s="140" t="s">
        <v>340</v>
      </c>
      <c r="AB128" s="140" t="s">
        <v>340</v>
      </c>
      <c r="AC128" s="140" t="s">
        <v>340</v>
      </c>
      <c r="AD128" s="140" t="s">
        <v>340</v>
      </c>
      <c r="AE128" s="138" t="s">
        <v>194</v>
      </c>
      <c r="AF128" s="138" t="s">
        <v>1378</v>
      </c>
      <c r="AG128" s="138" t="s">
        <v>194</v>
      </c>
      <c r="AH128" s="130"/>
    </row>
    <row r="129" spans="1:34" ht="30" customHeight="1">
      <c r="A129" s="137">
        <v>1630</v>
      </c>
      <c r="B129" s="137">
        <v>163001001</v>
      </c>
      <c r="C129" s="134" t="s">
        <v>1302</v>
      </c>
      <c r="D129" s="138" t="s">
        <v>1381</v>
      </c>
      <c r="E129" s="139" t="s">
        <v>1382</v>
      </c>
      <c r="F129" s="155" t="s">
        <v>1305</v>
      </c>
      <c r="G129" s="155"/>
      <c r="H129" s="155"/>
      <c r="I129" s="138" t="s">
        <v>1305</v>
      </c>
      <c r="J129" s="138" t="s">
        <v>350</v>
      </c>
      <c r="K129" s="138" t="s">
        <v>1378</v>
      </c>
      <c r="L129" s="138" t="s">
        <v>1379</v>
      </c>
      <c r="M129" s="138" t="s">
        <v>1378</v>
      </c>
      <c r="N129" s="138" t="s">
        <v>1307</v>
      </c>
      <c r="O129" s="140" t="s">
        <v>1383</v>
      </c>
      <c r="P129" s="140" t="s">
        <v>196</v>
      </c>
      <c r="Q129" s="138" t="s">
        <v>1378</v>
      </c>
      <c r="R129" s="140" t="s">
        <v>335</v>
      </c>
      <c r="S129" s="140" t="s">
        <v>1383</v>
      </c>
      <c r="T129" s="140" t="s">
        <v>1383</v>
      </c>
      <c r="U129" s="140" t="s">
        <v>1383</v>
      </c>
      <c r="V129" s="140" t="s">
        <v>340</v>
      </c>
      <c r="W129" s="140" t="s">
        <v>340</v>
      </c>
      <c r="X129" s="140" t="s">
        <v>340</v>
      </c>
      <c r="Y129" s="140" t="s">
        <v>340</v>
      </c>
      <c r="Z129" s="140" t="s">
        <v>340</v>
      </c>
      <c r="AA129" s="140" t="s">
        <v>340</v>
      </c>
      <c r="AB129" s="140" t="s">
        <v>340</v>
      </c>
      <c r="AC129" s="140" t="s">
        <v>340</v>
      </c>
      <c r="AD129" s="140" t="s">
        <v>340</v>
      </c>
      <c r="AE129" s="138" t="s">
        <v>194</v>
      </c>
      <c r="AF129" s="138" t="s">
        <v>1378</v>
      </c>
      <c r="AG129" s="138" t="s">
        <v>194</v>
      </c>
      <c r="AH129" s="130"/>
    </row>
    <row r="130" spans="1:34" ht="30" customHeight="1">
      <c r="A130" s="137">
        <v>1630</v>
      </c>
      <c r="B130" s="137">
        <v>163001001</v>
      </c>
      <c r="C130" s="134" t="s">
        <v>1302</v>
      </c>
      <c r="D130" s="138" t="s">
        <v>1384</v>
      </c>
      <c r="E130" s="139" t="s">
        <v>1385</v>
      </c>
      <c r="F130" s="155" t="s">
        <v>1305</v>
      </c>
      <c r="G130" s="155"/>
      <c r="H130" s="155"/>
      <c r="I130" s="138" t="s">
        <v>1305</v>
      </c>
      <c r="J130" s="138" t="s">
        <v>350</v>
      </c>
      <c r="K130" s="138" t="s">
        <v>1378</v>
      </c>
      <c r="L130" s="138" t="s">
        <v>1379</v>
      </c>
      <c r="M130" s="138" t="s">
        <v>1378</v>
      </c>
      <c r="N130" s="138" t="s">
        <v>1307</v>
      </c>
      <c r="O130" s="140" t="s">
        <v>1386</v>
      </c>
      <c r="P130" s="140" t="s">
        <v>196</v>
      </c>
      <c r="Q130" s="138" t="s">
        <v>1378</v>
      </c>
      <c r="R130" s="140" t="s">
        <v>335</v>
      </c>
      <c r="S130" s="140" t="s">
        <v>1386</v>
      </c>
      <c r="T130" s="140" t="s">
        <v>1386</v>
      </c>
      <c r="U130" s="140" t="s">
        <v>1386</v>
      </c>
      <c r="V130" s="140" t="s">
        <v>340</v>
      </c>
      <c r="W130" s="140" t="s">
        <v>340</v>
      </c>
      <c r="X130" s="140" t="s">
        <v>340</v>
      </c>
      <c r="Y130" s="140" t="s">
        <v>340</v>
      </c>
      <c r="Z130" s="140" t="s">
        <v>340</v>
      </c>
      <c r="AA130" s="140" t="s">
        <v>340</v>
      </c>
      <c r="AB130" s="140" t="s">
        <v>340</v>
      </c>
      <c r="AC130" s="140" t="s">
        <v>340</v>
      </c>
      <c r="AD130" s="140" t="s">
        <v>340</v>
      </c>
      <c r="AE130" s="138" t="s">
        <v>194</v>
      </c>
      <c r="AF130" s="138" t="s">
        <v>1378</v>
      </c>
      <c r="AG130" s="138" t="s">
        <v>194</v>
      </c>
      <c r="AH130" s="130"/>
    </row>
    <row r="131" spans="1:34" ht="30" customHeight="1">
      <c r="A131" s="137">
        <v>1630</v>
      </c>
      <c r="B131" s="137">
        <v>163001001</v>
      </c>
      <c r="C131" s="134" t="s">
        <v>1302</v>
      </c>
      <c r="D131" s="138" t="s">
        <v>1387</v>
      </c>
      <c r="E131" s="139" t="s">
        <v>1388</v>
      </c>
      <c r="F131" s="155" t="s">
        <v>1305</v>
      </c>
      <c r="G131" s="155"/>
      <c r="H131" s="155"/>
      <c r="I131" s="138" t="s">
        <v>1305</v>
      </c>
      <c r="J131" s="138" t="s">
        <v>350</v>
      </c>
      <c r="K131" s="138" t="s">
        <v>1378</v>
      </c>
      <c r="L131" s="138" t="s">
        <v>1379</v>
      </c>
      <c r="M131" s="138" t="s">
        <v>1378</v>
      </c>
      <c r="N131" s="138" t="s">
        <v>1307</v>
      </c>
      <c r="O131" s="140" t="s">
        <v>1389</v>
      </c>
      <c r="P131" s="140" t="s">
        <v>196</v>
      </c>
      <c r="Q131" s="138" t="s">
        <v>1378</v>
      </c>
      <c r="R131" s="140" t="s">
        <v>335</v>
      </c>
      <c r="S131" s="140" t="s">
        <v>1389</v>
      </c>
      <c r="T131" s="140" t="s">
        <v>1389</v>
      </c>
      <c r="U131" s="140" t="s">
        <v>1389</v>
      </c>
      <c r="V131" s="140" t="s">
        <v>340</v>
      </c>
      <c r="W131" s="140" t="s">
        <v>340</v>
      </c>
      <c r="X131" s="140" t="s">
        <v>340</v>
      </c>
      <c r="Y131" s="140" t="s">
        <v>340</v>
      </c>
      <c r="Z131" s="140" t="s">
        <v>340</v>
      </c>
      <c r="AA131" s="140" t="s">
        <v>340</v>
      </c>
      <c r="AB131" s="140" t="s">
        <v>340</v>
      </c>
      <c r="AC131" s="140" t="s">
        <v>340</v>
      </c>
      <c r="AD131" s="140" t="s">
        <v>340</v>
      </c>
      <c r="AE131" s="138" t="s">
        <v>194</v>
      </c>
      <c r="AF131" s="138" t="s">
        <v>1378</v>
      </c>
      <c r="AG131" s="138" t="s">
        <v>194</v>
      </c>
      <c r="AH131" s="130"/>
    </row>
    <row r="132" spans="1:34" ht="30" customHeight="1">
      <c r="A132" s="137">
        <v>1630</v>
      </c>
      <c r="B132" s="137">
        <v>163001001</v>
      </c>
      <c r="C132" s="134" t="s">
        <v>1302</v>
      </c>
      <c r="D132" s="138" t="s">
        <v>1390</v>
      </c>
      <c r="E132" s="139" t="s">
        <v>1391</v>
      </c>
      <c r="F132" s="155" t="s">
        <v>1305</v>
      </c>
      <c r="G132" s="155"/>
      <c r="H132" s="155"/>
      <c r="I132" s="138" t="s">
        <v>1305</v>
      </c>
      <c r="J132" s="138" t="s">
        <v>350</v>
      </c>
      <c r="K132" s="138" t="s">
        <v>1378</v>
      </c>
      <c r="L132" s="138" t="s">
        <v>1379</v>
      </c>
      <c r="M132" s="138" t="s">
        <v>1378</v>
      </c>
      <c r="N132" s="138" t="s">
        <v>1307</v>
      </c>
      <c r="O132" s="140" t="s">
        <v>1392</v>
      </c>
      <c r="P132" s="140" t="s">
        <v>196</v>
      </c>
      <c r="Q132" s="138" t="s">
        <v>1378</v>
      </c>
      <c r="R132" s="140" t="s">
        <v>335</v>
      </c>
      <c r="S132" s="140" t="s">
        <v>1392</v>
      </c>
      <c r="T132" s="140" t="s">
        <v>1392</v>
      </c>
      <c r="U132" s="140" t="s">
        <v>1392</v>
      </c>
      <c r="V132" s="140" t="s">
        <v>340</v>
      </c>
      <c r="W132" s="140" t="s">
        <v>340</v>
      </c>
      <c r="X132" s="140" t="s">
        <v>340</v>
      </c>
      <c r="Y132" s="140" t="s">
        <v>340</v>
      </c>
      <c r="Z132" s="140" t="s">
        <v>340</v>
      </c>
      <c r="AA132" s="140" t="s">
        <v>340</v>
      </c>
      <c r="AB132" s="140" t="s">
        <v>340</v>
      </c>
      <c r="AC132" s="140" t="s">
        <v>340</v>
      </c>
      <c r="AD132" s="140" t="s">
        <v>340</v>
      </c>
      <c r="AE132" s="138" t="s">
        <v>194</v>
      </c>
      <c r="AF132" s="138" t="s">
        <v>1378</v>
      </c>
      <c r="AG132" s="138" t="s">
        <v>194</v>
      </c>
      <c r="AH132" s="130"/>
    </row>
    <row r="133" spans="1:34" ht="30" customHeight="1">
      <c r="A133" s="137">
        <v>1630</v>
      </c>
      <c r="B133" s="137">
        <v>163001001</v>
      </c>
      <c r="C133" s="134" t="s">
        <v>1302</v>
      </c>
      <c r="D133" s="138" t="s">
        <v>1393</v>
      </c>
      <c r="E133" s="139" t="s">
        <v>1394</v>
      </c>
      <c r="F133" s="155" t="s">
        <v>1305</v>
      </c>
      <c r="G133" s="155"/>
      <c r="H133" s="155"/>
      <c r="I133" s="138" t="s">
        <v>1305</v>
      </c>
      <c r="J133" s="138" t="s">
        <v>350</v>
      </c>
      <c r="K133" s="138" t="s">
        <v>1378</v>
      </c>
      <c r="L133" s="138" t="s">
        <v>1379</v>
      </c>
      <c r="M133" s="138" t="s">
        <v>1378</v>
      </c>
      <c r="N133" s="138" t="s">
        <v>1307</v>
      </c>
      <c r="O133" s="140" t="s">
        <v>1395</v>
      </c>
      <c r="P133" s="140" t="s">
        <v>196</v>
      </c>
      <c r="Q133" s="138" t="s">
        <v>1378</v>
      </c>
      <c r="R133" s="140" t="s">
        <v>335</v>
      </c>
      <c r="S133" s="140" t="s">
        <v>1395</v>
      </c>
      <c r="T133" s="140" t="s">
        <v>1395</v>
      </c>
      <c r="U133" s="140" t="s">
        <v>1395</v>
      </c>
      <c r="V133" s="140" t="s">
        <v>340</v>
      </c>
      <c r="W133" s="140" t="s">
        <v>340</v>
      </c>
      <c r="X133" s="140" t="s">
        <v>340</v>
      </c>
      <c r="Y133" s="140" t="s">
        <v>340</v>
      </c>
      <c r="Z133" s="140" t="s">
        <v>340</v>
      </c>
      <c r="AA133" s="140" t="s">
        <v>340</v>
      </c>
      <c r="AB133" s="140" t="s">
        <v>340</v>
      </c>
      <c r="AC133" s="140" t="s">
        <v>340</v>
      </c>
      <c r="AD133" s="140" t="s">
        <v>340</v>
      </c>
      <c r="AE133" s="138" t="s">
        <v>194</v>
      </c>
      <c r="AF133" s="138" t="s">
        <v>1378</v>
      </c>
      <c r="AG133" s="138" t="s">
        <v>194</v>
      </c>
      <c r="AH133" s="130"/>
    </row>
    <row r="134" spans="1:34" ht="30" customHeight="1">
      <c r="A134" s="137">
        <v>1630</v>
      </c>
      <c r="B134" s="137">
        <v>163001001</v>
      </c>
      <c r="C134" s="134" t="s">
        <v>1302</v>
      </c>
      <c r="D134" s="138" t="s">
        <v>1396</v>
      </c>
      <c r="E134" s="139" t="s">
        <v>1397</v>
      </c>
      <c r="F134" s="155" t="s">
        <v>1305</v>
      </c>
      <c r="G134" s="155"/>
      <c r="H134" s="155"/>
      <c r="I134" s="138" t="s">
        <v>1305</v>
      </c>
      <c r="J134" s="138" t="s">
        <v>350</v>
      </c>
      <c r="K134" s="138" t="s">
        <v>1378</v>
      </c>
      <c r="L134" s="138" t="s">
        <v>1379</v>
      </c>
      <c r="M134" s="138" t="s">
        <v>1378</v>
      </c>
      <c r="N134" s="138" t="s">
        <v>1307</v>
      </c>
      <c r="O134" s="140" t="s">
        <v>1398</v>
      </c>
      <c r="P134" s="140" t="s">
        <v>196</v>
      </c>
      <c r="Q134" s="138" t="s">
        <v>1378</v>
      </c>
      <c r="R134" s="140" t="s">
        <v>335</v>
      </c>
      <c r="S134" s="140" t="s">
        <v>1398</v>
      </c>
      <c r="T134" s="140" t="s">
        <v>1398</v>
      </c>
      <c r="U134" s="140" t="s">
        <v>1398</v>
      </c>
      <c r="V134" s="140" t="s">
        <v>340</v>
      </c>
      <c r="W134" s="140" t="s">
        <v>340</v>
      </c>
      <c r="X134" s="140" t="s">
        <v>340</v>
      </c>
      <c r="Y134" s="140" t="s">
        <v>340</v>
      </c>
      <c r="Z134" s="140" t="s">
        <v>340</v>
      </c>
      <c r="AA134" s="140" t="s">
        <v>340</v>
      </c>
      <c r="AB134" s="140" t="s">
        <v>340</v>
      </c>
      <c r="AC134" s="140" t="s">
        <v>340</v>
      </c>
      <c r="AD134" s="140" t="s">
        <v>340</v>
      </c>
      <c r="AE134" s="138" t="s">
        <v>194</v>
      </c>
      <c r="AF134" s="138" t="s">
        <v>1378</v>
      </c>
      <c r="AG134" s="138" t="s">
        <v>194</v>
      </c>
      <c r="AH134" s="130"/>
    </row>
    <row r="135" spans="1:34" ht="30" customHeight="1">
      <c r="A135" s="137">
        <v>1630</v>
      </c>
      <c r="B135" s="137">
        <v>163001001</v>
      </c>
      <c r="C135" s="134" t="s">
        <v>1302</v>
      </c>
      <c r="D135" s="138" t="s">
        <v>1399</v>
      </c>
      <c r="E135" s="139" t="s">
        <v>1400</v>
      </c>
      <c r="F135" s="155" t="s">
        <v>1305</v>
      </c>
      <c r="G135" s="155"/>
      <c r="H135" s="155"/>
      <c r="I135" s="138" t="s">
        <v>1305</v>
      </c>
      <c r="J135" s="138" t="s">
        <v>350</v>
      </c>
      <c r="K135" s="138" t="s">
        <v>1378</v>
      </c>
      <c r="L135" s="138" t="s">
        <v>1379</v>
      </c>
      <c r="M135" s="138" t="s">
        <v>1378</v>
      </c>
      <c r="N135" s="138" t="s">
        <v>1307</v>
      </c>
      <c r="O135" s="140" t="s">
        <v>1401</v>
      </c>
      <c r="P135" s="140" t="s">
        <v>196</v>
      </c>
      <c r="Q135" s="138" t="s">
        <v>1378</v>
      </c>
      <c r="R135" s="140" t="s">
        <v>335</v>
      </c>
      <c r="S135" s="140" t="s">
        <v>1401</v>
      </c>
      <c r="T135" s="140" t="s">
        <v>1401</v>
      </c>
      <c r="U135" s="140" t="s">
        <v>1401</v>
      </c>
      <c r="V135" s="140" t="s">
        <v>340</v>
      </c>
      <c r="W135" s="140" t="s">
        <v>340</v>
      </c>
      <c r="X135" s="140" t="s">
        <v>340</v>
      </c>
      <c r="Y135" s="140" t="s">
        <v>340</v>
      </c>
      <c r="Z135" s="140" t="s">
        <v>340</v>
      </c>
      <c r="AA135" s="140" t="s">
        <v>340</v>
      </c>
      <c r="AB135" s="140" t="s">
        <v>340</v>
      </c>
      <c r="AC135" s="140" t="s">
        <v>340</v>
      </c>
      <c r="AD135" s="140" t="s">
        <v>340</v>
      </c>
      <c r="AE135" s="138" t="s">
        <v>194</v>
      </c>
      <c r="AF135" s="138" t="s">
        <v>1378</v>
      </c>
      <c r="AG135" s="138" t="s">
        <v>194</v>
      </c>
      <c r="AH135" s="130"/>
    </row>
    <row r="136" spans="1:34" ht="30" customHeight="1">
      <c r="A136" s="137">
        <v>1630</v>
      </c>
      <c r="B136" s="137">
        <v>163001001</v>
      </c>
      <c r="C136" s="134" t="s">
        <v>1302</v>
      </c>
      <c r="D136" s="138" t="s">
        <v>1402</v>
      </c>
      <c r="E136" s="139" t="s">
        <v>1403</v>
      </c>
      <c r="F136" s="155" t="s">
        <v>1305</v>
      </c>
      <c r="G136" s="155"/>
      <c r="H136" s="155"/>
      <c r="I136" s="138" t="s">
        <v>1305</v>
      </c>
      <c r="J136" s="138" t="s">
        <v>350</v>
      </c>
      <c r="K136" s="138" t="s">
        <v>1378</v>
      </c>
      <c r="L136" s="138" t="s">
        <v>1379</v>
      </c>
      <c r="M136" s="138" t="s">
        <v>1378</v>
      </c>
      <c r="N136" s="138" t="s">
        <v>1307</v>
      </c>
      <c r="O136" s="140" t="s">
        <v>1404</v>
      </c>
      <c r="P136" s="140" t="s">
        <v>196</v>
      </c>
      <c r="Q136" s="138" t="s">
        <v>1378</v>
      </c>
      <c r="R136" s="140" t="s">
        <v>335</v>
      </c>
      <c r="S136" s="140" t="s">
        <v>1404</v>
      </c>
      <c r="T136" s="140" t="s">
        <v>1404</v>
      </c>
      <c r="U136" s="140" t="s">
        <v>1404</v>
      </c>
      <c r="V136" s="140" t="s">
        <v>340</v>
      </c>
      <c r="W136" s="140" t="s">
        <v>340</v>
      </c>
      <c r="X136" s="140" t="s">
        <v>340</v>
      </c>
      <c r="Y136" s="140" t="s">
        <v>340</v>
      </c>
      <c r="Z136" s="140" t="s">
        <v>340</v>
      </c>
      <c r="AA136" s="140" t="s">
        <v>340</v>
      </c>
      <c r="AB136" s="140" t="s">
        <v>340</v>
      </c>
      <c r="AC136" s="140" t="s">
        <v>340</v>
      </c>
      <c r="AD136" s="140" t="s">
        <v>340</v>
      </c>
      <c r="AE136" s="138" t="s">
        <v>194</v>
      </c>
      <c r="AF136" s="138" t="s">
        <v>1378</v>
      </c>
      <c r="AG136" s="138" t="s">
        <v>194</v>
      </c>
      <c r="AH136" s="130"/>
    </row>
    <row r="137" spans="1:34" ht="30" customHeight="1">
      <c r="A137" s="137">
        <v>1630</v>
      </c>
      <c r="B137" s="137">
        <v>163001001</v>
      </c>
      <c r="C137" s="134" t="s">
        <v>1302</v>
      </c>
      <c r="D137" s="138" t="s">
        <v>1405</v>
      </c>
      <c r="E137" s="139" t="s">
        <v>1406</v>
      </c>
      <c r="F137" s="155" t="s">
        <v>1305</v>
      </c>
      <c r="G137" s="155"/>
      <c r="H137" s="155"/>
      <c r="I137" s="138" t="s">
        <v>1305</v>
      </c>
      <c r="J137" s="138" t="s">
        <v>350</v>
      </c>
      <c r="K137" s="138" t="s">
        <v>1378</v>
      </c>
      <c r="L137" s="138" t="s">
        <v>1379</v>
      </c>
      <c r="M137" s="138" t="s">
        <v>1378</v>
      </c>
      <c r="N137" s="138" t="s">
        <v>1307</v>
      </c>
      <c r="O137" s="140" t="s">
        <v>1407</v>
      </c>
      <c r="P137" s="140" t="s">
        <v>196</v>
      </c>
      <c r="Q137" s="138" t="s">
        <v>1378</v>
      </c>
      <c r="R137" s="140" t="s">
        <v>335</v>
      </c>
      <c r="S137" s="140" t="s">
        <v>1407</v>
      </c>
      <c r="T137" s="140" t="s">
        <v>1407</v>
      </c>
      <c r="U137" s="140" t="s">
        <v>1407</v>
      </c>
      <c r="V137" s="140" t="s">
        <v>340</v>
      </c>
      <c r="W137" s="140" t="s">
        <v>340</v>
      </c>
      <c r="X137" s="140" t="s">
        <v>340</v>
      </c>
      <c r="Y137" s="140" t="s">
        <v>340</v>
      </c>
      <c r="Z137" s="140" t="s">
        <v>340</v>
      </c>
      <c r="AA137" s="140" t="s">
        <v>340</v>
      </c>
      <c r="AB137" s="140" t="s">
        <v>340</v>
      </c>
      <c r="AC137" s="140" t="s">
        <v>340</v>
      </c>
      <c r="AD137" s="140" t="s">
        <v>340</v>
      </c>
      <c r="AE137" s="138" t="s">
        <v>194</v>
      </c>
      <c r="AF137" s="138" t="s">
        <v>1378</v>
      </c>
      <c r="AG137" s="138" t="s">
        <v>194</v>
      </c>
      <c r="AH137" s="130"/>
    </row>
    <row r="138" spans="1:34" ht="30" customHeight="1">
      <c r="A138" s="137">
        <v>1630</v>
      </c>
      <c r="B138" s="137">
        <v>163001001</v>
      </c>
      <c r="C138" s="134" t="s">
        <v>1302</v>
      </c>
      <c r="D138" s="138" t="s">
        <v>1408</v>
      </c>
      <c r="E138" s="139" t="s">
        <v>1409</v>
      </c>
      <c r="F138" s="155" t="s">
        <v>1305</v>
      </c>
      <c r="G138" s="155"/>
      <c r="H138" s="155"/>
      <c r="I138" s="138" t="s">
        <v>1305</v>
      </c>
      <c r="J138" s="138" t="s">
        <v>350</v>
      </c>
      <c r="K138" s="138" t="s">
        <v>1378</v>
      </c>
      <c r="L138" s="138" t="s">
        <v>1379</v>
      </c>
      <c r="M138" s="138" t="s">
        <v>1378</v>
      </c>
      <c r="N138" s="138" t="s">
        <v>1307</v>
      </c>
      <c r="O138" s="140" t="s">
        <v>1410</v>
      </c>
      <c r="P138" s="140" t="s">
        <v>196</v>
      </c>
      <c r="Q138" s="138" t="s">
        <v>1378</v>
      </c>
      <c r="R138" s="140" t="s">
        <v>335</v>
      </c>
      <c r="S138" s="140" t="s">
        <v>1410</v>
      </c>
      <c r="T138" s="140" t="s">
        <v>1410</v>
      </c>
      <c r="U138" s="140" t="s">
        <v>1410</v>
      </c>
      <c r="V138" s="140" t="s">
        <v>340</v>
      </c>
      <c r="W138" s="140" t="s">
        <v>340</v>
      </c>
      <c r="X138" s="140" t="s">
        <v>340</v>
      </c>
      <c r="Y138" s="140" t="s">
        <v>340</v>
      </c>
      <c r="Z138" s="140" t="s">
        <v>340</v>
      </c>
      <c r="AA138" s="140" t="s">
        <v>340</v>
      </c>
      <c r="AB138" s="140" t="s">
        <v>340</v>
      </c>
      <c r="AC138" s="140" t="s">
        <v>340</v>
      </c>
      <c r="AD138" s="140" t="s">
        <v>340</v>
      </c>
      <c r="AE138" s="138" t="s">
        <v>194</v>
      </c>
      <c r="AF138" s="138" t="s">
        <v>1378</v>
      </c>
      <c r="AG138" s="138" t="s">
        <v>194</v>
      </c>
      <c r="AH138" s="130"/>
    </row>
    <row r="139" spans="1:34" ht="30" customHeight="1">
      <c r="A139" s="137">
        <v>1630</v>
      </c>
      <c r="B139" s="137">
        <v>163001001</v>
      </c>
      <c r="C139" s="134" t="s">
        <v>1302</v>
      </c>
      <c r="D139" s="138" t="s">
        <v>1411</v>
      </c>
      <c r="E139" s="139" t="s">
        <v>1412</v>
      </c>
      <c r="F139" s="155" t="s">
        <v>1305</v>
      </c>
      <c r="G139" s="155"/>
      <c r="H139" s="155"/>
      <c r="I139" s="138" t="s">
        <v>1305</v>
      </c>
      <c r="J139" s="138" t="s">
        <v>350</v>
      </c>
      <c r="K139" s="138" t="s">
        <v>1378</v>
      </c>
      <c r="L139" s="138" t="s">
        <v>1379</v>
      </c>
      <c r="M139" s="138" t="s">
        <v>1378</v>
      </c>
      <c r="N139" s="138" t="s">
        <v>1307</v>
      </c>
      <c r="O139" s="140" t="s">
        <v>1413</v>
      </c>
      <c r="P139" s="140" t="s">
        <v>196</v>
      </c>
      <c r="Q139" s="138" t="s">
        <v>1378</v>
      </c>
      <c r="R139" s="140" t="s">
        <v>335</v>
      </c>
      <c r="S139" s="140" t="s">
        <v>1413</v>
      </c>
      <c r="T139" s="140" t="s">
        <v>1413</v>
      </c>
      <c r="U139" s="140" t="s">
        <v>1413</v>
      </c>
      <c r="V139" s="140" t="s">
        <v>340</v>
      </c>
      <c r="W139" s="140" t="s">
        <v>340</v>
      </c>
      <c r="X139" s="140" t="s">
        <v>340</v>
      </c>
      <c r="Y139" s="140" t="s">
        <v>340</v>
      </c>
      <c r="Z139" s="140" t="s">
        <v>340</v>
      </c>
      <c r="AA139" s="140" t="s">
        <v>340</v>
      </c>
      <c r="AB139" s="140" t="s">
        <v>340</v>
      </c>
      <c r="AC139" s="140" t="s">
        <v>340</v>
      </c>
      <c r="AD139" s="140" t="s">
        <v>340</v>
      </c>
      <c r="AE139" s="138" t="s">
        <v>194</v>
      </c>
      <c r="AF139" s="138" t="s">
        <v>1378</v>
      </c>
      <c r="AG139" s="138" t="s">
        <v>194</v>
      </c>
      <c r="AH139" s="130"/>
    </row>
    <row r="140" spans="1:34" ht="30" customHeight="1">
      <c r="A140" s="137">
        <v>1630</v>
      </c>
      <c r="B140" s="137">
        <v>163001001</v>
      </c>
      <c r="C140" s="134" t="s">
        <v>1302</v>
      </c>
      <c r="D140" s="138" t="s">
        <v>1414</v>
      </c>
      <c r="E140" s="139" t="s">
        <v>1415</v>
      </c>
      <c r="F140" s="155" t="s">
        <v>1305</v>
      </c>
      <c r="G140" s="155"/>
      <c r="H140" s="155"/>
      <c r="I140" s="138" t="s">
        <v>1305</v>
      </c>
      <c r="J140" s="138" t="s">
        <v>350</v>
      </c>
      <c r="K140" s="138" t="s">
        <v>1378</v>
      </c>
      <c r="L140" s="138" t="s">
        <v>1379</v>
      </c>
      <c r="M140" s="138" t="s">
        <v>1378</v>
      </c>
      <c r="N140" s="138" t="s">
        <v>1307</v>
      </c>
      <c r="O140" s="140" t="s">
        <v>1416</v>
      </c>
      <c r="P140" s="140" t="s">
        <v>196</v>
      </c>
      <c r="Q140" s="138" t="s">
        <v>1378</v>
      </c>
      <c r="R140" s="140" t="s">
        <v>335</v>
      </c>
      <c r="S140" s="140" t="s">
        <v>1416</v>
      </c>
      <c r="T140" s="140" t="s">
        <v>1416</v>
      </c>
      <c r="U140" s="140" t="s">
        <v>1416</v>
      </c>
      <c r="V140" s="140" t="s">
        <v>340</v>
      </c>
      <c r="W140" s="140" t="s">
        <v>340</v>
      </c>
      <c r="X140" s="140" t="s">
        <v>340</v>
      </c>
      <c r="Y140" s="140" t="s">
        <v>340</v>
      </c>
      <c r="Z140" s="140" t="s">
        <v>340</v>
      </c>
      <c r="AA140" s="140" t="s">
        <v>340</v>
      </c>
      <c r="AB140" s="140" t="s">
        <v>340</v>
      </c>
      <c r="AC140" s="140" t="s">
        <v>340</v>
      </c>
      <c r="AD140" s="140" t="s">
        <v>340</v>
      </c>
      <c r="AE140" s="138" t="s">
        <v>194</v>
      </c>
      <c r="AF140" s="138" t="s">
        <v>1378</v>
      </c>
      <c r="AG140" s="138" t="s">
        <v>194</v>
      </c>
      <c r="AH140" s="130"/>
    </row>
    <row r="141" spans="1:34" ht="30" customHeight="1">
      <c r="A141" s="137">
        <v>1630</v>
      </c>
      <c r="B141" s="137">
        <v>163001001</v>
      </c>
      <c r="C141" s="134" t="s">
        <v>1302</v>
      </c>
      <c r="D141" s="138" t="s">
        <v>1417</v>
      </c>
      <c r="E141" s="139" t="s">
        <v>1418</v>
      </c>
      <c r="F141" s="155" t="s">
        <v>1305</v>
      </c>
      <c r="G141" s="155"/>
      <c r="H141" s="155"/>
      <c r="I141" s="138" t="s">
        <v>1305</v>
      </c>
      <c r="J141" s="138" t="s">
        <v>350</v>
      </c>
      <c r="K141" s="138" t="s">
        <v>1378</v>
      </c>
      <c r="L141" s="138" t="s">
        <v>1379</v>
      </c>
      <c r="M141" s="138" t="s">
        <v>1378</v>
      </c>
      <c r="N141" s="138" t="s">
        <v>1307</v>
      </c>
      <c r="O141" s="140" t="s">
        <v>1419</v>
      </c>
      <c r="P141" s="140" t="s">
        <v>196</v>
      </c>
      <c r="Q141" s="138" t="s">
        <v>1378</v>
      </c>
      <c r="R141" s="140" t="s">
        <v>335</v>
      </c>
      <c r="S141" s="140" t="s">
        <v>1419</v>
      </c>
      <c r="T141" s="140" t="s">
        <v>1419</v>
      </c>
      <c r="U141" s="140" t="s">
        <v>1419</v>
      </c>
      <c r="V141" s="140" t="s">
        <v>340</v>
      </c>
      <c r="W141" s="140" t="s">
        <v>340</v>
      </c>
      <c r="X141" s="140" t="s">
        <v>340</v>
      </c>
      <c r="Y141" s="140" t="s">
        <v>340</v>
      </c>
      <c r="Z141" s="140" t="s">
        <v>340</v>
      </c>
      <c r="AA141" s="140" t="s">
        <v>340</v>
      </c>
      <c r="AB141" s="140" t="s">
        <v>340</v>
      </c>
      <c r="AC141" s="140" t="s">
        <v>340</v>
      </c>
      <c r="AD141" s="140" t="s">
        <v>340</v>
      </c>
      <c r="AE141" s="138" t="s">
        <v>194</v>
      </c>
      <c r="AF141" s="138" t="s">
        <v>1378</v>
      </c>
      <c r="AG141" s="138" t="s">
        <v>194</v>
      </c>
      <c r="AH141" s="130"/>
    </row>
    <row r="142" spans="1:34" ht="30" customHeight="1">
      <c r="A142" s="137">
        <v>1630</v>
      </c>
      <c r="B142" s="137">
        <v>163001001</v>
      </c>
      <c r="C142" s="134" t="s">
        <v>1302</v>
      </c>
      <c r="D142" s="138" t="s">
        <v>1420</v>
      </c>
      <c r="E142" s="139" t="s">
        <v>1421</v>
      </c>
      <c r="F142" s="155" t="s">
        <v>1305</v>
      </c>
      <c r="G142" s="155"/>
      <c r="H142" s="155"/>
      <c r="I142" s="138" t="s">
        <v>1305</v>
      </c>
      <c r="J142" s="138" t="s">
        <v>350</v>
      </c>
      <c r="K142" s="138" t="s">
        <v>1378</v>
      </c>
      <c r="L142" s="138" t="s">
        <v>1379</v>
      </c>
      <c r="M142" s="138" t="s">
        <v>1378</v>
      </c>
      <c r="N142" s="138" t="s">
        <v>1307</v>
      </c>
      <c r="O142" s="140" t="s">
        <v>1422</v>
      </c>
      <c r="P142" s="140" t="s">
        <v>196</v>
      </c>
      <c r="Q142" s="138" t="s">
        <v>1378</v>
      </c>
      <c r="R142" s="140" t="s">
        <v>335</v>
      </c>
      <c r="S142" s="140" t="s">
        <v>1422</v>
      </c>
      <c r="T142" s="140" t="s">
        <v>1422</v>
      </c>
      <c r="U142" s="140" t="s">
        <v>1422</v>
      </c>
      <c r="V142" s="140" t="s">
        <v>340</v>
      </c>
      <c r="W142" s="140" t="s">
        <v>340</v>
      </c>
      <c r="X142" s="140" t="s">
        <v>340</v>
      </c>
      <c r="Y142" s="140" t="s">
        <v>340</v>
      </c>
      <c r="Z142" s="140" t="s">
        <v>340</v>
      </c>
      <c r="AA142" s="140" t="s">
        <v>340</v>
      </c>
      <c r="AB142" s="140" t="s">
        <v>340</v>
      </c>
      <c r="AC142" s="140" t="s">
        <v>340</v>
      </c>
      <c r="AD142" s="140" t="s">
        <v>340</v>
      </c>
      <c r="AE142" s="138" t="s">
        <v>194</v>
      </c>
      <c r="AF142" s="138" t="s">
        <v>1378</v>
      </c>
      <c r="AG142" s="138" t="s">
        <v>194</v>
      </c>
      <c r="AH142" s="130"/>
    </row>
    <row r="143" spans="1:34" ht="30" customHeight="1">
      <c r="A143" s="137">
        <v>1630</v>
      </c>
      <c r="B143" s="137">
        <v>163001001</v>
      </c>
      <c r="C143" s="134" t="s">
        <v>1302</v>
      </c>
      <c r="D143" s="138" t="s">
        <v>1423</v>
      </c>
      <c r="E143" s="139" t="s">
        <v>1424</v>
      </c>
      <c r="F143" s="155" t="s">
        <v>1305</v>
      </c>
      <c r="G143" s="155"/>
      <c r="H143" s="155"/>
      <c r="I143" s="138" t="s">
        <v>1305</v>
      </c>
      <c r="J143" s="138" t="s">
        <v>350</v>
      </c>
      <c r="K143" s="138" t="s">
        <v>1378</v>
      </c>
      <c r="L143" s="138" t="s">
        <v>1379</v>
      </c>
      <c r="M143" s="138" t="s">
        <v>1378</v>
      </c>
      <c r="N143" s="138" t="s">
        <v>1307</v>
      </c>
      <c r="O143" s="140" t="s">
        <v>1425</v>
      </c>
      <c r="P143" s="140" t="s">
        <v>196</v>
      </c>
      <c r="Q143" s="138" t="s">
        <v>1378</v>
      </c>
      <c r="R143" s="140" t="s">
        <v>335</v>
      </c>
      <c r="S143" s="140" t="s">
        <v>1425</v>
      </c>
      <c r="T143" s="140" t="s">
        <v>1425</v>
      </c>
      <c r="U143" s="140" t="s">
        <v>1425</v>
      </c>
      <c r="V143" s="140" t="s">
        <v>340</v>
      </c>
      <c r="W143" s="140" t="s">
        <v>340</v>
      </c>
      <c r="X143" s="140" t="s">
        <v>340</v>
      </c>
      <c r="Y143" s="140" t="s">
        <v>340</v>
      </c>
      <c r="Z143" s="140" t="s">
        <v>340</v>
      </c>
      <c r="AA143" s="140" t="s">
        <v>340</v>
      </c>
      <c r="AB143" s="140" t="s">
        <v>340</v>
      </c>
      <c r="AC143" s="140" t="s">
        <v>340</v>
      </c>
      <c r="AD143" s="140" t="s">
        <v>340</v>
      </c>
      <c r="AE143" s="138" t="s">
        <v>194</v>
      </c>
      <c r="AF143" s="138" t="s">
        <v>1378</v>
      </c>
      <c r="AG143" s="138" t="s">
        <v>194</v>
      </c>
      <c r="AH143" s="130"/>
    </row>
    <row r="144" spans="1:34" ht="30" customHeight="1">
      <c r="A144" s="137">
        <v>1630</v>
      </c>
      <c r="B144" s="137">
        <v>163001001</v>
      </c>
      <c r="C144" s="134" t="s">
        <v>1302</v>
      </c>
      <c r="D144" s="138" t="s">
        <v>1426</v>
      </c>
      <c r="E144" s="139" t="s">
        <v>1427</v>
      </c>
      <c r="F144" s="155" t="s">
        <v>1305</v>
      </c>
      <c r="G144" s="155"/>
      <c r="H144" s="155"/>
      <c r="I144" s="138" t="s">
        <v>1305</v>
      </c>
      <c r="J144" s="138" t="s">
        <v>350</v>
      </c>
      <c r="K144" s="138" t="s">
        <v>1378</v>
      </c>
      <c r="L144" s="138" t="s">
        <v>1379</v>
      </c>
      <c r="M144" s="138" t="s">
        <v>1378</v>
      </c>
      <c r="N144" s="138" t="s">
        <v>1307</v>
      </c>
      <c r="O144" s="140" t="s">
        <v>1425</v>
      </c>
      <c r="P144" s="140" t="s">
        <v>196</v>
      </c>
      <c r="Q144" s="138" t="s">
        <v>1378</v>
      </c>
      <c r="R144" s="140" t="s">
        <v>335</v>
      </c>
      <c r="S144" s="140" t="s">
        <v>1425</v>
      </c>
      <c r="T144" s="140" t="s">
        <v>1425</v>
      </c>
      <c r="U144" s="140" t="s">
        <v>1425</v>
      </c>
      <c r="V144" s="140" t="s">
        <v>340</v>
      </c>
      <c r="W144" s="140" t="s">
        <v>340</v>
      </c>
      <c r="X144" s="140" t="s">
        <v>340</v>
      </c>
      <c r="Y144" s="140" t="s">
        <v>340</v>
      </c>
      <c r="Z144" s="140" t="s">
        <v>340</v>
      </c>
      <c r="AA144" s="140" t="s">
        <v>340</v>
      </c>
      <c r="AB144" s="140" t="s">
        <v>340</v>
      </c>
      <c r="AC144" s="140" t="s">
        <v>340</v>
      </c>
      <c r="AD144" s="140" t="s">
        <v>340</v>
      </c>
      <c r="AE144" s="138" t="s">
        <v>194</v>
      </c>
      <c r="AF144" s="138" t="s">
        <v>1378</v>
      </c>
      <c r="AG144" s="138" t="s">
        <v>194</v>
      </c>
      <c r="AH144" s="130"/>
    </row>
    <row r="145" spans="1:34" ht="30" customHeight="1">
      <c r="A145" s="137">
        <v>1630</v>
      </c>
      <c r="B145" s="137">
        <v>163001001</v>
      </c>
      <c r="C145" s="134" t="s">
        <v>1302</v>
      </c>
      <c r="D145" s="138" t="s">
        <v>1428</v>
      </c>
      <c r="E145" s="139" t="s">
        <v>1429</v>
      </c>
      <c r="F145" s="155" t="s">
        <v>1305</v>
      </c>
      <c r="G145" s="155"/>
      <c r="H145" s="155"/>
      <c r="I145" s="138" t="s">
        <v>1305</v>
      </c>
      <c r="J145" s="138" t="s">
        <v>350</v>
      </c>
      <c r="K145" s="138" t="s">
        <v>1378</v>
      </c>
      <c r="L145" s="138" t="s">
        <v>1379</v>
      </c>
      <c r="M145" s="138" t="s">
        <v>1378</v>
      </c>
      <c r="N145" s="138" t="s">
        <v>1307</v>
      </c>
      <c r="O145" s="140" t="s">
        <v>1425</v>
      </c>
      <c r="P145" s="140" t="s">
        <v>196</v>
      </c>
      <c r="Q145" s="138" t="s">
        <v>1378</v>
      </c>
      <c r="R145" s="140" t="s">
        <v>335</v>
      </c>
      <c r="S145" s="140" t="s">
        <v>1425</v>
      </c>
      <c r="T145" s="140" t="s">
        <v>1425</v>
      </c>
      <c r="U145" s="140" t="s">
        <v>1425</v>
      </c>
      <c r="V145" s="140" t="s">
        <v>340</v>
      </c>
      <c r="W145" s="140" t="s">
        <v>340</v>
      </c>
      <c r="X145" s="140" t="s">
        <v>340</v>
      </c>
      <c r="Y145" s="140" t="s">
        <v>340</v>
      </c>
      <c r="Z145" s="140" t="s">
        <v>340</v>
      </c>
      <c r="AA145" s="140" t="s">
        <v>340</v>
      </c>
      <c r="AB145" s="140" t="s">
        <v>340</v>
      </c>
      <c r="AC145" s="140" t="s">
        <v>340</v>
      </c>
      <c r="AD145" s="140" t="s">
        <v>340</v>
      </c>
      <c r="AE145" s="138" t="s">
        <v>194</v>
      </c>
      <c r="AF145" s="138" t="s">
        <v>1378</v>
      </c>
      <c r="AG145" s="138" t="s">
        <v>194</v>
      </c>
      <c r="AH145" s="130"/>
    </row>
    <row r="146" spans="1:34" ht="30" customHeight="1">
      <c r="A146" s="137">
        <v>1630</v>
      </c>
      <c r="B146" s="137">
        <v>163001001</v>
      </c>
      <c r="C146" s="134" t="s">
        <v>1302</v>
      </c>
      <c r="D146" s="138" t="s">
        <v>1430</v>
      </c>
      <c r="E146" s="139" t="s">
        <v>1431</v>
      </c>
      <c r="F146" s="155" t="s">
        <v>1305</v>
      </c>
      <c r="G146" s="155"/>
      <c r="H146" s="155"/>
      <c r="I146" s="138" t="s">
        <v>1305</v>
      </c>
      <c r="J146" s="138" t="s">
        <v>350</v>
      </c>
      <c r="K146" s="138" t="s">
        <v>1378</v>
      </c>
      <c r="L146" s="138" t="s">
        <v>1379</v>
      </c>
      <c r="M146" s="138" t="s">
        <v>1378</v>
      </c>
      <c r="N146" s="138" t="s">
        <v>1307</v>
      </c>
      <c r="O146" s="140" t="s">
        <v>1425</v>
      </c>
      <c r="P146" s="140" t="s">
        <v>196</v>
      </c>
      <c r="Q146" s="138" t="s">
        <v>1378</v>
      </c>
      <c r="R146" s="140" t="s">
        <v>335</v>
      </c>
      <c r="S146" s="140" t="s">
        <v>1425</v>
      </c>
      <c r="T146" s="140" t="s">
        <v>1425</v>
      </c>
      <c r="U146" s="140" t="s">
        <v>1425</v>
      </c>
      <c r="V146" s="140" t="s">
        <v>340</v>
      </c>
      <c r="W146" s="140" t="s">
        <v>340</v>
      </c>
      <c r="X146" s="140" t="s">
        <v>340</v>
      </c>
      <c r="Y146" s="140" t="s">
        <v>340</v>
      </c>
      <c r="Z146" s="140" t="s">
        <v>340</v>
      </c>
      <c r="AA146" s="140" t="s">
        <v>340</v>
      </c>
      <c r="AB146" s="140" t="s">
        <v>340</v>
      </c>
      <c r="AC146" s="140" t="s">
        <v>340</v>
      </c>
      <c r="AD146" s="140" t="s">
        <v>340</v>
      </c>
      <c r="AE146" s="138" t="s">
        <v>194</v>
      </c>
      <c r="AF146" s="138" t="s">
        <v>1378</v>
      </c>
      <c r="AG146" s="138" t="s">
        <v>194</v>
      </c>
      <c r="AH146" s="130"/>
    </row>
    <row r="147" spans="1:34" ht="30" customHeight="1">
      <c r="A147" s="137">
        <v>1630</v>
      </c>
      <c r="B147" s="137">
        <v>163001001</v>
      </c>
      <c r="C147" s="134" t="s">
        <v>1302</v>
      </c>
      <c r="D147" s="138" t="s">
        <v>1432</v>
      </c>
      <c r="E147" s="139" t="s">
        <v>1433</v>
      </c>
      <c r="F147" s="155" t="s">
        <v>1305</v>
      </c>
      <c r="G147" s="155"/>
      <c r="H147" s="155"/>
      <c r="I147" s="138" t="s">
        <v>1305</v>
      </c>
      <c r="J147" s="138" t="s">
        <v>350</v>
      </c>
      <c r="K147" s="138" t="s">
        <v>1378</v>
      </c>
      <c r="L147" s="138" t="s">
        <v>1379</v>
      </c>
      <c r="M147" s="138" t="s">
        <v>1378</v>
      </c>
      <c r="N147" s="138" t="s">
        <v>1307</v>
      </c>
      <c r="O147" s="140" t="s">
        <v>1434</v>
      </c>
      <c r="P147" s="140" t="s">
        <v>196</v>
      </c>
      <c r="Q147" s="138" t="s">
        <v>1378</v>
      </c>
      <c r="R147" s="140" t="s">
        <v>335</v>
      </c>
      <c r="S147" s="140" t="s">
        <v>1434</v>
      </c>
      <c r="T147" s="140" t="s">
        <v>1434</v>
      </c>
      <c r="U147" s="140" t="s">
        <v>1434</v>
      </c>
      <c r="V147" s="140" t="s">
        <v>340</v>
      </c>
      <c r="W147" s="140" t="s">
        <v>340</v>
      </c>
      <c r="X147" s="140" t="s">
        <v>340</v>
      </c>
      <c r="Y147" s="140" t="s">
        <v>340</v>
      </c>
      <c r="Z147" s="140" t="s">
        <v>340</v>
      </c>
      <c r="AA147" s="140" t="s">
        <v>340</v>
      </c>
      <c r="AB147" s="140" t="s">
        <v>340</v>
      </c>
      <c r="AC147" s="140" t="s">
        <v>340</v>
      </c>
      <c r="AD147" s="140" t="s">
        <v>340</v>
      </c>
      <c r="AE147" s="138" t="s">
        <v>194</v>
      </c>
      <c r="AF147" s="138" t="s">
        <v>1378</v>
      </c>
      <c r="AG147" s="138" t="s">
        <v>194</v>
      </c>
      <c r="AH147" s="130"/>
    </row>
    <row r="148" spans="1:34" ht="30" customHeight="1">
      <c r="A148" s="137">
        <v>1630</v>
      </c>
      <c r="B148" s="137">
        <v>163001001</v>
      </c>
      <c r="C148" s="134" t="s">
        <v>1302</v>
      </c>
      <c r="D148" s="138" t="s">
        <v>1435</v>
      </c>
      <c r="E148" s="139" t="s">
        <v>1436</v>
      </c>
      <c r="F148" s="155" t="s">
        <v>1305</v>
      </c>
      <c r="G148" s="155"/>
      <c r="H148" s="155"/>
      <c r="I148" s="138" t="s">
        <v>1305</v>
      </c>
      <c r="J148" s="138" t="s">
        <v>350</v>
      </c>
      <c r="K148" s="138" t="s">
        <v>1378</v>
      </c>
      <c r="L148" s="138" t="s">
        <v>1379</v>
      </c>
      <c r="M148" s="138" t="s">
        <v>1378</v>
      </c>
      <c r="N148" s="138" t="s">
        <v>1307</v>
      </c>
      <c r="O148" s="140" t="s">
        <v>1437</v>
      </c>
      <c r="P148" s="140" t="s">
        <v>196</v>
      </c>
      <c r="Q148" s="138" t="s">
        <v>1378</v>
      </c>
      <c r="R148" s="140" t="s">
        <v>335</v>
      </c>
      <c r="S148" s="140" t="s">
        <v>1437</v>
      </c>
      <c r="T148" s="140" t="s">
        <v>1437</v>
      </c>
      <c r="U148" s="140" t="s">
        <v>1437</v>
      </c>
      <c r="V148" s="140" t="s">
        <v>340</v>
      </c>
      <c r="W148" s="140" t="s">
        <v>340</v>
      </c>
      <c r="X148" s="140" t="s">
        <v>340</v>
      </c>
      <c r="Y148" s="140" t="s">
        <v>340</v>
      </c>
      <c r="Z148" s="140" t="s">
        <v>340</v>
      </c>
      <c r="AA148" s="140" t="s">
        <v>340</v>
      </c>
      <c r="AB148" s="140" t="s">
        <v>340</v>
      </c>
      <c r="AC148" s="140" t="s">
        <v>340</v>
      </c>
      <c r="AD148" s="140" t="s">
        <v>340</v>
      </c>
      <c r="AE148" s="138" t="s">
        <v>194</v>
      </c>
      <c r="AF148" s="138" t="s">
        <v>1378</v>
      </c>
      <c r="AG148" s="138" t="s">
        <v>194</v>
      </c>
      <c r="AH148" s="130"/>
    </row>
    <row r="149" spans="1:34" ht="30" customHeight="1">
      <c r="A149" s="137">
        <v>1630</v>
      </c>
      <c r="B149" s="137">
        <v>163001001</v>
      </c>
      <c r="C149" s="134" t="s">
        <v>1302</v>
      </c>
      <c r="D149" s="138" t="s">
        <v>1438</v>
      </c>
      <c r="E149" s="139" t="s">
        <v>1439</v>
      </c>
      <c r="F149" s="155" t="s">
        <v>1305</v>
      </c>
      <c r="G149" s="155"/>
      <c r="H149" s="155"/>
      <c r="I149" s="138" t="s">
        <v>1305</v>
      </c>
      <c r="J149" s="138" t="s">
        <v>350</v>
      </c>
      <c r="K149" s="138" t="s">
        <v>1378</v>
      </c>
      <c r="L149" s="138" t="s">
        <v>1379</v>
      </c>
      <c r="M149" s="138" t="s">
        <v>1378</v>
      </c>
      <c r="N149" s="138" t="s">
        <v>1307</v>
      </c>
      <c r="O149" s="140" t="s">
        <v>1440</v>
      </c>
      <c r="P149" s="140" t="s">
        <v>196</v>
      </c>
      <c r="Q149" s="138" t="s">
        <v>1378</v>
      </c>
      <c r="R149" s="140" t="s">
        <v>335</v>
      </c>
      <c r="S149" s="140" t="s">
        <v>1440</v>
      </c>
      <c r="T149" s="140" t="s">
        <v>1440</v>
      </c>
      <c r="U149" s="140" t="s">
        <v>1440</v>
      </c>
      <c r="V149" s="140" t="s">
        <v>340</v>
      </c>
      <c r="W149" s="140" t="s">
        <v>340</v>
      </c>
      <c r="X149" s="140" t="s">
        <v>340</v>
      </c>
      <c r="Y149" s="140" t="s">
        <v>340</v>
      </c>
      <c r="Z149" s="140" t="s">
        <v>340</v>
      </c>
      <c r="AA149" s="140" t="s">
        <v>340</v>
      </c>
      <c r="AB149" s="140" t="s">
        <v>340</v>
      </c>
      <c r="AC149" s="140" t="s">
        <v>340</v>
      </c>
      <c r="AD149" s="140" t="s">
        <v>340</v>
      </c>
      <c r="AE149" s="138" t="s">
        <v>194</v>
      </c>
      <c r="AF149" s="138" t="s">
        <v>1378</v>
      </c>
      <c r="AG149" s="138" t="s">
        <v>194</v>
      </c>
      <c r="AH149" s="130"/>
    </row>
    <row r="150" spans="1:34" ht="30" customHeight="1">
      <c r="A150" s="137">
        <v>1630</v>
      </c>
      <c r="B150" s="137">
        <v>163001001</v>
      </c>
      <c r="C150" s="134" t="s">
        <v>1302</v>
      </c>
      <c r="D150" s="138" t="s">
        <v>1441</v>
      </c>
      <c r="E150" s="139" t="s">
        <v>1442</v>
      </c>
      <c r="F150" s="155" t="s">
        <v>1305</v>
      </c>
      <c r="G150" s="155"/>
      <c r="H150" s="155"/>
      <c r="I150" s="138" t="s">
        <v>1305</v>
      </c>
      <c r="J150" s="138" t="s">
        <v>350</v>
      </c>
      <c r="K150" s="138" t="s">
        <v>1378</v>
      </c>
      <c r="L150" s="138" t="s">
        <v>1379</v>
      </c>
      <c r="M150" s="138" t="s">
        <v>1378</v>
      </c>
      <c r="N150" s="138" t="s">
        <v>1307</v>
      </c>
      <c r="O150" s="140" t="s">
        <v>1443</v>
      </c>
      <c r="P150" s="140" t="s">
        <v>196</v>
      </c>
      <c r="Q150" s="138" t="s">
        <v>1378</v>
      </c>
      <c r="R150" s="140" t="s">
        <v>335</v>
      </c>
      <c r="S150" s="140" t="s">
        <v>1443</v>
      </c>
      <c r="T150" s="140" t="s">
        <v>1443</v>
      </c>
      <c r="U150" s="140" t="s">
        <v>1443</v>
      </c>
      <c r="V150" s="140" t="s">
        <v>340</v>
      </c>
      <c r="W150" s="140" t="s">
        <v>340</v>
      </c>
      <c r="X150" s="140" t="s">
        <v>340</v>
      </c>
      <c r="Y150" s="140" t="s">
        <v>340</v>
      </c>
      <c r="Z150" s="140" t="s">
        <v>340</v>
      </c>
      <c r="AA150" s="140" t="s">
        <v>340</v>
      </c>
      <c r="AB150" s="140" t="s">
        <v>340</v>
      </c>
      <c r="AC150" s="140" t="s">
        <v>340</v>
      </c>
      <c r="AD150" s="140" t="s">
        <v>340</v>
      </c>
      <c r="AE150" s="138" t="s">
        <v>194</v>
      </c>
      <c r="AF150" s="138" t="s">
        <v>1378</v>
      </c>
      <c r="AG150" s="138" t="s">
        <v>194</v>
      </c>
      <c r="AH150" s="130"/>
    </row>
    <row r="151" spans="1:34" ht="30" customHeight="1">
      <c r="A151" s="137">
        <v>1630</v>
      </c>
      <c r="B151" s="137">
        <v>163001001</v>
      </c>
      <c r="C151" s="134" t="s">
        <v>1302</v>
      </c>
      <c r="D151" s="138" t="s">
        <v>1444</v>
      </c>
      <c r="E151" s="139" t="s">
        <v>1445</v>
      </c>
      <c r="F151" s="155" t="s">
        <v>1305</v>
      </c>
      <c r="G151" s="155"/>
      <c r="H151" s="155"/>
      <c r="I151" s="138" t="s">
        <v>1305</v>
      </c>
      <c r="J151" s="138" t="s">
        <v>350</v>
      </c>
      <c r="K151" s="138" t="s">
        <v>1378</v>
      </c>
      <c r="L151" s="138" t="s">
        <v>1379</v>
      </c>
      <c r="M151" s="138" t="s">
        <v>1378</v>
      </c>
      <c r="N151" s="138" t="s">
        <v>1307</v>
      </c>
      <c r="O151" s="140" t="s">
        <v>1446</v>
      </c>
      <c r="P151" s="140" t="s">
        <v>196</v>
      </c>
      <c r="Q151" s="138" t="s">
        <v>1378</v>
      </c>
      <c r="R151" s="140" t="s">
        <v>335</v>
      </c>
      <c r="S151" s="140" t="s">
        <v>1446</v>
      </c>
      <c r="T151" s="140" t="s">
        <v>1446</v>
      </c>
      <c r="U151" s="140" t="s">
        <v>1446</v>
      </c>
      <c r="V151" s="140" t="s">
        <v>340</v>
      </c>
      <c r="W151" s="140" t="s">
        <v>340</v>
      </c>
      <c r="X151" s="140" t="s">
        <v>340</v>
      </c>
      <c r="Y151" s="140" t="s">
        <v>340</v>
      </c>
      <c r="Z151" s="140" t="s">
        <v>340</v>
      </c>
      <c r="AA151" s="140" t="s">
        <v>340</v>
      </c>
      <c r="AB151" s="140" t="s">
        <v>340</v>
      </c>
      <c r="AC151" s="140" t="s">
        <v>340</v>
      </c>
      <c r="AD151" s="140" t="s">
        <v>340</v>
      </c>
      <c r="AE151" s="138" t="s">
        <v>194</v>
      </c>
      <c r="AF151" s="138" t="s">
        <v>1378</v>
      </c>
      <c r="AG151" s="138" t="s">
        <v>194</v>
      </c>
      <c r="AH151" s="130"/>
    </row>
    <row r="152" spans="1:34" ht="30" customHeight="1">
      <c r="A152" s="137">
        <v>1630</v>
      </c>
      <c r="B152" s="137">
        <v>163001001</v>
      </c>
      <c r="C152" s="134" t="s">
        <v>1302</v>
      </c>
      <c r="D152" s="138" t="s">
        <v>1447</v>
      </c>
      <c r="E152" s="139" t="s">
        <v>1448</v>
      </c>
      <c r="F152" s="155" t="s">
        <v>1305</v>
      </c>
      <c r="G152" s="155"/>
      <c r="H152" s="155"/>
      <c r="I152" s="138" t="s">
        <v>1305</v>
      </c>
      <c r="J152" s="138" t="s">
        <v>350</v>
      </c>
      <c r="K152" s="138" t="s">
        <v>1378</v>
      </c>
      <c r="L152" s="138" t="s">
        <v>1379</v>
      </c>
      <c r="M152" s="138" t="s">
        <v>1378</v>
      </c>
      <c r="N152" s="138" t="s">
        <v>1307</v>
      </c>
      <c r="O152" s="140" t="s">
        <v>1449</v>
      </c>
      <c r="P152" s="140" t="s">
        <v>196</v>
      </c>
      <c r="Q152" s="138" t="s">
        <v>1378</v>
      </c>
      <c r="R152" s="140" t="s">
        <v>335</v>
      </c>
      <c r="S152" s="140" t="s">
        <v>1449</v>
      </c>
      <c r="T152" s="140" t="s">
        <v>1449</v>
      </c>
      <c r="U152" s="140" t="s">
        <v>1449</v>
      </c>
      <c r="V152" s="140" t="s">
        <v>340</v>
      </c>
      <c r="W152" s="140" t="s">
        <v>340</v>
      </c>
      <c r="X152" s="140" t="s">
        <v>340</v>
      </c>
      <c r="Y152" s="140" t="s">
        <v>340</v>
      </c>
      <c r="Z152" s="140" t="s">
        <v>340</v>
      </c>
      <c r="AA152" s="140" t="s">
        <v>340</v>
      </c>
      <c r="AB152" s="140" t="s">
        <v>340</v>
      </c>
      <c r="AC152" s="140" t="s">
        <v>340</v>
      </c>
      <c r="AD152" s="140" t="s">
        <v>340</v>
      </c>
      <c r="AE152" s="138" t="s">
        <v>194</v>
      </c>
      <c r="AF152" s="138" t="s">
        <v>1378</v>
      </c>
      <c r="AG152" s="138" t="s">
        <v>194</v>
      </c>
      <c r="AH152" s="130"/>
    </row>
    <row r="153" spans="1:34" ht="30" customHeight="1">
      <c r="A153" s="137">
        <v>1630</v>
      </c>
      <c r="B153" s="137">
        <v>163001001</v>
      </c>
      <c r="C153" s="134" t="s">
        <v>1302</v>
      </c>
      <c r="D153" s="138" t="s">
        <v>1450</v>
      </c>
      <c r="E153" s="139" t="s">
        <v>1451</v>
      </c>
      <c r="F153" s="155" t="s">
        <v>1305</v>
      </c>
      <c r="G153" s="155"/>
      <c r="H153" s="155"/>
      <c r="I153" s="138" t="s">
        <v>1305</v>
      </c>
      <c r="J153" s="138" t="s">
        <v>350</v>
      </c>
      <c r="K153" s="138" t="s">
        <v>1378</v>
      </c>
      <c r="L153" s="138" t="s">
        <v>1379</v>
      </c>
      <c r="M153" s="138" t="s">
        <v>1378</v>
      </c>
      <c r="N153" s="138" t="s">
        <v>1307</v>
      </c>
      <c r="O153" s="140" t="s">
        <v>1452</v>
      </c>
      <c r="P153" s="140" t="s">
        <v>196</v>
      </c>
      <c r="Q153" s="138" t="s">
        <v>1378</v>
      </c>
      <c r="R153" s="140" t="s">
        <v>335</v>
      </c>
      <c r="S153" s="140" t="s">
        <v>1452</v>
      </c>
      <c r="T153" s="140" t="s">
        <v>1452</v>
      </c>
      <c r="U153" s="140" t="s">
        <v>1452</v>
      </c>
      <c r="V153" s="140" t="s">
        <v>340</v>
      </c>
      <c r="W153" s="140" t="s">
        <v>340</v>
      </c>
      <c r="X153" s="140" t="s">
        <v>340</v>
      </c>
      <c r="Y153" s="140" t="s">
        <v>340</v>
      </c>
      <c r="Z153" s="140" t="s">
        <v>340</v>
      </c>
      <c r="AA153" s="140" t="s">
        <v>340</v>
      </c>
      <c r="AB153" s="140" t="s">
        <v>340</v>
      </c>
      <c r="AC153" s="140" t="s">
        <v>340</v>
      </c>
      <c r="AD153" s="140" t="s">
        <v>340</v>
      </c>
      <c r="AE153" s="138" t="s">
        <v>194</v>
      </c>
      <c r="AF153" s="138" t="s">
        <v>1378</v>
      </c>
      <c r="AG153" s="138" t="s">
        <v>194</v>
      </c>
      <c r="AH153" s="130"/>
    </row>
    <row r="154" spans="1:34" ht="30" customHeight="1">
      <c r="A154" s="137">
        <v>1630</v>
      </c>
      <c r="B154" s="137">
        <v>163001001</v>
      </c>
      <c r="C154" s="134" t="s">
        <v>1302</v>
      </c>
      <c r="D154" s="138" t="s">
        <v>1453</v>
      </c>
      <c r="E154" s="139" t="s">
        <v>1454</v>
      </c>
      <c r="F154" s="155" t="s">
        <v>1305</v>
      </c>
      <c r="G154" s="155"/>
      <c r="H154" s="155"/>
      <c r="I154" s="138" t="s">
        <v>1305</v>
      </c>
      <c r="J154" s="138" t="s">
        <v>350</v>
      </c>
      <c r="K154" s="138" t="s">
        <v>1378</v>
      </c>
      <c r="L154" s="138" t="s">
        <v>1379</v>
      </c>
      <c r="M154" s="138" t="s">
        <v>1378</v>
      </c>
      <c r="N154" s="138" t="s">
        <v>1307</v>
      </c>
      <c r="O154" s="140" t="s">
        <v>1455</v>
      </c>
      <c r="P154" s="140" t="s">
        <v>196</v>
      </c>
      <c r="Q154" s="138" t="s">
        <v>1378</v>
      </c>
      <c r="R154" s="140" t="s">
        <v>335</v>
      </c>
      <c r="S154" s="140" t="s">
        <v>1455</v>
      </c>
      <c r="T154" s="140" t="s">
        <v>1455</v>
      </c>
      <c r="U154" s="140" t="s">
        <v>1455</v>
      </c>
      <c r="V154" s="140" t="s">
        <v>340</v>
      </c>
      <c r="W154" s="140" t="s">
        <v>340</v>
      </c>
      <c r="X154" s="140" t="s">
        <v>340</v>
      </c>
      <c r="Y154" s="140" t="s">
        <v>340</v>
      </c>
      <c r="Z154" s="140" t="s">
        <v>340</v>
      </c>
      <c r="AA154" s="140" t="s">
        <v>340</v>
      </c>
      <c r="AB154" s="140" t="s">
        <v>340</v>
      </c>
      <c r="AC154" s="140" t="s">
        <v>340</v>
      </c>
      <c r="AD154" s="140" t="s">
        <v>340</v>
      </c>
      <c r="AE154" s="138" t="s">
        <v>194</v>
      </c>
      <c r="AF154" s="138" t="s">
        <v>1378</v>
      </c>
      <c r="AG154" s="138" t="s">
        <v>194</v>
      </c>
      <c r="AH154" s="130"/>
    </row>
    <row r="155" spans="1:34" ht="30" customHeight="1">
      <c r="A155" s="137">
        <v>1630</v>
      </c>
      <c r="B155" s="137">
        <v>163001001</v>
      </c>
      <c r="C155" s="134" t="s">
        <v>1302</v>
      </c>
      <c r="D155" s="138" t="s">
        <v>1456</v>
      </c>
      <c r="E155" s="139" t="s">
        <v>1457</v>
      </c>
      <c r="F155" s="155" t="s">
        <v>1305</v>
      </c>
      <c r="G155" s="155"/>
      <c r="H155" s="155"/>
      <c r="I155" s="138" t="s">
        <v>1305</v>
      </c>
      <c r="J155" s="138" t="s">
        <v>350</v>
      </c>
      <c r="K155" s="138" t="s">
        <v>1378</v>
      </c>
      <c r="L155" s="138" t="s">
        <v>1379</v>
      </c>
      <c r="M155" s="138" t="s">
        <v>1378</v>
      </c>
      <c r="N155" s="138" t="s">
        <v>1307</v>
      </c>
      <c r="O155" s="140" t="s">
        <v>1458</v>
      </c>
      <c r="P155" s="140" t="s">
        <v>196</v>
      </c>
      <c r="Q155" s="138" t="s">
        <v>1378</v>
      </c>
      <c r="R155" s="140" t="s">
        <v>335</v>
      </c>
      <c r="S155" s="140" t="s">
        <v>1458</v>
      </c>
      <c r="T155" s="140" t="s">
        <v>1458</v>
      </c>
      <c r="U155" s="140" t="s">
        <v>1458</v>
      </c>
      <c r="V155" s="140" t="s">
        <v>340</v>
      </c>
      <c r="W155" s="140" t="s">
        <v>340</v>
      </c>
      <c r="X155" s="140" t="s">
        <v>340</v>
      </c>
      <c r="Y155" s="140" t="s">
        <v>340</v>
      </c>
      <c r="Z155" s="140" t="s">
        <v>340</v>
      </c>
      <c r="AA155" s="140" t="s">
        <v>340</v>
      </c>
      <c r="AB155" s="140" t="s">
        <v>340</v>
      </c>
      <c r="AC155" s="140" t="s">
        <v>340</v>
      </c>
      <c r="AD155" s="140" t="s">
        <v>340</v>
      </c>
      <c r="AE155" s="138" t="s">
        <v>194</v>
      </c>
      <c r="AF155" s="138" t="s">
        <v>1378</v>
      </c>
      <c r="AG155" s="138" t="s">
        <v>194</v>
      </c>
      <c r="AH155" s="130"/>
    </row>
    <row r="156" spans="1:34" ht="30" customHeight="1">
      <c r="A156" s="137">
        <v>1630</v>
      </c>
      <c r="B156" s="137">
        <v>163001001</v>
      </c>
      <c r="C156" s="134" t="s">
        <v>1302</v>
      </c>
      <c r="D156" s="138" t="s">
        <v>1459</v>
      </c>
      <c r="E156" s="139" t="s">
        <v>1460</v>
      </c>
      <c r="F156" s="155" t="s">
        <v>1305</v>
      </c>
      <c r="G156" s="155"/>
      <c r="H156" s="155"/>
      <c r="I156" s="138" t="s">
        <v>1305</v>
      </c>
      <c r="J156" s="138" t="s">
        <v>350</v>
      </c>
      <c r="K156" s="138" t="s">
        <v>1378</v>
      </c>
      <c r="L156" s="138" t="s">
        <v>1379</v>
      </c>
      <c r="M156" s="138" t="s">
        <v>1378</v>
      </c>
      <c r="N156" s="138" t="s">
        <v>1307</v>
      </c>
      <c r="O156" s="140" t="s">
        <v>1461</v>
      </c>
      <c r="P156" s="140" t="s">
        <v>196</v>
      </c>
      <c r="Q156" s="138" t="s">
        <v>1378</v>
      </c>
      <c r="R156" s="140" t="s">
        <v>335</v>
      </c>
      <c r="S156" s="140" t="s">
        <v>1461</v>
      </c>
      <c r="T156" s="140" t="s">
        <v>1461</v>
      </c>
      <c r="U156" s="140" t="s">
        <v>1461</v>
      </c>
      <c r="V156" s="140" t="s">
        <v>340</v>
      </c>
      <c r="W156" s="140" t="s">
        <v>340</v>
      </c>
      <c r="X156" s="140" t="s">
        <v>340</v>
      </c>
      <c r="Y156" s="140" t="s">
        <v>340</v>
      </c>
      <c r="Z156" s="140" t="s">
        <v>340</v>
      </c>
      <c r="AA156" s="140" t="s">
        <v>340</v>
      </c>
      <c r="AB156" s="140" t="s">
        <v>340</v>
      </c>
      <c r="AC156" s="140" t="s">
        <v>340</v>
      </c>
      <c r="AD156" s="140" t="s">
        <v>340</v>
      </c>
      <c r="AE156" s="138" t="s">
        <v>194</v>
      </c>
      <c r="AF156" s="138" t="s">
        <v>1378</v>
      </c>
      <c r="AG156" s="138" t="s">
        <v>194</v>
      </c>
      <c r="AH156" s="130"/>
    </row>
    <row r="157" spans="1:34" ht="30" customHeight="1">
      <c r="A157" s="137">
        <v>1630</v>
      </c>
      <c r="B157" s="137">
        <v>163001001</v>
      </c>
      <c r="C157" s="134" t="s">
        <v>1302</v>
      </c>
      <c r="D157" s="138" t="s">
        <v>1462</v>
      </c>
      <c r="E157" s="139" t="s">
        <v>1463</v>
      </c>
      <c r="F157" s="155" t="s">
        <v>1305</v>
      </c>
      <c r="G157" s="155"/>
      <c r="H157" s="155"/>
      <c r="I157" s="138" t="s">
        <v>1305</v>
      </c>
      <c r="J157" s="138" t="s">
        <v>350</v>
      </c>
      <c r="K157" s="138" t="s">
        <v>1378</v>
      </c>
      <c r="L157" s="138" t="s">
        <v>1379</v>
      </c>
      <c r="M157" s="138" t="s">
        <v>1378</v>
      </c>
      <c r="N157" s="138" t="s">
        <v>1307</v>
      </c>
      <c r="O157" s="140" t="s">
        <v>1464</v>
      </c>
      <c r="P157" s="140" t="s">
        <v>196</v>
      </c>
      <c r="Q157" s="138" t="s">
        <v>1378</v>
      </c>
      <c r="R157" s="140" t="s">
        <v>335</v>
      </c>
      <c r="S157" s="140" t="s">
        <v>1464</v>
      </c>
      <c r="T157" s="140" t="s">
        <v>1464</v>
      </c>
      <c r="U157" s="140" t="s">
        <v>1464</v>
      </c>
      <c r="V157" s="140" t="s">
        <v>340</v>
      </c>
      <c r="W157" s="140" t="s">
        <v>340</v>
      </c>
      <c r="X157" s="140" t="s">
        <v>340</v>
      </c>
      <c r="Y157" s="140" t="s">
        <v>340</v>
      </c>
      <c r="Z157" s="140" t="s">
        <v>340</v>
      </c>
      <c r="AA157" s="140" t="s">
        <v>340</v>
      </c>
      <c r="AB157" s="140" t="s">
        <v>340</v>
      </c>
      <c r="AC157" s="140" t="s">
        <v>340</v>
      </c>
      <c r="AD157" s="140" t="s">
        <v>340</v>
      </c>
      <c r="AE157" s="138" t="s">
        <v>194</v>
      </c>
      <c r="AF157" s="138" t="s">
        <v>1378</v>
      </c>
      <c r="AG157" s="138" t="s">
        <v>194</v>
      </c>
      <c r="AH157" s="130"/>
    </row>
    <row r="158" spans="1:34" ht="30" customHeight="1">
      <c r="A158" s="137">
        <v>1630</v>
      </c>
      <c r="B158" s="137">
        <v>163001001</v>
      </c>
      <c r="C158" s="134" t="s">
        <v>1302</v>
      </c>
      <c r="D158" s="138" t="s">
        <v>1465</v>
      </c>
      <c r="E158" s="139" t="s">
        <v>1466</v>
      </c>
      <c r="F158" s="155" t="s">
        <v>1305</v>
      </c>
      <c r="G158" s="155"/>
      <c r="H158" s="155"/>
      <c r="I158" s="138" t="s">
        <v>1305</v>
      </c>
      <c r="J158" s="138" t="s">
        <v>350</v>
      </c>
      <c r="K158" s="138" t="s">
        <v>1378</v>
      </c>
      <c r="L158" s="138" t="s">
        <v>1379</v>
      </c>
      <c r="M158" s="138" t="s">
        <v>1378</v>
      </c>
      <c r="N158" s="138" t="s">
        <v>1307</v>
      </c>
      <c r="O158" s="140" t="s">
        <v>1467</v>
      </c>
      <c r="P158" s="140" t="s">
        <v>196</v>
      </c>
      <c r="Q158" s="138" t="s">
        <v>1378</v>
      </c>
      <c r="R158" s="140" t="s">
        <v>335</v>
      </c>
      <c r="S158" s="140" t="s">
        <v>1467</v>
      </c>
      <c r="T158" s="140" t="s">
        <v>1467</v>
      </c>
      <c r="U158" s="140" t="s">
        <v>1467</v>
      </c>
      <c r="V158" s="140" t="s">
        <v>340</v>
      </c>
      <c r="W158" s="140" t="s">
        <v>340</v>
      </c>
      <c r="X158" s="140" t="s">
        <v>340</v>
      </c>
      <c r="Y158" s="140" t="s">
        <v>340</v>
      </c>
      <c r="Z158" s="140" t="s">
        <v>340</v>
      </c>
      <c r="AA158" s="140" t="s">
        <v>340</v>
      </c>
      <c r="AB158" s="140" t="s">
        <v>340</v>
      </c>
      <c r="AC158" s="140" t="s">
        <v>340</v>
      </c>
      <c r="AD158" s="140" t="s">
        <v>340</v>
      </c>
      <c r="AE158" s="138" t="s">
        <v>194</v>
      </c>
      <c r="AF158" s="138" t="s">
        <v>1378</v>
      </c>
      <c r="AG158" s="138" t="s">
        <v>194</v>
      </c>
      <c r="AH158" s="130"/>
    </row>
    <row r="159" spans="1:34" ht="30" customHeight="1">
      <c r="A159" s="137">
        <v>1630</v>
      </c>
      <c r="B159" s="137">
        <v>163001001</v>
      </c>
      <c r="C159" s="134" t="s">
        <v>1302</v>
      </c>
      <c r="D159" s="138" t="s">
        <v>1468</v>
      </c>
      <c r="E159" s="139" t="s">
        <v>1469</v>
      </c>
      <c r="F159" s="155" t="s">
        <v>1305</v>
      </c>
      <c r="G159" s="155"/>
      <c r="H159" s="155"/>
      <c r="I159" s="138" t="s">
        <v>1305</v>
      </c>
      <c r="J159" s="138" t="s">
        <v>350</v>
      </c>
      <c r="K159" s="138" t="s">
        <v>1378</v>
      </c>
      <c r="L159" s="138" t="s">
        <v>1379</v>
      </c>
      <c r="M159" s="138" t="s">
        <v>1378</v>
      </c>
      <c r="N159" s="138" t="s">
        <v>1307</v>
      </c>
      <c r="O159" s="140" t="s">
        <v>1470</v>
      </c>
      <c r="P159" s="140" t="s">
        <v>196</v>
      </c>
      <c r="Q159" s="138" t="s">
        <v>1378</v>
      </c>
      <c r="R159" s="140" t="s">
        <v>335</v>
      </c>
      <c r="S159" s="140" t="s">
        <v>1470</v>
      </c>
      <c r="T159" s="140" t="s">
        <v>1470</v>
      </c>
      <c r="U159" s="140" t="s">
        <v>1470</v>
      </c>
      <c r="V159" s="140" t="s">
        <v>340</v>
      </c>
      <c r="W159" s="140" t="s">
        <v>340</v>
      </c>
      <c r="X159" s="140" t="s">
        <v>340</v>
      </c>
      <c r="Y159" s="140" t="s">
        <v>340</v>
      </c>
      <c r="Z159" s="140" t="s">
        <v>340</v>
      </c>
      <c r="AA159" s="140" t="s">
        <v>340</v>
      </c>
      <c r="AB159" s="140" t="s">
        <v>340</v>
      </c>
      <c r="AC159" s="140" t="s">
        <v>340</v>
      </c>
      <c r="AD159" s="140" t="s">
        <v>340</v>
      </c>
      <c r="AE159" s="138" t="s">
        <v>194</v>
      </c>
      <c r="AF159" s="138" t="s">
        <v>1378</v>
      </c>
      <c r="AG159" s="138" t="s">
        <v>194</v>
      </c>
      <c r="AH159" s="130"/>
    </row>
    <row r="160" spans="1:34" ht="30" customHeight="1">
      <c r="A160" s="137">
        <v>1630</v>
      </c>
      <c r="B160" s="137">
        <v>163001001</v>
      </c>
      <c r="C160" s="134" t="s">
        <v>1302</v>
      </c>
      <c r="D160" s="138" t="s">
        <v>1471</v>
      </c>
      <c r="E160" s="139" t="s">
        <v>1472</v>
      </c>
      <c r="F160" s="155" t="s">
        <v>1305</v>
      </c>
      <c r="G160" s="155"/>
      <c r="H160" s="155"/>
      <c r="I160" s="138" t="s">
        <v>1305</v>
      </c>
      <c r="J160" s="138" t="s">
        <v>350</v>
      </c>
      <c r="K160" s="138" t="s">
        <v>1378</v>
      </c>
      <c r="L160" s="138" t="s">
        <v>1379</v>
      </c>
      <c r="M160" s="138" t="s">
        <v>1378</v>
      </c>
      <c r="N160" s="138" t="s">
        <v>1307</v>
      </c>
      <c r="O160" s="140" t="s">
        <v>1473</v>
      </c>
      <c r="P160" s="140" t="s">
        <v>196</v>
      </c>
      <c r="Q160" s="138" t="s">
        <v>1378</v>
      </c>
      <c r="R160" s="140" t="s">
        <v>335</v>
      </c>
      <c r="S160" s="140" t="s">
        <v>1473</v>
      </c>
      <c r="T160" s="140" t="s">
        <v>1473</v>
      </c>
      <c r="U160" s="140" t="s">
        <v>1473</v>
      </c>
      <c r="V160" s="140" t="s">
        <v>340</v>
      </c>
      <c r="W160" s="140" t="s">
        <v>340</v>
      </c>
      <c r="X160" s="140" t="s">
        <v>340</v>
      </c>
      <c r="Y160" s="140" t="s">
        <v>340</v>
      </c>
      <c r="Z160" s="140" t="s">
        <v>340</v>
      </c>
      <c r="AA160" s="140" t="s">
        <v>340</v>
      </c>
      <c r="AB160" s="140" t="s">
        <v>340</v>
      </c>
      <c r="AC160" s="140" t="s">
        <v>340</v>
      </c>
      <c r="AD160" s="140" t="s">
        <v>340</v>
      </c>
      <c r="AE160" s="138" t="s">
        <v>194</v>
      </c>
      <c r="AF160" s="138" t="s">
        <v>1378</v>
      </c>
      <c r="AG160" s="138" t="s">
        <v>194</v>
      </c>
      <c r="AH160" s="130"/>
    </row>
    <row r="161" spans="1:34" ht="30" customHeight="1">
      <c r="A161" s="137">
        <v>1630</v>
      </c>
      <c r="B161" s="137">
        <v>163001001</v>
      </c>
      <c r="C161" s="134" t="s">
        <v>1302</v>
      </c>
      <c r="D161" s="138" t="s">
        <v>1474</v>
      </c>
      <c r="E161" s="139" t="s">
        <v>1475</v>
      </c>
      <c r="F161" s="155" t="s">
        <v>1305</v>
      </c>
      <c r="G161" s="155"/>
      <c r="H161" s="155"/>
      <c r="I161" s="138" t="s">
        <v>1305</v>
      </c>
      <c r="J161" s="138" t="s">
        <v>350</v>
      </c>
      <c r="K161" s="138" t="s">
        <v>1378</v>
      </c>
      <c r="L161" s="138" t="s">
        <v>1379</v>
      </c>
      <c r="M161" s="138" t="s">
        <v>1378</v>
      </c>
      <c r="N161" s="138" t="s">
        <v>1307</v>
      </c>
      <c r="O161" s="140" t="s">
        <v>1476</v>
      </c>
      <c r="P161" s="140" t="s">
        <v>196</v>
      </c>
      <c r="Q161" s="138" t="s">
        <v>1378</v>
      </c>
      <c r="R161" s="140" t="s">
        <v>335</v>
      </c>
      <c r="S161" s="140" t="s">
        <v>1476</v>
      </c>
      <c r="T161" s="140" t="s">
        <v>1476</v>
      </c>
      <c r="U161" s="140" t="s">
        <v>1476</v>
      </c>
      <c r="V161" s="140" t="s">
        <v>340</v>
      </c>
      <c r="W161" s="140" t="s">
        <v>340</v>
      </c>
      <c r="X161" s="140" t="s">
        <v>340</v>
      </c>
      <c r="Y161" s="140" t="s">
        <v>340</v>
      </c>
      <c r="Z161" s="140" t="s">
        <v>340</v>
      </c>
      <c r="AA161" s="140" t="s">
        <v>340</v>
      </c>
      <c r="AB161" s="140" t="s">
        <v>340</v>
      </c>
      <c r="AC161" s="140" t="s">
        <v>340</v>
      </c>
      <c r="AD161" s="140" t="s">
        <v>340</v>
      </c>
      <c r="AE161" s="138" t="s">
        <v>194</v>
      </c>
      <c r="AF161" s="138" t="s">
        <v>1378</v>
      </c>
      <c r="AG161" s="138" t="s">
        <v>194</v>
      </c>
      <c r="AH161" s="130"/>
    </row>
    <row r="162" spans="1:34" ht="30" customHeight="1">
      <c r="A162" s="137">
        <v>1630</v>
      </c>
      <c r="B162" s="137">
        <v>163001001</v>
      </c>
      <c r="C162" s="134" t="s">
        <v>1302</v>
      </c>
      <c r="D162" s="138" t="s">
        <v>1477</v>
      </c>
      <c r="E162" s="139" t="s">
        <v>1478</v>
      </c>
      <c r="F162" s="155" t="s">
        <v>1305</v>
      </c>
      <c r="G162" s="155"/>
      <c r="H162" s="155"/>
      <c r="I162" s="138" t="s">
        <v>1305</v>
      </c>
      <c r="J162" s="138" t="s">
        <v>350</v>
      </c>
      <c r="K162" s="138" t="s">
        <v>1378</v>
      </c>
      <c r="L162" s="138" t="s">
        <v>1379</v>
      </c>
      <c r="M162" s="138" t="s">
        <v>1378</v>
      </c>
      <c r="N162" s="138" t="s">
        <v>1307</v>
      </c>
      <c r="O162" s="140" t="s">
        <v>1479</v>
      </c>
      <c r="P162" s="140" t="s">
        <v>196</v>
      </c>
      <c r="Q162" s="138" t="s">
        <v>1378</v>
      </c>
      <c r="R162" s="140" t="s">
        <v>335</v>
      </c>
      <c r="S162" s="140" t="s">
        <v>1479</v>
      </c>
      <c r="T162" s="140" t="s">
        <v>1479</v>
      </c>
      <c r="U162" s="140" t="s">
        <v>1479</v>
      </c>
      <c r="V162" s="140" t="s">
        <v>340</v>
      </c>
      <c r="W162" s="140" t="s">
        <v>340</v>
      </c>
      <c r="X162" s="140" t="s">
        <v>340</v>
      </c>
      <c r="Y162" s="140" t="s">
        <v>340</v>
      </c>
      <c r="Z162" s="140" t="s">
        <v>340</v>
      </c>
      <c r="AA162" s="140" t="s">
        <v>340</v>
      </c>
      <c r="AB162" s="140" t="s">
        <v>340</v>
      </c>
      <c r="AC162" s="140" t="s">
        <v>340</v>
      </c>
      <c r="AD162" s="140" t="s">
        <v>340</v>
      </c>
      <c r="AE162" s="138" t="s">
        <v>194</v>
      </c>
      <c r="AF162" s="138" t="s">
        <v>1378</v>
      </c>
      <c r="AG162" s="138" t="s">
        <v>194</v>
      </c>
      <c r="AH162" s="130"/>
    </row>
    <row r="163" spans="1:34" ht="30" customHeight="1">
      <c r="A163" s="137">
        <v>1630</v>
      </c>
      <c r="B163" s="137">
        <v>163001001</v>
      </c>
      <c r="C163" s="134" t="s">
        <v>1302</v>
      </c>
      <c r="D163" s="138" t="s">
        <v>1480</v>
      </c>
      <c r="E163" s="139" t="s">
        <v>1481</v>
      </c>
      <c r="F163" s="155" t="s">
        <v>1305</v>
      </c>
      <c r="G163" s="155"/>
      <c r="H163" s="155"/>
      <c r="I163" s="138" t="s">
        <v>1305</v>
      </c>
      <c r="J163" s="138" t="s">
        <v>350</v>
      </c>
      <c r="K163" s="138" t="s">
        <v>1378</v>
      </c>
      <c r="L163" s="138" t="s">
        <v>1379</v>
      </c>
      <c r="M163" s="138" t="s">
        <v>1378</v>
      </c>
      <c r="N163" s="138" t="s">
        <v>1307</v>
      </c>
      <c r="O163" s="140" t="s">
        <v>1482</v>
      </c>
      <c r="P163" s="140" t="s">
        <v>196</v>
      </c>
      <c r="Q163" s="138" t="s">
        <v>1378</v>
      </c>
      <c r="R163" s="140" t="s">
        <v>335</v>
      </c>
      <c r="S163" s="140" t="s">
        <v>1482</v>
      </c>
      <c r="T163" s="140" t="s">
        <v>1482</v>
      </c>
      <c r="U163" s="140" t="s">
        <v>1482</v>
      </c>
      <c r="V163" s="140" t="s">
        <v>340</v>
      </c>
      <c r="W163" s="140" t="s">
        <v>340</v>
      </c>
      <c r="X163" s="140" t="s">
        <v>340</v>
      </c>
      <c r="Y163" s="140" t="s">
        <v>340</v>
      </c>
      <c r="Z163" s="140" t="s">
        <v>340</v>
      </c>
      <c r="AA163" s="140" t="s">
        <v>340</v>
      </c>
      <c r="AB163" s="140" t="s">
        <v>340</v>
      </c>
      <c r="AC163" s="140" t="s">
        <v>340</v>
      </c>
      <c r="AD163" s="140" t="s">
        <v>340</v>
      </c>
      <c r="AE163" s="138" t="s">
        <v>194</v>
      </c>
      <c r="AF163" s="138" t="s">
        <v>1378</v>
      </c>
      <c r="AG163" s="138" t="s">
        <v>194</v>
      </c>
      <c r="AH163" s="130"/>
    </row>
    <row r="164" spans="1:34" ht="30" customHeight="1">
      <c r="A164" s="137">
        <v>1630</v>
      </c>
      <c r="B164" s="137">
        <v>163001001</v>
      </c>
      <c r="C164" s="134" t="s">
        <v>1302</v>
      </c>
      <c r="D164" s="138" t="s">
        <v>1483</v>
      </c>
      <c r="E164" s="139" t="s">
        <v>1484</v>
      </c>
      <c r="F164" s="155" t="s">
        <v>1305</v>
      </c>
      <c r="G164" s="155"/>
      <c r="H164" s="155"/>
      <c r="I164" s="138" t="s">
        <v>1305</v>
      </c>
      <c r="J164" s="138" t="s">
        <v>350</v>
      </c>
      <c r="K164" s="138" t="s">
        <v>1378</v>
      </c>
      <c r="L164" s="138" t="s">
        <v>1379</v>
      </c>
      <c r="M164" s="138" t="s">
        <v>1378</v>
      </c>
      <c r="N164" s="138" t="s">
        <v>1307</v>
      </c>
      <c r="O164" s="140" t="s">
        <v>1485</v>
      </c>
      <c r="P164" s="140" t="s">
        <v>196</v>
      </c>
      <c r="Q164" s="138" t="s">
        <v>1378</v>
      </c>
      <c r="R164" s="140" t="s">
        <v>335</v>
      </c>
      <c r="S164" s="140" t="s">
        <v>1485</v>
      </c>
      <c r="T164" s="140" t="s">
        <v>1485</v>
      </c>
      <c r="U164" s="140" t="s">
        <v>1485</v>
      </c>
      <c r="V164" s="140" t="s">
        <v>340</v>
      </c>
      <c r="W164" s="140" t="s">
        <v>340</v>
      </c>
      <c r="X164" s="140" t="s">
        <v>340</v>
      </c>
      <c r="Y164" s="140" t="s">
        <v>340</v>
      </c>
      <c r="Z164" s="140" t="s">
        <v>340</v>
      </c>
      <c r="AA164" s="140" t="s">
        <v>340</v>
      </c>
      <c r="AB164" s="140" t="s">
        <v>340</v>
      </c>
      <c r="AC164" s="140" t="s">
        <v>340</v>
      </c>
      <c r="AD164" s="140" t="s">
        <v>340</v>
      </c>
      <c r="AE164" s="138" t="s">
        <v>194</v>
      </c>
      <c r="AF164" s="138" t="s">
        <v>1378</v>
      </c>
      <c r="AG164" s="138" t="s">
        <v>194</v>
      </c>
      <c r="AH164" s="130"/>
    </row>
    <row r="165" spans="1:34" ht="30" customHeight="1">
      <c r="A165" s="137">
        <v>1630</v>
      </c>
      <c r="B165" s="137">
        <v>163001001</v>
      </c>
      <c r="C165" s="134" t="s">
        <v>1302</v>
      </c>
      <c r="D165" s="138" t="s">
        <v>1486</v>
      </c>
      <c r="E165" s="139" t="s">
        <v>1487</v>
      </c>
      <c r="F165" s="155" t="s">
        <v>1305</v>
      </c>
      <c r="G165" s="155"/>
      <c r="H165" s="155"/>
      <c r="I165" s="138" t="s">
        <v>1305</v>
      </c>
      <c r="J165" s="138" t="s">
        <v>350</v>
      </c>
      <c r="K165" s="138" t="s">
        <v>1378</v>
      </c>
      <c r="L165" s="138" t="s">
        <v>1379</v>
      </c>
      <c r="M165" s="138" t="s">
        <v>1378</v>
      </c>
      <c r="N165" s="138" t="s">
        <v>1307</v>
      </c>
      <c r="O165" s="140" t="s">
        <v>1488</v>
      </c>
      <c r="P165" s="140" t="s">
        <v>196</v>
      </c>
      <c r="Q165" s="138" t="s">
        <v>1378</v>
      </c>
      <c r="R165" s="140" t="s">
        <v>335</v>
      </c>
      <c r="S165" s="140" t="s">
        <v>1488</v>
      </c>
      <c r="T165" s="140" t="s">
        <v>1488</v>
      </c>
      <c r="U165" s="140" t="s">
        <v>1488</v>
      </c>
      <c r="V165" s="140" t="s">
        <v>340</v>
      </c>
      <c r="W165" s="140" t="s">
        <v>340</v>
      </c>
      <c r="X165" s="140" t="s">
        <v>340</v>
      </c>
      <c r="Y165" s="140" t="s">
        <v>340</v>
      </c>
      <c r="Z165" s="140" t="s">
        <v>340</v>
      </c>
      <c r="AA165" s="140" t="s">
        <v>340</v>
      </c>
      <c r="AB165" s="140" t="s">
        <v>340</v>
      </c>
      <c r="AC165" s="140" t="s">
        <v>340</v>
      </c>
      <c r="AD165" s="140" t="s">
        <v>340</v>
      </c>
      <c r="AE165" s="138" t="s">
        <v>194</v>
      </c>
      <c r="AF165" s="138" t="s">
        <v>1378</v>
      </c>
      <c r="AG165" s="138" t="s">
        <v>194</v>
      </c>
      <c r="AH165" s="130"/>
    </row>
    <row r="166" spans="1:34" ht="30" customHeight="1">
      <c r="A166" s="137">
        <v>1630</v>
      </c>
      <c r="B166" s="137">
        <v>163001001</v>
      </c>
      <c r="C166" s="134" t="s">
        <v>1302</v>
      </c>
      <c r="D166" s="138" t="s">
        <v>1489</v>
      </c>
      <c r="E166" s="139" t="s">
        <v>1490</v>
      </c>
      <c r="F166" s="155" t="s">
        <v>1305</v>
      </c>
      <c r="G166" s="155"/>
      <c r="H166" s="155"/>
      <c r="I166" s="138" t="s">
        <v>1305</v>
      </c>
      <c r="J166" s="138" t="s">
        <v>350</v>
      </c>
      <c r="K166" s="138" t="s">
        <v>1378</v>
      </c>
      <c r="L166" s="138" t="s">
        <v>1379</v>
      </c>
      <c r="M166" s="138" t="s">
        <v>1378</v>
      </c>
      <c r="N166" s="138" t="s">
        <v>1307</v>
      </c>
      <c r="O166" s="140" t="s">
        <v>1491</v>
      </c>
      <c r="P166" s="140" t="s">
        <v>196</v>
      </c>
      <c r="Q166" s="138" t="s">
        <v>1378</v>
      </c>
      <c r="R166" s="140" t="s">
        <v>335</v>
      </c>
      <c r="S166" s="140" t="s">
        <v>1491</v>
      </c>
      <c r="T166" s="140" t="s">
        <v>1491</v>
      </c>
      <c r="U166" s="140" t="s">
        <v>1491</v>
      </c>
      <c r="V166" s="140" t="s">
        <v>340</v>
      </c>
      <c r="W166" s="140" t="s">
        <v>340</v>
      </c>
      <c r="X166" s="140" t="s">
        <v>340</v>
      </c>
      <c r="Y166" s="140" t="s">
        <v>340</v>
      </c>
      <c r="Z166" s="140" t="s">
        <v>340</v>
      </c>
      <c r="AA166" s="140" t="s">
        <v>340</v>
      </c>
      <c r="AB166" s="140" t="s">
        <v>340</v>
      </c>
      <c r="AC166" s="140" t="s">
        <v>340</v>
      </c>
      <c r="AD166" s="140" t="s">
        <v>340</v>
      </c>
      <c r="AE166" s="138" t="s">
        <v>194</v>
      </c>
      <c r="AF166" s="138" t="s">
        <v>1378</v>
      </c>
      <c r="AG166" s="138" t="s">
        <v>194</v>
      </c>
      <c r="AH166" s="130"/>
    </row>
    <row r="167" spans="1:34" ht="30" customHeight="1">
      <c r="A167" s="137">
        <v>1630</v>
      </c>
      <c r="B167" s="137">
        <v>163001001</v>
      </c>
      <c r="C167" s="134" t="s">
        <v>1302</v>
      </c>
      <c r="D167" s="138" t="s">
        <v>1492</v>
      </c>
      <c r="E167" s="139" t="s">
        <v>1493</v>
      </c>
      <c r="F167" s="155" t="s">
        <v>1305</v>
      </c>
      <c r="G167" s="155"/>
      <c r="H167" s="155"/>
      <c r="I167" s="138" t="s">
        <v>1305</v>
      </c>
      <c r="J167" s="138" t="s">
        <v>350</v>
      </c>
      <c r="K167" s="138" t="s">
        <v>1494</v>
      </c>
      <c r="L167" s="138" t="s">
        <v>1495</v>
      </c>
      <c r="M167" s="138" t="s">
        <v>1494</v>
      </c>
      <c r="N167" s="138" t="s">
        <v>1307</v>
      </c>
      <c r="O167" s="140" t="s">
        <v>1496</v>
      </c>
      <c r="P167" s="140" t="s">
        <v>196</v>
      </c>
      <c r="Q167" s="138" t="s">
        <v>1494</v>
      </c>
      <c r="R167" s="140" t="s">
        <v>335</v>
      </c>
      <c r="S167" s="140" t="s">
        <v>1496</v>
      </c>
      <c r="T167" s="140" t="s">
        <v>1496</v>
      </c>
      <c r="U167" s="140" t="s">
        <v>1496</v>
      </c>
      <c r="V167" s="140" t="s">
        <v>340</v>
      </c>
      <c r="W167" s="140" t="s">
        <v>340</v>
      </c>
      <c r="X167" s="140" t="s">
        <v>340</v>
      </c>
      <c r="Y167" s="140" t="s">
        <v>340</v>
      </c>
      <c r="Z167" s="140" t="s">
        <v>340</v>
      </c>
      <c r="AA167" s="140" t="s">
        <v>340</v>
      </c>
      <c r="AB167" s="140" t="s">
        <v>340</v>
      </c>
      <c r="AC167" s="140" t="s">
        <v>340</v>
      </c>
      <c r="AD167" s="140" t="s">
        <v>340</v>
      </c>
      <c r="AE167" s="138" t="s">
        <v>194</v>
      </c>
      <c r="AF167" s="138" t="s">
        <v>1494</v>
      </c>
      <c r="AG167" s="138" t="s">
        <v>194</v>
      </c>
      <c r="AH167" s="130"/>
    </row>
    <row r="168" spans="1:34" ht="30" customHeight="1">
      <c r="A168" s="137">
        <v>1630</v>
      </c>
      <c r="B168" s="137">
        <v>163001001</v>
      </c>
      <c r="C168" s="134" t="s">
        <v>1302</v>
      </c>
      <c r="D168" s="138" t="s">
        <v>1497</v>
      </c>
      <c r="E168" s="139" t="s">
        <v>1498</v>
      </c>
      <c r="F168" s="155" t="s">
        <v>1305</v>
      </c>
      <c r="G168" s="155"/>
      <c r="H168" s="155"/>
      <c r="I168" s="138" t="s">
        <v>1305</v>
      </c>
      <c r="J168" s="138" t="s">
        <v>350</v>
      </c>
      <c r="K168" s="138" t="s">
        <v>1499</v>
      </c>
      <c r="L168" s="138" t="s">
        <v>1500</v>
      </c>
      <c r="M168" s="138" t="s">
        <v>1499</v>
      </c>
      <c r="N168" s="138" t="s">
        <v>1307</v>
      </c>
      <c r="O168" s="140" t="s">
        <v>1501</v>
      </c>
      <c r="P168" s="140" t="s">
        <v>196</v>
      </c>
      <c r="Q168" s="138" t="s">
        <v>1499</v>
      </c>
      <c r="R168" s="140" t="s">
        <v>335</v>
      </c>
      <c r="S168" s="140" t="s">
        <v>1501</v>
      </c>
      <c r="T168" s="140" t="s">
        <v>1501</v>
      </c>
      <c r="U168" s="140" t="s">
        <v>1501</v>
      </c>
      <c r="V168" s="140" t="s">
        <v>340</v>
      </c>
      <c r="W168" s="140" t="s">
        <v>340</v>
      </c>
      <c r="X168" s="140" t="s">
        <v>340</v>
      </c>
      <c r="Y168" s="140" t="s">
        <v>340</v>
      </c>
      <c r="Z168" s="140" t="s">
        <v>340</v>
      </c>
      <c r="AA168" s="140" t="s">
        <v>340</v>
      </c>
      <c r="AB168" s="140" t="s">
        <v>340</v>
      </c>
      <c r="AC168" s="140" t="s">
        <v>340</v>
      </c>
      <c r="AD168" s="140" t="s">
        <v>340</v>
      </c>
      <c r="AE168" s="138" t="s">
        <v>194</v>
      </c>
      <c r="AF168" s="138" t="s">
        <v>1499</v>
      </c>
      <c r="AG168" s="138" t="s">
        <v>194</v>
      </c>
      <c r="AH168" s="130"/>
    </row>
    <row r="169" spans="1:34" ht="30" customHeight="1">
      <c r="A169" s="137">
        <v>1630</v>
      </c>
      <c r="B169" s="137">
        <v>163001001</v>
      </c>
      <c r="C169" s="134" t="s">
        <v>1302</v>
      </c>
      <c r="D169" s="138" t="s">
        <v>1502</v>
      </c>
      <c r="E169" s="139" t="s">
        <v>1503</v>
      </c>
      <c r="F169" s="155" t="s">
        <v>1305</v>
      </c>
      <c r="G169" s="155"/>
      <c r="H169" s="155"/>
      <c r="I169" s="138" t="s">
        <v>1305</v>
      </c>
      <c r="J169" s="138" t="s">
        <v>350</v>
      </c>
      <c r="K169" s="138" t="s">
        <v>1499</v>
      </c>
      <c r="L169" s="138" t="s">
        <v>1500</v>
      </c>
      <c r="M169" s="138" t="s">
        <v>1499</v>
      </c>
      <c r="N169" s="138" t="s">
        <v>1307</v>
      </c>
      <c r="O169" s="140" t="s">
        <v>1504</v>
      </c>
      <c r="P169" s="140" t="s">
        <v>196</v>
      </c>
      <c r="Q169" s="138" t="s">
        <v>1499</v>
      </c>
      <c r="R169" s="140" t="s">
        <v>335</v>
      </c>
      <c r="S169" s="140" t="s">
        <v>1504</v>
      </c>
      <c r="T169" s="140" t="s">
        <v>1504</v>
      </c>
      <c r="U169" s="140" t="s">
        <v>1504</v>
      </c>
      <c r="V169" s="140" t="s">
        <v>340</v>
      </c>
      <c r="W169" s="140" t="s">
        <v>340</v>
      </c>
      <c r="X169" s="140" t="s">
        <v>340</v>
      </c>
      <c r="Y169" s="140" t="s">
        <v>340</v>
      </c>
      <c r="Z169" s="140" t="s">
        <v>340</v>
      </c>
      <c r="AA169" s="140" t="s">
        <v>340</v>
      </c>
      <c r="AB169" s="140" t="s">
        <v>340</v>
      </c>
      <c r="AC169" s="140" t="s">
        <v>340</v>
      </c>
      <c r="AD169" s="140" t="s">
        <v>340</v>
      </c>
      <c r="AE169" s="138" t="s">
        <v>194</v>
      </c>
      <c r="AF169" s="138" t="s">
        <v>1499</v>
      </c>
      <c r="AG169" s="138" t="s">
        <v>194</v>
      </c>
      <c r="AH169" s="130"/>
    </row>
    <row r="170" spans="1:34" ht="30" customHeight="1">
      <c r="A170" s="137">
        <v>1630</v>
      </c>
      <c r="B170" s="137">
        <v>163001001</v>
      </c>
      <c r="C170" s="134" t="s">
        <v>1302</v>
      </c>
      <c r="D170" s="138" t="s">
        <v>1505</v>
      </c>
      <c r="E170" s="139" t="s">
        <v>1506</v>
      </c>
      <c r="F170" s="155" t="s">
        <v>1305</v>
      </c>
      <c r="G170" s="155"/>
      <c r="H170" s="155"/>
      <c r="I170" s="138" t="s">
        <v>1305</v>
      </c>
      <c r="J170" s="138" t="s">
        <v>350</v>
      </c>
      <c r="K170" s="138" t="s">
        <v>1499</v>
      </c>
      <c r="L170" s="138" t="s">
        <v>1500</v>
      </c>
      <c r="M170" s="138" t="s">
        <v>1499</v>
      </c>
      <c r="N170" s="138" t="s">
        <v>1307</v>
      </c>
      <c r="O170" s="140" t="s">
        <v>1507</v>
      </c>
      <c r="P170" s="140" t="s">
        <v>196</v>
      </c>
      <c r="Q170" s="138" t="s">
        <v>1499</v>
      </c>
      <c r="R170" s="140" t="s">
        <v>335</v>
      </c>
      <c r="S170" s="140" t="s">
        <v>1507</v>
      </c>
      <c r="T170" s="140" t="s">
        <v>1507</v>
      </c>
      <c r="U170" s="140" t="s">
        <v>1507</v>
      </c>
      <c r="V170" s="140" t="s">
        <v>340</v>
      </c>
      <c r="W170" s="140" t="s">
        <v>340</v>
      </c>
      <c r="X170" s="140" t="s">
        <v>340</v>
      </c>
      <c r="Y170" s="140" t="s">
        <v>340</v>
      </c>
      <c r="Z170" s="140" t="s">
        <v>340</v>
      </c>
      <c r="AA170" s="140" t="s">
        <v>340</v>
      </c>
      <c r="AB170" s="140" t="s">
        <v>340</v>
      </c>
      <c r="AC170" s="140" t="s">
        <v>340</v>
      </c>
      <c r="AD170" s="140" t="s">
        <v>340</v>
      </c>
      <c r="AE170" s="138" t="s">
        <v>194</v>
      </c>
      <c r="AF170" s="138" t="s">
        <v>1499</v>
      </c>
      <c r="AG170" s="138" t="s">
        <v>194</v>
      </c>
      <c r="AH170" s="130"/>
    </row>
    <row r="171" spans="1:34" ht="30" customHeight="1">
      <c r="A171" s="137">
        <v>1630</v>
      </c>
      <c r="B171" s="137">
        <v>163001001</v>
      </c>
      <c r="C171" s="134" t="s">
        <v>1302</v>
      </c>
      <c r="D171" s="138" t="s">
        <v>1508</v>
      </c>
      <c r="E171" s="139" t="s">
        <v>1509</v>
      </c>
      <c r="F171" s="155" t="s">
        <v>1305</v>
      </c>
      <c r="G171" s="155"/>
      <c r="H171" s="155"/>
      <c r="I171" s="138" t="s">
        <v>1305</v>
      </c>
      <c r="J171" s="138" t="s">
        <v>350</v>
      </c>
      <c r="K171" s="138" t="s">
        <v>1499</v>
      </c>
      <c r="L171" s="138" t="s">
        <v>1500</v>
      </c>
      <c r="M171" s="138" t="s">
        <v>1499</v>
      </c>
      <c r="N171" s="138" t="s">
        <v>1307</v>
      </c>
      <c r="O171" s="140" t="s">
        <v>1510</v>
      </c>
      <c r="P171" s="140" t="s">
        <v>196</v>
      </c>
      <c r="Q171" s="138" t="s">
        <v>1499</v>
      </c>
      <c r="R171" s="140" t="s">
        <v>335</v>
      </c>
      <c r="S171" s="140" t="s">
        <v>1510</v>
      </c>
      <c r="T171" s="140" t="s">
        <v>1510</v>
      </c>
      <c r="U171" s="140" t="s">
        <v>1510</v>
      </c>
      <c r="V171" s="140" t="s">
        <v>340</v>
      </c>
      <c r="W171" s="140" t="s">
        <v>340</v>
      </c>
      <c r="X171" s="140" t="s">
        <v>340</v>
      </c>
      <c r="Y171" s="140" t="s">
        <v>340</v>
      </c>
      <c r="Z171" s="140" t="s">
        <v>340</v>
      </c>
      <c r="AA171" s="140" t="s">
        <v>340</v>
      </c>
      <c r="AB171" s="140" t="s">
        <v>340</v>
      </c>
      <c r="AC171" s="140" t="s">
        <v>340</v>
      </c>
      <c r="AD171" s="140" t="s">
        <v>340</v>
      </c>
      <c r="AE171" s="138" t="s">
        <v>194</v>
      </c>
      <c r="AF171" s="138" t="s">
        <v>1499</v>
      </c>
      <c r="AG171" s="138" t="s">
        <v>194</v>
      </c>
      <c r="AH171" s="130"/>
    </row>
    <row r="172" spans="1:34" ht="30" customHeight="1">
      <c r="A172" s="137">
        <v>1630</v>
      </c>
      <c r="B172" s="137">
        <v>163001001</v>
      </c>
      <c r="C172" s="134" t="s">
        <v>1302</v>
      </c>
      <c r="D172" s="138" t="s">
        <v>1511</v>
      </c>
      <c r="E172" s="139" t="s">
        <v>1512</v>
      </c>
      <c r="F172" s="155" t="s">
        <v>1305</v>
      </c>
      <c r="G172" s="155"/>
      <c r="H172" s="155"/>
      <c r="I172" s="138" t="s">
        <v>1305</v>
      </c>
      <c r="J172" s="138" t="s">
        <v>350</v>
      </c>
      <c r="K172" s="138" t="s">
        <v>1499</v>
      </c>
      <c r="L172" s="138" t="s">
        <v>1500</v>
      </c>
      <c r="M172" s="138" t="s">
        <v>1499</v>
      </c>
      <c r="N172" s="138" t="s">
        <v>1307</v>
      </c>
      <c r="O172" s="140" t="s">
        <v>1513</v>
      </c>
      <c r="P172" s="140" t="s">
        <v>196</v>
      </c>
      <c r="Q172" s="138" t="s">
        <v>1499</v>
      </c>
      <c r="R172" s="140" t="s">
        <v>335</v>
      </c>
      <c r="S172" s="140" t="s">
        <v>1513</v>
      </c>
      <c r="T172" s="140" t="s">
        <v>1513</v>
      </c>
      <c r="U172" s="140" t="s">
        <v>1513</v>
      </c>
      <c r="V172" s="140" t="s">
        <v>340</v>
      </c>
      <c r="W172" s="140" t="s">
        <v>340</v>
      </c>
      <c r="X172" s="140" t="s">
        <v>340</v>
      </c>
      <c r="Y172" s="140" t="s">
        <v>340</v>
      </c>
      <c r="Z172" s="140" t="s">
        <v>340</v>
      </c>
      <c r="AA172" s="140" t="s">
        <v>340</v>
      </c>
      <c r="AB172" s="140" t="s">
        <v>340</v>
      </c>
      <c r="AC172" s="140" t="s">
        <v>340</v>
      </c>
      <c r="AD172" s="140" t="s">
        <v>340</v>
      </c>
      <c r="AE172" s="138" t="s">
        <v>194</v>
      </c>
      <c r="AF172" s="138" t="s">
        <v>1499</v>
      </c>
      <c r="AG172" s="138" t="s">
        <v>194</v>
      </c>
      <c r="AH172" s="130"/>
    </row>
    <row r="173" spans="1:34" ht="30" customHeight="1">
      <c r="A173" s="137">
        <v>1630</v>
      </c>
      <c r="B173" s="137">
        <v>163001001</v>
      </c>
      <c r="C173" s="134" t="s">
        <v>1302</v>
      </c>
      <c r="D173" s="138" t="s">
        <v>1514</v>
      </c>
      <c r="E173" s="139" t="s">
        <v>1515</v>
      </c>
      <c r="F173" s="155" t="s">
        <v>1305</v>
      </c>
      <c r="G173" s="155"/>
      <c r="H173" s="155"/>
      <c r="I173" s="138" t="s">
        <v>1305</v>
      </c>
      <c r="J173" s="138" t="s">
        <v>350</v>
      </c>
      <c r="K173" s="138" t="s">
        <v>1499</v>
      </c>
      <c r="L173" s="138" t="s">
        <v>1500</v>
      </c>
      <c r="M173" s="138" t="s">
        <v>1499</v>
      </c>
      <c r="N173" s="138" t="s">
        <v>1307</v>
      </c>
      <c r="O173" s="140" t="s">
        <v>1516</v>
      </c>
      <c r="P173" s="140" t="s">
        <v>196</v>
      </c>
      <c r="Q173" s="138" t="s">
        <v>1499</v>
      </c>
      <c r="R173" s="140" t="s">
        <v>335</v>
      </c>
      <c r="S173" s="140" t="s">
        <v>1516</v>
      </c>
      <c r="T173" s="140" t="s">
        <v>1516</v>
      </c>
      <c r="U173" s="140" t="s">
        <v>1516</v>
      </c>
      <c r="V173" s="140" t="s">
        <v>340</v>
      </c>
      <c r="W173" s="140" t="s">
        <v>340</v>
      </c>
      <c r="X173" s="140" t="s">
        <v>340</v>
      </c>
      <c r="Y173" s="140" t="s">
        <v>340</v>
      </c>
      <c r="Z173" s="140" t="s">
        <v>340</v>
      </c>
      <c r="AA173" s="140" t="s">
        <v>340</v>
      </c>
      <c r="AB173" s="140" t="s">
        <v>340</v>
      </c>
      <c r="AC173" s="140" t="s">
        <v>340</v>
      </c>
      <c r="AD173" s="140" t="s">
        <v>340</v>
      </c>
      <c r="AE173" s="138" t="s">
        <v>194</v>
      </c>
      <c r="AF173" s="138" t="s">
        <v>1499</v>
      </c>
      <c r="AG173" s="138" t="s">
        <v>194</v>
      </c>
      <c r="AH173" s="130"/>
    </row>
    <row r="174" spans="1:34" ht="30" customHeight="1">
      <c r="A174" s="137">
        <v>1630</v>
      </c>
      <c r="B174" s="137">
        <v>163001001</v>
      </c>
      <c r="C174" s="134" t="s">
        <v>1302</v>
      </c>
      <c r="D174" s="138" t="s">
        <v>1517</v>
      </c>
      <c r="E174" s="139" t="s">
        <v>1518</v>
      </c>
      <c r="F174" s="155" t="s">
        <v>1305</v>
      </c>
      <c r="G174" s="155"/>
      <c r="H174" s="155"/>
      <c r="I174" s="138" t="s">
        <v>1305</v>
      </c>
      <c r="J174" s="138" t="s">
        <v>350</v>
      </c>
      <c r="K174" s="138" t="s">
        <v>1499</v>
      </c>
      <c r="L174" s="138" t="s">
        <v>1500</v>
      </c>
      <c r="M174" s="138" t="s">
        <v>1499</v>
      </c>
      <c r="N174" s="138" t="s">
        <v>1307</v>
      </c>
      <c r="O174" s="140" t="s">
        <v>1519</v>
      </c>
      <c r="P174" s="140" t="s">
        <v>196</v>
      </c>
      <c r="Q174" s="138" t="s">
        <v>1499</v>
      </c>
      <c r="R174" s="140" t="s">
        <v>335</v>
      </c>
      <c r="S174" s="140" t="s">
        <v>1519</v>
      </c>
      <c r="T174" s="140" t="s">
        <v>1519</v>
      </c>
      <c r="U174" s="140" t="s">
        <v>1519</v>
      </c>
      <c r="V174" s="140" t="s">
        <v>340</v>
      </c>
      <c r="W174" s="140" t="s">
        <v>340</v>
      </c>
      <c r="X174" s="140" t="s">
        <v>340</v>
      </c>
      <c r="Y174" s="140" t="s">
        <v>340</v>
      </c>
      <c r="Z174" s="140" t="s">
        <v>340</v>
      </c>
      <c r="AA174" s="140" t="s">
        <v>340</v>
      </c>
      <c r="AB174" s="140" t="s">
        <v>340</v>
      </c>
      <c r="AC174" s="140" t="s">
        <v>340</v>
      </c>
      <c r="AD174" s="140" t="s">
        <v>340</v>
      </c>
      <c r="AE174" s="138" t="s">
        <v>194</v>
      </c>
      <c r="AF174" s="138" t="s">
        <v>1499</v>
      </c>
      <c r="AG174" s="138" t="s">
        <v>194</v>
      </c>
      <c r="AH174" s="130"/>
    </row>
    <row r="175" spans="1:34" ht="30" customHeight="1">
      <c r="A175" s="137">
        <v>1630</v>
      </c>
      <c r="B175" s="137">
        <v>163001001</v>
      </c>
      <c r="C175" s="134" t="s">
        <v>1302</v>
      </c>
      <c r="D175" s="138" t="s">
        <v>1520</v>
      </c>
      <c r="E175" s="139" t="s">
        <v>1521</v>
      </c>
      <c r="F175" s="155" t="s">
        <v>1305</v>
      </c>
      <c r="G175" s="155"/>
      <c r="H175" s="155"/>
      <c r="I175" s="138" t="s">
        <v>1305</v>
      </c>
      <c r="J175" s="138" t="s">
        <v>350</v>
      </c>
      <c r="K175" s="138" t="s">
        <v>1499</v>
      </c>
      <c r="L175" s="138" t="s">
        <v>1500</v>
      </c>
      <c r="M175" s="138" t="s">
        <v>1499</v>
      </c>
      <c r="N175" s="138" t="s">
        <v>1307</v>
      </c>
      <c r="O175" s="140" t="s">
        <v>1522</v>
      </c>
      <c r="P175" s="140" t="s">
        <v>196</v>
      </c>
      <c r="Q175" s="138" t="s">
        <v>1499</v>
      </c>
      <c r="R175" s="140" t="s">
        <v>335</v>
      </c>
      <c r="S175" s="140" t="s">
        <v>1522</v>
      </c>
      <c r="T175" s="140" t="s">
        <v>1522</v>
      </c>
      <c r="U175" s="140" t="s">
        <v>1522</v>
      </c>
      <c r="V175" s="140" t="s">
        <v>340</v>
      </c>
      <c r="W175" s="140" t="s">
        <v>340</v>
      </c>
      <c r="X175" s="140" t="s">
        <v>340</v>
      </c>
      <c r="Y175" s="140" t="s">
        <v>340</v>
      </c>
      <c r="Z175" s="140" t="s">
        <v>340</v>
      </c>
      <c r="AA175" s="140" t="s">
        <v>340</v>
      </c>
      <c r="AB175" s="140" t="s">
        <v>340</v>
      </c>
      <c r="AC175" s="140" t="s">
        <v>340</v>
      </c>
      <c r="AD175" s="140" t="s">
        <v>340</v>
      </c>
      <c r="AE175" s="138" t="s">
        <v>194</v>
      </c>
      <c r="AF175" s="138" t="s">
        <v>1499</v>
      </c>
      <c r="AG175" s="138" t="s">
        <v>194</v>
      </c>
      <c r="AH175" s="130"/>
    </row>
    <row r="176" spans="1:34" ht="30" customHeight="1">
      <c r="A176" s="137">
        <v>1630</v>
      </c>
      <c r="B176" s="137">
        <v>163001001</v>
      </c>
      <c r="C176" s="134" t="s">
        <v>1302</v>
      </c>
      <c r="D176" s="138" t="s">
        <v>1523</v>
      </c>
      <c r="E176" s="139" t="s">
        <v>1524</v>
      </c>
      <c r="F176" s="155" t="s">
        <v>1305</v>
      </c>
      <c r="G176" s="155"/>
      <c r="H176" s="155"/>
      <c r="I176" s="138" t="s">
        <v>1305</v>
      </c>
      <c r="J176" s="138" t="s">
        <v>350</v>
      </c>
      <c r="K176" s="138" t="s">
        <v>1499</v>
      </c>
      <c r="L176" s="138" t="s">
        <v>1500</v>
      </c>
      <c r="M176" s="138" t="s">
        <v>1499</v>
      </c>
      <c r="N176" s="138" t="s">
        <v>1307</v>
      </c>
      <c r="O176" s="140" t="s">
        <v>1525</v>
      </c>
      <c r="P176" s="140" t="s">
        <v>196</v>
      </c>
      <c r="Q176" s="138" t="s">
        <v>1499</v>
      </c>
      <c r="R176" s="140" t="s">
        <v>335</v>
      </c>
      <c r="S176" s="140" t="s">
        <v>1525</v>
      </c>
      <c r="T176" s="140" t="s">
        <v>1525</v>
      </c>
      <c r="U176" s="140" t="s">
        <v>1525</v>
      </c>
      <c r="V176" s="140" t="s">
        <v>340</v>
      </c>
      <c r="W176" s="140" t="s">
        <v>340</v>
      </c>
      <c r="X176" s="140" t="s">
        <v>340</v>
      </c>
      <c r="Y176" s="140" t="s">
        <v>340</v>
      </c>
      <c r="Z176" s="140" t="s">
        <v>340</v>
      </c>
      <c r="AA176" s="140" t="s">
        <v>340</v>
      </c>
      <c r="AB176" s="140" t="s">
        <v>340</v>
      </c>
      <c r="AC176" s="140" t="s">
        <v>340</v>
      </c>
      <c r="AD176" s="140" t="s">
        <v>340</v>
      </c>
      <c r="AE176" s="138" t="s">
        <v>194</v>
      </c>
      <c r="AF176" s="138" t="s">
        <v>1499</v>
      </c>
      <c r="AG176" s="138" t="s">
        <v>194</v>
      </c>
      <c r="AH176" s="130"/>
    </row>
    <row r="177" spans="1:34" ht="30" customHeight="1">
      <c r="A177" s="137">
        <v>1630</v>
      </c>
      <c r="B177" s="137">
        <v>163001001</v>
      </c>
      <c r="C177" s="134" t="s">
        <v>1302</v>
      </c>
      <c r="D177" s="138" t="s">
        <v>1526</v>
      </c>
      <c r="E177" s="139" t="s">
        <v>1527</v>
      </c>
      <c r="F177" s="155" t="s">
        <v>1305</v>
      </c>
      <c r="G177" s="155"/>
      <c r="H177" s="155"/>
      <c r="I177" s="138" t="s">
        <v>1305</v>
      </c>
      <c r="J177" s="138" t="s">
        <v>350</v>
      </c>
      <c r="K177" s="138" t="s">
        <v>1499</v>
      </c>
      <c r="L177" s="138" t="s">
        <v>1500</v>
      </c>
      <c r="M177" s="138" t="s">
        <v>1499</v>
      </c>
      <c r="N177" s="138" t="s">
        <v>1307</v>
      </c>
      <c r="O177" s="140" t="s">
        <v>1528</v>
      </c>
      <c r="P177" s="140" t="s">
        <v>196</v>
      </c>
      <c r="Q177" s="138" t="s">
        <v>1499</v>
      </c>
      <c r="R177" s="140" t="s">
        <v>335</v>
      </c>
      <c r="S177" s="140" t="s">
        <v>1528</v>
      </c>
      <c r="T177" s="140" t="s">
        <v>1528</v>
      </c>
      <c r="U177" s="140" t="s">
        <v>1528</v>
      </c>
      <c r="V177" s="140" t="s">
        <v>340</v>
      </c>
      <c r="W177" s="140" t="s">
        <v>340</v>
      </c>
      <c r="X177" s="140" t="s">
        <v>340</v>
      </c>
      <c r="Y177" s="140" t="s">
        <v>340</v>
      </c>
      <c r="Z177" s="140" t="s">
        <v>340</v>
      </c>
      <c r="AA177" s="140" t="s">
        <v>340</v>
      </c>
      <c r="AB177" s="140" t="s">
        <v>340</v>
      </c>
      <c r="AC177" s="140" t="s">
        <v>340</v>
      </c>
      <c r="AD177" s="140" t="s">
        <v>340</v>
      </c>
      <c r="AE177" s="138" t="s">
        <v>194</v>
      </c>
      <c r="AF177" s="138" t="s">
        <v>1499</v>
      </c>
      <c r="AG177" s="138" t="s">
        <v>194</v>
      </c>
      <c r="AH177" s="130"/>
    </row>
    <row r="178" spans="1:34" ht="30" customHeight="1">
      <c r="A178" s="137">
        <v>1630</v>
      </c>
      <c r="B178" s="137">
        <v>163001001</v>
      </c>
      <c r="C178" s="134" t="s">
        <v>1302</v>
      </c>
      <c r="D178" s="138" t="s">
        <v>1529</v>
      </c>
      <c r="E178" s="139" t="s">
        <v>1530</v>
      </c>
      <c r="F178" s="155" t="s">
        <v>1305</v>
      </c>
      <c r="G178" s="155"/>
      <c r="H178" s="155"/>
      <c r="I178" s="138" t="s">
        <v>1305</v>
      </c>
      <c r="J178" s="138" t="s">
        <v>350</v>
      </c>
      <c r="K178" s="138" t="s">
        <v>1499</v>
      </c>
      <c r="L178" s="138" t="s">
        <v>1500</v>
      </c>
      <c r="M178" s="138" t="s">
        <v>1499</v>
      </c>
      <c r="N178" s="138" t="s">
        <v>1307</v>
      </c>
      <c r="O178" s="140" t="s">
        <v>1531</v>
      </c>
      <c r="P178" s="140" t="s">
        <v>196</v>
      </c>
      <c r="Q178" s="138" t="s">
        <v>1499</v>
      </c>
      <c r="R178" s="140" t="s">
        <v>335</v>
      </c>
      <c r="S178" s="140" t="s">
        <v>1531</v>
      </c>
      <c r="T178" s="140" t="s">
        <v>1531</v>
      </c>
      <c r="U178" s="140" t="s">
        <v>1531</v>
      </c>
      <c r="V178" s="140" t="s">
        <v>340</v>
      </c>
      <c r="W178" s="140" t="s">
        <v>340</v>
      </c>
      <c r="X178" s="140" t="s">
        <v>340</v>
      </c>
      <c r="Y178" s="140" t="s">
        <v>340</v>
      </c>
      <c r="Z178" s="140" t="s">
        <v>340</v>
      </c>
      <c r="AA178" s="140" t="s">
        <v>340</v>
      </c>
      <c r="AB178" s="140" t="s">
        <v>340</v>
      </c>
      <c r="AC178" s="140" t="s">
        <v>340</v>
      </c>
      <c r="AD178" s="140" t="s">
        <v>340</v>
      </c>
      <c r="AE178" s="138" t="s">
        <v>194</v>
      </c>
      <c r="AF178" s="138" t="s">
        <v>1499</v>
      </c>
      <c r="AG178" s="138" t="s">
        <v>194</v>
      </c>
      <c r="AH178" s="130"/>
    </row>
    <row r="179" spans="1:34" ht="30" customHeight="1">
      <c r="A179" s="137">
        <v>1630</v>
      </c>
      <c r="B179" s="137">
        <v>163001001</v>
      </c>
      <c r="C179" s="134" t="s">
        <v>1302</v>
      </c>
      <c r="D179" s="138" t="s">
        <v>1532</v>
      </c>
      <c r="E179" s="139" t="s">
        <v>1533</v>
      </c>
      <c r="F179" s="155" t="s">
        <v>1305</v>
      </c>
      <c r="G179" s="155"/>
      <c r="H179" s="155"/>
      <c r="I179" s="138" t="s">
        <v>1305</v>
      </c>
      <c r="J179" s="138" t="s">
        <v>350</v>
      </c>
      <c r="K179" s="138" t="s">
        <v>1499</v>
      </c>
      <c r="L179" s="138" t="s">
        <v>1500</v>
      </c>
      <c r="M179" s="138" t="s">
        <v>1499</v>
      </c>
      <c r="N179" s="138" t="s">
        <v>1307</v>
      </c>
      <c r="O179" s="140" t="s">
        <v>1534</v>
      </c>
      <c r="P179" s="140" t="s">
        <v>196</v>
      </c>
      <c r="Q179" s="138" t="s">
        <v>1499</v>
      </c>
      <c r="R179" s="140" t="s">
        <v>335</v>
      </c>
      <c r="S179" s="140" t="s">
        <v>1534</v>
      </c>
      <c r="T179" s="140" t="s">
        <v>1534</v>
      </c>
      <c r="U179" s="140" t="s">
        <v>1534</v>
      </c>
      <c r="V179" s="140" t="s">
        <v>340</v>
      </c>
      <c r="W179" s="140" t="s">
        <v>340</v>
      </c>
      <c r="X179" s="140" t="s">
        <v>340</v>
      </c>
      <c r="Y179" s="140" t="s">
        <v>340</v>
      </c>
      <c r="Z179" s="140" t="s">
        <v>340</v>
      </c>
      <c r="AA179" s="140" t="s">
        <v>340</v>
      </c>
      <c r="AB179" s="140" t="s">
        <v>340</v>
      </c>
      <c r="AC179" s="140" t="s">
        <v>340</v>
      </c>
      <c r="AD179" s="140" t="s">
        <v>340</v>
      </c>
      <c r="AE179" s="138" t="s">
        <v>194</v>
      </c>
      <c r="AF179" s="138" t="s">
        <v>1499</v>
      </c>
      <c r="AG179" s="138" t="s">
        <v>194</v>
      </c>
      <c r="AH179" s="130"/>
    </row>
    <row r="180" spans="1:34" ht="30" customHeight="1">
      <c r="A180" s="137">
        <v>1630</v>
      </c>
      <c r="B180" s="137">
        <v>163001001</v>
      </c>
      <c r="C180" s="134" t="s">
        <v>1302</v>
      </c>
      <c r="D180" s="138" t="s">
        <v>1535</v>
      </c>
      <c r="E180" s="139" t="s">
        <v>1536</v>
      </c>
      <c r="F180" s="155" t="s">
        <v>1305</v>
      </c>
      <c r="G180" s="155"/>
      <c r="H180" s="155"/>
      <c r="I180" s="138" t="s">
        <v>1305</v>
      </c>
      <c r="J180" s="138" t="s">
        <v>350</v>
      </c>
      <c r="K180" s="138" t="s">
        <v>1499</v>
      </c>
      <c r="L180" s="138" t="s">
        <v>1500</v>
      </c>
      <c r="M180" s="138" t="s">
        <v>1499</v>
      </c>
      <c r="N180" s="138" t="s">
        <v>1307</v>
      </c>
      <c r="O180" s="140" t="s">
        <v>1537</v>
      </c>
      <c r="P180" s="140" t="s">
        <v>196</v>
      </c>
      <c r="Q180" s="138" t="s">
        <v>1499</v>
      </c>
      <c r="R180" s="140" t="s">
        <v>335</v>
      </c>
      <c r="S180" s="140" t="s">
        <v>1537</v>
      </c>
      <c r="T180" s="140" t="s">
        <v>1537</v>
      </c>
      <c r="U180" s="140" t="s">
        <v>1537</v>
      </c>
      <c r="V180" s="140" t="s">
        <v>340</v>
      </c>
      <c r="W180" s="140" t="s">
        <v>340</v>
      </c>
      <c r="X180" s="140" t="s">
        <v>340</v>
      </c>
      <c r="Y180" s="140" t="s">
        <v>340</v>
      </c>
      <c r="Z180" s="140" t="s">
        <v>340</v>
      </c>
      <c r="AA180" s="140" t="s">
        <v>340</v>
      </c>
      <c r="AB180" s="140" t="s">
        <v>340</v>
      </c>
      <c r="AC180" s="140" t="s">
        <v>340</v>
      </c>
      <c r="AD180" s="140" t="s">
        <v>340</v>
      </c>
      <c r="AE180" s="138" t="s">
        <v>194</v>
      </c>
      <c r="AF180" s="138" t="s">
        <v>1499</v>
      </c>
      <c r="AG180" s="138" t="s">
        <v>194</v>
      </c>
      <c r="AH180" s="130"/>
    </row>
    <row r="181" spans="1:34" ht="30" customHeight="1">
      <c r="A181" s="137">
        <v>1630</v>
      </c>
      <c r="B181" s="137">
        <v>163001001</v>
      </c>
      <c r="C181" s="134" t="s">
        <v>1302</v>
      </c>
      <c r="D181" s="138" t="s">
        <v>1538</v>
      </c>
      <c r="E181" s="139" t="s">
        <v>1539</v>
      </c>
      <c r="F181" s="155" t="s">
        <v>1305</v>
      </c>
      <c r="G181" s="155"/>
      <c r="H181" s="155"/>
      <c r="I181" s="138" t="s">
        <v>1305</v>
      </c>
      <c r="J181" s="138" t="s">
        <v>350</v>
      </c>
      <c r="K181" s="138" t="s">
        <v>1499</v>
      </c>
      <c r="L181" s="138" t="s">
        <v>1500</v>
      </c>
      <c r="M181" s="138" t="s">
        <v>1499</v>
      </c>
      <c r="N181" s="138" t="s">
        <v>1307</v>
      </c>
      <c r="O181" s="140" t="s">
        <v>1540</v>
      </c>
      <c r="P181" s="140" t="s">
        <v>196</v>
      </c>
      <c r="Q181" s="138" t="s">
        <v>1499</v>
      </c>
      <c r="R181" s="140" t="s">
        <v>335</v>
      </c>
      <c r="S181" s="140" t="s">
        <v>1540</v>
      </c>
      <c r="T181" s="140" t="s">
        <v>1540</v>
      </c>
      <c r="U181" s="140" t="s">
        <v>1540</v>
      </c>
      <c r="V181" s="140" t="s">
        <v>340</v>
      </c>
      <c r="W181" s="140" t="s">
        <v>340</v>
      </c>
      <c r="X181" s="140" t="s">
        <v>340</v>
      </c>
      <c r="Y181" s="140" t="s">
        <v>340</v>
      </c>
      <c r="Z181" s="140" t="s">
        <v>340</v>
      </c>
      <c r="AA181" s="140" t="s">
        <v>340</v>
      </c>
      <c r="AB181" s="140" t="s">
        <v>340</v>
      </c>
      <c r="AC181" s="140" t="s">
        <v>340</v>
      </c>
      <c r="AD181" s="140" t="s">
        <v>340</v>
      </c>
      <c r="AE181" s="138" t="s">
        <v>194</v>
      </c>
      <c r="AF181" s="138" t="s">
        <v>1499</v>
      </c>
      <c r="AG181" s="138" t="s">
        <v>194</v>
      </c>
      <c r="AH181" s="130"/>
    </row>
    <row r="182" spans="1:34" ht="30" customHeight="1">
      <c r="A182" s="137">
        <v>1630</v>
      </c>
      <c r="B182" s="137">
        <v>163001001</v>
      </c>
      <c r="C182" s="134" t="s">
        <v>1302</v>
      </c>
      <c r="D182" s="138" t="s">
        <v>1541</v>
      </c>
      <c r="E182" s="139" t="s">
        <v>1542</v>
      </c>
      <c r="F182" s="155" t="s">
        <v>1305</v>
      </c>
      <c r="G182" s="155"/>
      <c r="H182" s="155"/>
      <c r="I182" s="138" t="s">
        <v>1305</v>
      </c>
      <c r="J182" s="138" t="s">
        <v>350</v>
      </c>
      <c r="K182" s="138" t="s">
        <v>1543</v>
      </c>
      <c r="L182" s="138" t="s">
        <v>1544</v>
      </c>
      <c r="M182" s="138" t="s">
        <v>1543</v>
      </c>
      <c r="N182" s="138" t="s">
        <v>1307</v>
      </c>
      <c r="O182" s="140" t="s">
        <v>1545</v>
      </c>
      <c r="P182" s="140" t="s">
        <v>196</v>
      </c>
      <c r="Q182" s="138" t="s">
        <v>1543</v>
      </c>
      <c r="R182" s="140" t="s">
        <v>335</v>
      </c>
      <c r="S182" s="140" t="s">
        <v>1545</v>
      </c>
      <c r="T182" s="140" t="s">
        <v>1545</v>
      </c>
      <c r="U182" s="140" t="s">
        <v>1545</v>
      </c>
      <c r="V182" s="140" t="s">
        <v>340</v>
      </c>
      <c r="W182" s="140" t="s">
        <v>340</v>
      </c>
      <c r="X182" s="140" t="s">
        <v>340</v>
      </c>
      <c r="Y182" s="140" t="s">
        <v>340</v>
      </c>
      <c r="Z182" s="140" t="s">
        <v>340</v>
      </c>
      <c r="AA182" s="140" t="s">
        <v>340</v>
      </c>
      <c r="AB182" s="140" t="s">
        <v>340</v>
      </c>
      <c r="AC182" s="140" t="s">
        <v>340</v>
      </c>
      <c r="AD182" s="140" t="s">
        <v>340</v>
      </c>
      <c r="AE182" s="138" t="s">
        <v>194</v>
      </c>
      <c r="AF182" s="138" t="s">
        <v>1543</v>
      </c>
      <c r="AG182" s="138" t="s">
        <v>194</v>
      </c>
      <c r="AH182" s="130"/>
    </row>
    <row r="183" spans="1:34" ht="30" customHeight="1">
      <c r="A183" s="137">
        <v>1630</v>
      </c>
      <c r="B183" s="137">
        <v>163001001</v>
      </c>
      <c r="C183" s="134" t="s">
        <v>1302</v>
      </c>
      <c r="D183" s="138" t="s">
        <v>1546</v>
      </c>
      <c r="E183" s="139" t="s">
        <v>1547</v>
      </c>
      <c r="F183" s="155" t="s">
        <v>1305</v>
      </c>
      <c r="G183" s="155"/>
      <c r="H183" s="155"/>
      <c r="I183" s="138" t="s">
        <v>1305</v>
      </c>
      <c r="J183" s="138" t="s">
        <v>350</v>
      </c>
      <c r="K183" s="138" t="s">
        <v>1543</v>
      </c>
      <c r="L183" s="138" t="s">
        <v>1544</v>
      </c>
      <c r="M183" s="138" t="s">
        <v>1543</v>
      </c>
      <c r="N183" s="138" t="s">
        <v>1307</v>
      </c>
      <c r="O183" s="140" t="s">
        <v>1548</v>
      </c>
      <c r="P183" s="140" t="s">
        <v>196</v>
      </c>
      <c r="Q183" s="138" t="s">
        <v>1543</v>
      </c>
      <c r="R183" s="140" t="s">
        <v>335</v>
      </c>
      <c r="S183" s="140" t="s">
        <v>1548</v>
      </c>
      <c r="T183" s="140" t="s">
        <v>1548</v>
      </c>
      <c r="U183" s="140" t="s">
        <v>1548</v>
      </c>
      <c r="V183" s="140" t="s">
        <v>340</v>
      </c>
      <c r="W183" s="140" t="s">
        <v>340</v>
      </c>
      <c r="X183" s="140" t="s">
        <v>340</v>
      </c>
      <c r="Y183" s="140" t="s">
        <v>340</v>
      </c>
      <c r="Z183" s="140" t="s">
        <v>340</v>
      </c>
      <c r="AA183" s="140" t="s">
        <v>340</v>
      </c>
      <c r="AB183" s="140" t="s">
        <v>340</v>
      </c>
      <c r="AC183" s="140" t="s">
        <v>340</v>
      </c>
      <c r="AD183" s="140" t="s">
        <v>340</v>
      </c>
      <c r="AE183" s="138" t="s">
        <v>194</v>
      </c>
      <c r="AF183" s="138" t="s">
        <v>1543</v>
      </c>
      <c r="AG183" s="138" t="s">
        <v>194</v>
      </c>
      <c r="AH183" s="130"/>
    </row>
    <row r="184" spans="1:34" ht="30" customHeight="1">
      <c r="A184" s="137">
        <v>1630</v>
      </c>
      <c r="B184" s="137">
        <v>163001001</v>
      </c>
      <c r="C184" s="134" t="s">
        <v>1302</v>
      </c>
      <c r="D184" s="138" t="s">
        <v>1549</v>
      </c>
      <c r="E184" s="139" t="s">
        <v>1550</v>
      </c>
      <c r="F184" s="155" t="s">
        <v>1305</v>
      </c>
      <c r="G184" s="155"/>
      <c r="H184" s="155"/>
      <c r="I184" s="138" t="s">
        <v>1305</v>
      </c>
      <c r="J184" s="138" t="s">
        <v>350</v>
      </c>
      <c r="K184" s="138" t="s">
        <v>1543</v>
      </c>
      <c r="L184" s="138" t="s">
        <v>1544</v>
      </c>
      <c r="M184" s="138" t="s">
        <v>1543</v>
      </c>
      <c r="N184" s="138" t="s">
        <v>1307</v>
      </c>
      <c r="O184" s="140" t="s">
        <v>1551</v>
      </c>
      <c r="P184" s="140" t="s">
        <v>196</v>
      </c>
      <c r="Q184" s="138" t="s">
        <v>1543</v>
      </c>
      <c r="R184" s="140" t="s">
        <v>335</v>
      </c>
      <c r="S184" s="140" t="s">
        <v>1551</v>
      </c>
      <c r="T184" s="140" t="s">
        <v>1551</v>
      </c>
      <c r="U184" s="140" t="s">
        <v>1551</v>
      </c>
      <c r="V184" s="140" t="s">
        <v>340</v>
      </c>
      <c r="W184" s="140" t="s">
        <v>340</v>
      </c>
      <c r="X184" s="140" t="s">
        <v>340</v>
      </c>
      <c r="Y184" s="140" t="s">
        <v>340</v>
      </c>
      <c r="Z184" s="140" t="s">
        <v>340</v>
      </c>
      <c r="AA184" s="140" t="s">
        <v>340</v>
      </c>
      <c r="AB184" s="140" t="s">
        <v>340</v>
      </c>
      <c r="AC184" s="140" t="s">
        <v>340</v>
      </c>
      <c r="AD184" s="140" t="s">
        <v>340</v>
      </c>
      <c r="AE184" s="138" t="s">
        <v>194</v>
      </c>
      <c r="AF184" s="138" t="s">
        <v>1543</v>
      </c>
      <c r="AG184" s="138" t="s">
        <v>194</v>
      </c>
      <c r="AH184" s="130"/>
    </row>
    <row r="185" spans="1:34" ht="30" customHeight="1">
      <c r="A185" s="137">
        <v>1630</v>
      </c>
      <c r="B185" s="137">
        <v>163001001</v>
      </c>
      <c r="C185" s="134" t="s">
        <v>1302</v>
      </c>
      <c r="D185" s="138" t="s">
        <v>1552</v>
      </c>
      <c r="E185" s="139" t="s">
        <v>1553</v>
      </c>
      <c r="F185" s="155" t="s">
        <v>1305</v>
      </c>
      <c r="G185" s="155"/>
      <c r="H185" s="155"/>
      <c r="I185" s="138" t="s">
        <v>1305</v>
      </c>
      <c r="J185" s="138" t="s">
        <v>350</v>
      </c>
      <c r="K185" s="138" t="s">
        <v>1543</v>
      </c>
      <c r="L185" s="138" t="s">
        <v>1544</v>
      </c>
      <c r="M185" s="138" t="s">
        <v>1543</v>
      </c>
      <c r="N185" s="138" t="s">
        <v>1307</v>
      </c>
      <c r="O185" s="140" t="s">
        <v>1554</v>
      </c>
      <c r="P185" s="140" t="s">
        <v>196</v>
      </c>
      <c r="Q185" s="138" t="s">
        <v>1543</v>
      </c>
      <c r="R185" s="140" t="s">
        <v>335</v>
      </c>
      <c r="S185" s="140" t="s">
        <v>1554</v>
      </c>
      <c r="T185" s="140" t="s">
        <v>1554</v>
      </c>
      <c r="U185" s="140" t="s">
        <v>1554</v>
      </c>
      <c r="V185" s="140" t="s">
        <v>340</v>
      </c>
      <c r="W185" s="140" t="s">
        <v>340</v>
      </c>
      <c r="X185" s="140" t="s">
        <v>340</v>
      </c>
      <c r="Y185" s="140" t="s">
        <v>340</v>
      </c>
      <c r="Z185" s="140" t="s">
        <v>340</v>
      </c>
      <c r="AA185" s="140" t="s">
        <v>340</v>
      </c>
      <c r="AB185" s="140" t="s">
        <v>340</v>
      </c>
      <c r="AC185" s="140" t="s">
        <v>340</v>
      </c>
      <c r="AD185" s="140" t="s">
        <v>340</v>
      </c>
      <c r="AE185" s="138" t="s">
        <v>194</v>
      </c>
      <c r="AF185" s="138" t="s">
        <v>1543</v>
      </c>
      <c r="AG185" s="138" t="s">
        <v>194</v>
      </c>
      <c r="AH185" s="130"/>
    </row>
    <row r="186" spans="1:34" ht="30" customHeight="1">
      <c r="A186" s="137">
        <v>1630</v>
      </c>
      <c r="B186" s="137">
        <v>163001001</v>
      </c>
      <c r="C186" s="134" t="s">
        <v>1302</v>
      </c>
      <c r="D186" s="138" t="s">
        <v>1555</v>
      </c>
      <c r="E186" s="139" t="s">
        <v>1556</v>
      </c>
      <c r="F186" s="155" t="s">
        <v>1305</v>
      </c>
      <c r="G186" s="155"/>
      <c r="H186" s="155"/>
      <c r="I186" s="138" t="s">
        <v>1305</v>
      </c>
      <c r="J186" s="138" t="s">
        <v>350</v>
      </c>
      <c r="K186" s="138" t="s">
        <v>1543</v>
      </c>
      <c r="L186" s="138" t="s">
        <v>1544</v>
      </c>
      <c r="M186" s="138" t="s">
        <v>1543</v>
      </c>
      <c r="N186" s="138" t="s">
        <v>1307</v>
      </c>
      <c r="O186" s="140" t="s">
        <v>1557</v>
      </c>
      <c r="P186" s="140" t="s">
        <v>196</v>
      </c>
      <c r="Q186" s="138" t="s">
        <v>1543</v>
      </c>
      <c r="R186" s="140" t="s">
        <v>335</v>
      </c>
      <c r="S186" s="140" t="s">
        <v>1557</v>
      </c>
      <c r="T186" s="140" t="s">
        <v>1557</v>
      </c>
      <c r="U186" s="140" t="s">
        <v>1557</v>
      </c>
      <c r="V186" s="140" t="s">
        <v>340</v>
      </c>
      <c r="W186" s="140" t="s">
        <v>340</v>
      </c>
      <c r="X186" s="140" t="s">
        <v>340</v>
      </c>
      <c r="Y186" s="140" t="s">
        <v>340</v>
      </c>
      <c r="Z186" s="140" t="s">
        <v>340</v>
      </c>
      <c r="AA186" s="140" t="s">
        <v>340</v>
      </c>
      <c r="AB186" s="140" t="s">
        <v>340</v>
      </c>
      <c r="AC186" s="140" t="s">
        <v>340</v>
      </c>
      <c r="AD186" s="140" t="s">
        <v>340</v>
      </c>
      <c r="AE186" s="138" t="s">
        <v>194</v>
      </c>
      <c r="AF186" s="138" t="s">
        <v>1543</v>
      </c>
      <c r="AG186" s="138" t="s">
        <v>194</v>
      </c>
      <c r="AH186" s="130"/>
    </row>
    <row r="187" spans="1:34" ht="30" customHeight="1">
      <c r="A187" s="137">
        <v>1630</v>
      </c>
      <c r="B187" s="137">
        <v>163001001</v>
      </c>
      <c r="C187" s="134" t="s">
        <v>1302</v>
      </c>
      <c r="D187" s="138" t="s">
        <v>1558</v>
      </c>
      <c r="E187" s="139" t="s">
        <v>1559</v>
      </c>
      <c r="F187" s="155" t="s">
        <v>1305</v>
      </c>
      <c r="G187" s="155"/>
      <c r="H187" s="155"/>
      <c r="I187" s="138" t="s">
        <v>1305</v>
      </c>
      <c r="J187" s="138" t="s">
        <v>350</v>
      </c>
      <c r="K187" s="138" t="s">
        <v>1543</v>
      </c>
      <c r="L187" s="138" t="s">
        <v>1544</v>
      </c>
      <c r="M187" s="138" t="s">
        <v>1543</v>
      </c>
      <c r="N187" s="138" t="s">
        <v>1307</v>
      </c>
      <c r="O187" s="140" t="s">
        <v>1560</v>
      </c>
      <c r="P187" s="140" t="s">
        <v>196</v>
      </c>
      <c r="Q187" s="138" t="s">
        <v>1543</v>
      </c>
      <c r="R187" s="140" t="s">
        <v>335</v>
      </c>
      <c r="S187" s="140" t="s">
        <v>1560</v>
      </c>
      <c r="T187" s="140" t="s">
        <v>1560</v>
      </c>
      <c r="U187" s="140" t="s">
        <v>1560</v>
      </c>
      <c r="V187" s="140" t="s">
        <v>340</v>
      </c>
      <c r="W187" s="140" t="s">
        <v>340</v>
      </c>
      <c r="X187" s="140" t="s">
        <v>340</v>
      </c>
      <c r="Y187" s="140" t="s">
        <v>340</v>
      </c>
      <c r="Z187" s="140" t="s">
        <v>340</v>
      </c>
      <c r="AA187" s="140" t="s">
        <v>340</v>
      </c>
      <c r="AB187" s="140" t="s">
        <v>340</v>
      </c>
      <c r="AC187" s="140" t="s">
        <v>340</v>
      </c>
      <c r="AD187" s="140" t="s">
        <v>340</v>
      </c>
      <c r="AE187" s="138" t="s">
        <v>194</v>
      </c>
      <c r="AF187" s="138" t="s">
        <v>1543</v>
      </c>
      <c r="AG187" s="138" t="s">
        <v>194</v>
      </c>
      <c r="AH187" s="130"/>
    </row>
    <row r="188" spans="1:34" ht="30" customHeight="1">
      <c r="A188" s="137">
        <v>1630</v>
      </c>
      <c r="B188" s="137">
        <v>163001001</v>
      </c>
      <c r="C188" s="134" t="s">
        <v>1302</v>
      </c>
      <c r="D188" s="138" t="s">
        <v>1561</v>
      </c>
      <c r="E188" s="139" t="s">
        <v>1562</v>
      </c>
      <c r="F188" s="155" t="s">
        <v>1305</v>
      </c>
      <c r="G188" s="155"/>
      <c r="H188" s="155"/>
      <c r="I188" s="138" t="s">
        <v>1305</v>
      </c>
      <c r="J188" s="138" t="s">
        <v>350</v>
      </c>
      <c r="K188" s="138" t="s">
        <v>1543</v>
      </c>
      <c r="L188" s="138" t="s">
        <v>1544</v>
      </c>
      <c r="M188" s="138" t="s">
        <v>1543</v>
      </c>
      <c r="N188" s="138" t="s">
        <v>1307</v>
      </c>
      <c r="O188" s="140" t="s">
        <v>1563</v>
      </c>
      <c r="P188" s="140" t="s">
        <v>196</v>
      </c>
      <c r="Q188" s="138" t="s">
        <v>1543</v>
      </c>
      <c r="R188" s="140" t="s">
        <v>335</v>
      </c>
      <c r="S188" s="140" t="s">
        <v>1563</v>
      </c>
      <c r="T188" s="140" t="s">
        <v>1563</v>
      </c>
      <c r="U188" s="140" t="s">
        <v>1563</v>
      </c>
      <c r="V188" s="140" t="s">
        <v>340</v>
      </c>
      <c r="W188" s="140" t="s">
        <v>340</v>
      </c>
      <c r="X188" s="140" t="s">
        <v>340</v>
      </c>
      <c r="Y188" s="140" t="s">
        <v>340</v>
      </c>
      <c r="Z188" s="140" t="s">
        <v>340</v>
      </c>
      <c r="AA188" s="140" t="s">
        <v>340</v>
      </c>
      <c r="AB188" s="140" t="s">
        <v>340</v>
      </c>
      <c r="AC188" s="140" t="s">
        <v>340</v>
      </c>
      <c r="AD188" s="140" t="s">
        <v>340</v>
      </c>
      <c r="AE188" s="138" t="s">
        <v>194</v>
      </c>
      <c r="AF188" s="138" t="s">
        <v>1543</v>
      </c>
      <c r="AG188" s="138" t="s">
        <v>194</v>
      </c>
      <c r="AH188" s="130"/>
    </row>
    <row r="189" spans="1:34" ht="30" customHeight="1">
      <c r="A189" s="137">
        <v>1630</v>
      </c>
      <c r="B189" s="137">
        <v>163001001</v>
      </c>
      <c r="C189" s="134" t="s">
        <v>1302</v>
      </c>
      <c r="D189" s="138" t="s">
        <v>1564</v>
      </c>
      <c r="E189" s="139" t="s">
        <v>1565</v>
      </c>
      <c r="F189" s="155" t="s">
        <v>1305</v>
      </c>
      <c r="G189" s="155"/>
      <c r="H189" s="155"/>
      <c r="I189" s="138" t="s">
        <v>1305</v>
      </c>
      <c r="J189" s="138" t="s">
        <v>350</v>
      </c>
      <c r="K189" s="138" t="s">
        <v>1543</v>
      </c>
      <c r="L189" s="138" t="s">
        <v>1544</v>
      </c>
      <c r="M189" s="138" t="s">
        <v>1543</v>
      </c>
      <c r="N189" s="138" t="s">
        <v>1307</v>
      </c>
      <c r="O189" s="140" t="s">
        <v>1566</v>
      </c>
      <c r="P189" s="140" t="s">
        <v>196</v>
      </c>
      <c r="Q189" s="138" t="s">
        <v>1543</v>
      </c>
      <c r="R189" s="140" t="s">
        <v>335</v>
      </c>
      <c r="S189" s="140" t="s">
        <v>1566</v>
      </c>
      <c r="T189" s="140" t="s">
        <v>1566</v>
      </c>
      <c r="U189" s="140" t="s">
        <v>1566</v>
      </c>
      <c r="V189" s="140" t="s">
        <v>340</v>
      </c>
      <c r="W189" s="140" t="s">
        <v>340</v>
      </c>
      <c r="X189" s="140" t="s">
        <v>340</v>
      </c>
      <c r="Y189" s="140" t="s">
        <v>340</v>
      </c>
      <c r="Z189" s="140" t="s">
        <v>340</v>
      </c>
      <c r="AA189" s="140" t="s">
        <v>340</v>
      </c>
      <c r="AB189" s="140" t="s">
        <v>340</v>
      </c>
      <c r="AC189" s="140" t="s">
        <v>340</v>
      </c>
      <c r="AD189" s="140" t="s">
        <v>340</v>
      </c>
      <c r="AE189" s="138" t="s">
        <v>194</v>
      </c>
      <c r="AF189" s="138" t="s">
        <v>1543</v>
      </c>
      <c r="AG189" s="138" t="s">
        <v>194</v>
      </c>
      <c r="AH189" s="130"/>
    </row>
    <row r="190" spans="1:34" ht="30" customHeight="1">
      <c r="A190" s="137">
        <v>1630</v>
      </c>
      <c r="B190" s="137">
        <v>163001001</v>
      </c>
      <c r="C190" s="134" t="s">
        <v>1302</v>
      </c>
      <c r="D190" s="138" t="s">
        <v>1567</v>
      </c>
      <c r="E190" s="139" t="s">
        <v>1568</v>
      </c>
      <c r="F190" s="155" t="s">
        <v>1305</v>
      </c>
      <c r="G190" s="155"/>
      <c r="H190" s="155"/>
      <c r="I190" s="138" t="s">
        <v>1305</v>
      </c>
      <c r="J190" s="138" t="s">
        <v>350</v>
      </c>
      <c r="K190" s="138" t="s">
        <v>1543</v>
      </c>
      <c r="L190" s="138" t="s">
        <v>1544</v>
      </c>
      <c r="M190" s="138" t="s">
        <v>1543</v>
      </c>
      <c r="N190" s="138" t="s">
        <v>1307</v>
      </c>
      <c r="O190" s="140" t="s">
        <v>1569</v>
      </c>
      <c r="P190" s="140" t="s">
        <v>196</v>
      </c>
      <c r="Q190" s="138" t="s">
        <v>1543</v>
      </c>
      <c r="R190" s="140" t="s">
        <v>335</v>
      </c>
      <c r="S190" s="140" t="s">
        <v>1569</v>
      </c>
      <c r="T190" s="140" t="s">
        <v>1569</v>
      </c>
      <c r="U190" s="140" t="s">
        <v>1569</v>
      </c>
      <c r="V190" s="140" t="s">
        <v>340</v>
      </c>
      <c r="W190" s="140" t="s">
        <v>340</v>
      </c>
      <c r="X190" s="140" t="s">
        <v>340</v>
      </c>
      <c r="Y190" s="140" t="s">
        <v>340</v>
      </c>
      <c r="Z190" s="140" t="s">
        <v>340</v>
      </c>
      <c r="AA190" s="140" t="s">
        <v>340</v>
      </c>
      <c r="AB190" s="140" t="s">
        <v>340</v>
      </c>
      <c r="AC190" s="140" t="s">
        <v>340</v>
      </c>
      <c r="AD190" s="140" t="s">
        <v>340</v>
      </c>
      <c r="AE190" s="138" t="s">
        <v>194</v>
      </c>
      <c r="AF190" s="138" t="s">
        <v>1543</v>
      </c>
      <c r="AG190" s="138" t="s">
        <v>194</v>
      </c>
      <c r="AH190" s="130"/>
    </row>
    <row r="191" spans="1:34" ht="30" customHeight="1">
      <c r="A191" s="137">
        <v>1630</v>
      </c>
      <c r="B191" s="137">
        <v>163001001</v>
      </c>
      <c r="C191" s="134" t="s">
        <v>1302</v>
      </c>
      <c r="D191" s="138" t="s">
        <v>1570</v>
      </c>
      <c r="E191" s="139" t="s">
        <v>1571</v>
      </c>
      <c r="F191" s="155" t="s">
        <v>1305</v>
      </c>
      <c r="G191" s="155"/>
      <c r="H191" s="155"/>
      <c r="I191" s="138" t="s">
        <v>1305</v>
      </c>
      <c r="J191" s="138" t="s">
        <v>350</v>
      </c>
      <c r="K191" s="138" t="s">
        <v>1543</v>
      </c>
      <c r="L191" s="138" t="s">
        <v>1544</v>
      </c>
      <c r="M191" s="138" t="s">
        <v>1543</v>
      </c>
      <c r="N191" s="138" t="s">
        <v>1307</v>
      </c>
      <c r="O191" s="140" t="s">
        <v>1572</v>
      </c>
      <c r="P191" s="140" t="s">
        <v>196</v>
      </c>
      <c r="Q191" s="138" t="s">
        <v>1543</v>
      </c>
      <c r="R191" s="140" t="s">
        <v>335</v>
      </c>
      <c r="S191" s="140" t="s">
        <v>1572</v>
      </c>
      <c r="T191" s="140" t="s">
        <v>1572</v>
      </c>
      <c r="U191" s="140" t="s">
        <v>1572</v>
      </c>
      <c r="V191" s="140" t="s">
        <v>340</v>
      </c>
      <c r="W191" s="140" t="s">
        <v>340</v>
      </c>
      <c r="X191" s="140" t="s">
        <v>340</v>
      </c>
      <c r="Y191" s="140" t="s">
        <v>340</v>
      </c>
      <c r="Z191" s="140" t="s">
        <v>340</v>
      </c>
      <c r="AA191" s="140" t="s">
        <v>340</v>
      </c>
      <c r="AB191" s="140" t="s">
        <v>340</v>
      </c>
      <c r="AC191" s="140" t="s">
        <v>340</v>
      </c>
      <c r="AD191" s="140" t="s">
        <v>340</v>
      </c>
      <c r="AE191" s="138" t="s">
        <v>194</v>
      </c>
      <c r="AF191" s="138" t="s">
        <v>1543</v>
      </c>
      <c r="AG191" s="138" t="s">
        <v>194</v>
      </c>
      <c r="AH191" s="130"/>
    </row>
    <row r="192" spans="1:34" ht="30" customHeight="1">
      <c r="A192" s="137">
        <v>1630</v>
      </c>
      <c r="B192" s="137">
        <v>163001001</v>
      </c>
      <c r="C192" s="134" t="s">
        <v>1302</v>
      </c>
      <c r="D192" s="138" t="s">
        <v>1573</v>
      </c>
      <c r="E192" s="139" t="s">
        <v>1574</v>
      </c>
      <c r="F192" s="155" t="s">
        <v>1305</v>
      </c>
      <c r="G192" s="155"/>
      <c r="H192" s="155"/>
      <c r="I192" s="138" t="s">
        <v>1305</v>
      </c>
      <c r="J192" s="138" t="s">
        <v>350</v>
      </c>
      <c r="K192" s="138" t="s">
        <v>1543</v>
      </c>
      <c r="L192" s="138" t="s">
        <v>1544</v>
      </c>
      <c r="M192" s="138" t="s">
        <v>1543</v>
      </c>
      <c r="N192" s="138" t="s">
        <v>1307</v>
      </c>
      <c r="O192" s="140" t="s">
        <v>1575</v>
      </c>
      <c r="P192" s="140" t="s">
        <v>196</v>
      </c>
      <c r="Q192" s="138" t="s">
        <v>1543</v>
      </c>
      <c r="R192" s="140" t="s">
        <v>335</v>
      </c>
      <c r="S192" s="140" t="s">
        <v>1575</v>
      </c>
      <c r="T192" s="140" t="s">
        <v>1575</v>
      </c>
      <c r="U192" s="140" t="s">
        <v>1575</v>
      </c>
      <c r="V192" s="140" t="s">
        <v>340</v>
      </c>
      <c r="W192" s="140" t="s">
        <v>340</v>
      </c>
      <c r="X192" s="140" t="s">
        <v>340</v>
      </c>
      <c r="Y192" s="140" t="s">
        <v>340</v>
      </c>
      <c r="Z192" s="140" t="s">
        <v>340</v>
      </c>
      <c r="AA192" s="140" t="s">
        <v>340</v>
      </c>
      <c r="AB192" s="140" t="s">
        <v>340</v>
      </c>
      <c r="AC192" s="140" t="s">
        <v>340</v>
      </c>
      <c r="AD192" s="140" t="s">
        <v>340</v>
      </c>
      <c r="AE192" s="138" t="s">
        <v>194</v>
      </c>
      <c r="AF192" s="138" t="s">
        <v>1543</v>
      </c>
      <c r="AG192" s="138" t="s">
        <v>194</v>
      </c>
      <c r="AH192" s="130"/>
    </row>
    <row r="193" spans="1:34" ht="30" customHeight="1">
      <c r="A193" s="137">
        <v>1630</v>
      </c>
      <c r="B193" s="137">
        <v>163001001</v>
      </c>
      <c r="C193" s="134" t="s">
        <v>1302</v>
      </c>
      <c r="D193" s="138" t="s">
        <v>1576</v>
      </c>
      <c r="E193" s="139" t="s">
        <v>1577</v>
      </c>
      <c r="F193" s="155" t="s">
        <v>1305</v>
      </c>
      <c r="G193" s="155"/>
      <c r="H193" s="155"/>
      <c r="I193" s="138" t="s">
        <v>1305</v>
      </c>
      <c r="J193" s="138" t="s">
        <v>350</v>
      </c>
      <c r="K193" s="138" t="s">
        <v>1543</v>
      </c>
      <c r="L193" s="138" t="s">
        <v>1544</v>
      </c>
      <c r="M193" s="138" t="s">
        <v>1543</v>
      </c>
      <c r="N193" s="138" t="s">
        <v>1307</v>
      </c>
      <c r="O193" s="140" t="s">
        <v>1578</v>
      </c>
      <c r="P193" s="140" t="s">
        <v>196</v>
      </c>
      <c r="Q193" s="138" t="s">
        <v>1543</v>
      </c>
      <c r="R193" s="140" t="s">
        <v>335</v>
      </c>
      <c r="S193" s="140" t="s">
        <v>1578</v>
      </c>
      <c r="T193" s="140" t="s">
        <v>1578</v>
      </c>
      <c r="U193" s="140" t="s">
        <v>1578</v>
      </c>
      <c r="V193" s="140" t="s">
        <v>340</v>
      </c>
      <c r="W193" s="140" t="s">
        <v>340</v>
      </c>
      <c r="X193" s="140" t="s">
        <v>340</v>
      </c>
      <c r="Y193" s="140" t="s">
        <v>340</v>
      </c>
      <c r="Z193" s="140" t="s">
        <v>340</v>
      </c>
      <c r="AA193" s="140" t="s">
        <v>340</v>
      </c>
      <c r="AB193" s="140" t="s">
        <v>340</v>
      </c>
      <c r="AC193" s="140" t="s">
        <v>340</v>
      </c>
      <c r="AD193" s="140" t="s">
        <v>340</v>
      </c>
      <c r="AE193" s="138" t="s">
        <v>194</v>
      </c>
      <c r="AF193" s="138" t="s">
        <v>1543</v>
      </c>
      <c r="AG193" s="138" t="s">
        <v>194</v>
      </c>
      <c r="AH193" s="130"/>
    </row>
    <row r="194" spans="1:34" ht="30" customHeight="1">
      <c r="A194" s="137">
        <v>1630</v>
      </c>
      <c r="B194" s="137">
        <v>163001001</v>
      </c>
      <c r="C194" s="134" t="s">
        <v>1302</v>
      </c>
      <c r="D194" s="138" t="s">
        <v>1579</v>
      </c>
      <c r="E194" s="139" t="s">
        <v>1580</v>
      </c>
      <c r="F194" s="155" t="s">
        <v>1305</v>
      </c>
      <c r="G194" s="155"/>
      <c r="H194" s="155"/>
      <c r="I194" s="138" t="s">
        <v>1305</v>
      </c>
      <c r="J194" s="138" t="s">
        <v>350</v>
      </c>
      <c r="K194" s="138" t="s">
        <v>1543</v>
      </c>
      <c r="L194" s="138" t="s">
        <v>1544</v>
      </c>
      <c r="M194" s="138" t="s">
        <v>1543</v>
      </c>
      <c r="N194" s="138" t="s">
        <v>1307</v>
      </c>
      <c r="O194" s="140" t="s">
        <v>1581</v>
      </c>
      <c r="P194" s="140" t="s">
        <v>196</v>
      </c>
      <c r="Q194" s="138" t="s">
        <v>1543</v>
      </c>
      <c r="R194" s="140" t="s">
        <v>335</v>
      </c>
      <c r="S194" s="140" t="s">
        <v>1581</v>
      </c>
      <c r="T194" s="140" t="s">
        <v>1581</v>
      </c>
      <c r="U194" s="140" t="s">
        <v>1581</v>
      </c>
      <c r="V194" s="140" t="s">
        <v>340</v>
      </c>
      <c r="W194" s="140" t="s">
        <v>340</v>
      </c>
      <c r="X194" s="140" t="s">
        <v>340</v>
      </c>
      <c r="Y194" s="140" t="s">
        <v>340</v>
      </c>
      <c r="Z194" s="140" t="s">
        <v>340</v>
      </c>
      <c r="AA194" s="140" t="s">
        <v>340</v>
      </c>
      <c r="AB194" s="140" t="s">
        <v>340</v>
      </c>
      <c r="AC194" s="140" t="s">
        <v>340</v>
      </c>
      <c r="AD194" s="140" t="s">
        <v>340</v>
      </c>
      <c r="AE194" s="138" t="s">
        <v>194</v>
      </c>
      <c r="AF194" s="138" t="s">
        <v>1543</v>
      </c>
      <c r="AG194" s="138" t="s">
        <v>194</v>
      </c>
      <c r="AH194" s="130"/>
    </row>
    <row r="195" spans="1:34" ht="30" customHeight="1">
      <c r="A195" s="137">
        <v>1630</v>
      </c>
      <c r="B195" s="137">
        <v>163001001</v>
      </c>
      <c r="C195" s="134" t="s">
        <v>1302</v>
      </c>
      <c r="D195" s="138" t="s">
        <v>1582</v>
      </c>
      <c r="E195" s="139" t="s">
        <v>1583</v>
      </c>
      <c r="F195" s="155" t="s">
        <v>1305</v>
      </c>
      <c r="G195" s="155"/>
      <c r="H195" s="155"/>
      <c r="I195" s="138" t="s">
        <v>1305</v>
      </c>
      <c r="J195" s="138" t="s">
        <v>350</v>
      </c>
      <c r="K195" s="138" t="s">
        <v>1543</v>
      </c>
      <c r="L195" s="138" t="s">
        <v>1544</v>
      </c>
      <c r="M195" s="138" t="s">
        <v>1543</v>
      </c>
      <c r="N195" s="138" t="s">
        <v>1307</v>
      </c>
      <c r="O195" s="140" t="s">
        <v>1584</v>
      </c>
      <c r="P195" s="140" t="s">
        <v>196</v>
      </c>
      <c r="Q195" s="138" t="s">
        <v>1543</v>
      </c>
      <c r="R195" s="140" t="s">
        <v>335</v>
      </c>
      <c r="S195" s="140" t="s">
        <v>1584</v>
      </c>
      <c r="T195" s="140" t="s">
        <v>1584</v>
      </c>
      <c r="U195" s="140" t="s">
        <v>1584</v>
      </c>
      <c r="V195" s="140" t="s">
        <v>340</v>
      </c>
      <c r="W195" s="140" t="s">
        <v>340</v>
      </c>
      <c r="X195" s="140" t="s">
        <v>340</v>
      </c>
      <c r="Y195" s="140" t="s">
        <v>340</v>
      </c>
      <c r="Z195" s="140" t="s">
        <v>340</v>
      </c>
      <c r="AA195" s="140" t="s">
        <v>340</v>
      </c>
      <c r="AB195" s="140" t="s">
        <v>340</v>
      </c>
      <c r="AC195" s="140" t="s">
        <v>340</v>
      </c>
      <c r="AD195" s="140" t="s">
        <v>340</v>
      </c>
      <c r="AE195" s="138" t="s">
        <v>194</v>
      </c>
      <c r="AF195" s="138" t="s">
        <v>1543</v>
      </c>
      <c r="AG195" s="138" t="s">
        <v>194</v>
      </c>
      <c r="AH195" s="130"/>
    </row>
    <row r="196" spans="1:34" ht="30" customHeight="1">
      <c r="A196" s="137">
        <v>1630</v>
      </c>
      <c r="B196" s="137">
        <v>163001001</v>
      </c>
      <c r="C196" s="134" t="s">
        <v>1302</v>
      </c>
      <c r="D196" s="138" t="s">
        <v>1585</v>
      </c>
      <c r="E196" s="139" t="s">
        <v>1586</v>
      </c>
      <c r="F196" s="155" t="s">
        <v>1305</v>
      </c>
      <c r="G196" s="155"/>
      <c r="H196" s="155"/>
      <c r="I196" s="138" t="s">
        <v>1305</v>
      </c>
      <c r="J196" s="138" t="s">
        <v>350</v>
      </c>
      <c r="K196" s="138" t="s">
        <v>1543</v>
      </c>
      <c r="L196" s="138" t="s">
        <v>1544</v>
      </c>
      <c r="M196" s="138" t="s">
        <v>1543</v>
      </c>
      <c r="N196" s="138" t="s">
        <v>1307</v>
      </c>
      <c r="O196" s="140" t="s">
        <v>1587</v>
      </c>
      <c r="P196" s="140" t="s">
        <v>196</v>
      </c>
      <c r="Q196" s="138" t="s">
        <v>1543</v>
      </c>
      <c r="R196" s="140" t="s">
        <v>335</v>
      </c>
      <c r="S196" s="140" t="s">
        <v>1587</v>
      </c>
      <c r="T196" s="140" t="s">
        <v>1587</v>
      </c>
      <c r="U196" s="140" t="s">
        <v>1587</v>
      </c>
      <c r="V196" s="140" t="s">
        <v>340</v>
      </c>
      <c r="W196" s="140" t="s">
        <v>340</v>
      </c>
      <c r="X196" s="140" t="s">
        <v>340</v>
      </c>
      <c r="Y196" s="140" t="s">
        <v>340</v>
      </c>
      <c r="Z196" s="140" t="s">
        <v>340</v>
      </c>
      <c r="AA196" s="140" t="s">
        <v>340</v>
      </c>
      <c r="AB196" s="140" t="s">
        <v>340</v>
      </c>
      <c r="AC196" s="140" t="s">
        <v>340</v>
      </c>
      <c r="AD196" s="140" t="s">
        <v>340</v>
      </c>
      <c r="AE196" s="138" t="s">
        <v>194</v>
      </c>
      <c r="AF196" s="138" t="s">
        <v>1543</v>
      </c>
      <c r="AG196" s="138" t="s">
        <v>194</v>
      </c>
      <c r="AH196" s="130"/>
    </row>
    <row r="197" spans="1:34" ht="30" customHeight="1">
      <c r="A197" s="137">
        <v>1630</v>
      </c>
      <c r="B197" s="137">
        <v>163001001</v>
      </c>
      <c r="C197" s="134" t="s">
        <v>1302</v>
      </c>
      <c r="D197" s="138" t="s">
        <v>1588</v>
      </c>
      <c r="E197" s="139" t="s">
        <v>1589</v>
      </c>
      <c r="F197" s="155" t="s">
        <v>1305</v>
      </c>
      <c r="G197" s="155"/>
      <c r="H197" s="155"/>
      <c r="I197" s="138" t="s">
        <v>1305</v>
      </c>
      <c r="J197" s="138" t="s">
        <v>350</v>
      </c>
      <c r="K197" s="138" t="s">
        <v>1543</v>
      </c>
      <c r="L197" s="138" t="s">
        <v>1544</v>
      </c>
      <c r="M197" s="138" t="s">
        <v>1543</v>
      </c>
      <c r="N197" s="138" t="s">
        <v>1307</v>
      </c>
      <c r="O197" s="140" t="s">
        <v>1590</v>
      </c>
      <c r="P197" s="140" t="s">
        <v>196</v>
      </c>
      <c r="Q197" s="138" t="s">
        <v>1543</v>
      </c>
      <c r="R197" s="140" t="s">
        <v>335</v>
      </c>
      <c r="S197" s="140" t="s">
        <v>1590</v>
      </c>
      <c r="T197" s="140" t="s">
        <v>1590</v>
      </c>
      <c r="U197" s="140" t="s">
        <v>1590</v>
      </c>
      <c r="V197" s="140" t="s">
        <v>340</v>
      </c>
      <c r="W197" s="140" t="s">
        <v>340</v>
      </c>
      <c r="X197" s="140" t="s">
        <v>340</v>
      </c>
      <c r="Y197" s="140" t="s">
        <v>340</v>
      </c>
      <c r="Z197" s="140" t="s">
        <v>340</v>
      </c>
      <c r="AA197" s="140" t="s">
        <v>340</v>
      </c>
      <c r="AB197" s="140" t="s">
        <v>340</v>
      </c>
      <c r="AC197" s="140" t="s">
        <v>340</v>
      </c>
      <c r="AD197" s="140" t="s">
        <v>340</v>
      </c>
      <c r="AE197" s="138" t="s">
        <v>194</v>
      </c>
      <c r="AF197" s="138" t="s">
        <v>1543</v>
      </c>
      <c r="AG197" s="138" t="s">
        <v>194</v>
      </c>
      <c r="AH197" s="130"/>
    </row>
    <row r="198" spans="1:34" ht="30" customHeight="1">
      <c r="A198" s="137">
        <v>1630</v>
      </c>
      <c r="B198" s="137">
        <v>163001001</v>
      </c>
      <c r="C198" s="134" t="s">
        <v>1302</v>
      </c>
      <c r="D198" s="138" t="s">
        <v>1591</v>
      </c>
      <c r="E198" s="139" t="s">
        <v>1592</v>
      </c>
      <c r="F198" s="155" t="s">
        <v>1305</v>
      </c>
      <c r="G198" s="155"/>
      <c r="H198" s="155"/>
      <c r="I198" s="138" t="s">
        <v>1305</v>
      </c>
      <c r="J198" s="138" t="s">
        <v>350</v>
      </c>
      <c r="K198" s="138" t="s">
        <v>1543</v>
      </c>
      <c r="L198" s="138" t="s">
        <v>1544</v>
      </c>
      <c r="M198" s="138" t="s">
        <v>1543</v>
      </c>
      <c r="N198" s="138" t="s">
        <v>1307</v>
      </c>
      <c r="O198" s="140" t="s">
        <v>1593</v>
      </c>
      <c r="P198" s="140" t="s">
        <v>196</v>
      </c>
      <c r="Q198" s="138" t="s">
        <v>1543</v>
      </c>
      <c r="R198" s="140" t="s">
        <v>335</v>
      </c>
      <c r="S198" s="140" t="s">
        <v>1593</v>
      </c>
      <c r="T198" s="140" t="s">
        <v>1593</v>
      </c>
      <c r="U198" s="140" t="s">
        <v>1593</v>
      </c>
      <c r="V198" s="140" t="s">
        <v>340</v>
      </c>
      <c r="W198" s="140" t="s">
        <v>340</v>
      </c>
      <c r="X198" s="140" t="s">
        <v>340</v>
      </c>
      <c r="Y198" s="140" t="s">
        <v>340</v>
      </c>
      <c r="Z198" s="140" t="s">
        <v>340</v>
      </c>
      <c r="AA198" s="140" t="s">
        <v>340</v>
      </c>
      <c r="AB198" s="140" t="s">
        <v>340</v>
      </c>
      <c r="AC198" s="140" t="s">
        <v>340</v>
      </c>
      <c r="AD198" s="140" t="s">
        <v>340</v>
      </c>
      <c r="AE198" s="138" t="s">
        <v>194</v>
      </c>
      <c r="AF198" s="138" t="s">
        <v>1543</v>
      </c>
      <c r="AG198" s="138" t="s">
        <v>194</v>
      </c>
      <c r="AH198" s="130"/>
    </row>
    <row r="199" spans="1:34" ht="30" customHeight="1">
      <c r="A199" s="137">
        <v>1620</v>
      </c>
      <c r="B199" s="137">
        <v>162001001</v>
      </c>
      <c r="C199" s="134" t="s">
        <v>1594</v>
      </c>
      <c r="D199" s="138" t="s">
        <v>1595</v>
      </c>
      <c r="E199" s="139" t="s">
        <v>1596</v>
      </c>
      <c r="F199" s="155" t="s">
        <v>1597</v>
      </c>
      <c r="G199" s="155"/>
      <c r="H199" s="155"/>
      <c r="I199" s="138" t="s">
        <v>395</v>
      </c>
      <c r="J199" s="138" t="s">
        <v>350</v>
      </c>
      <c r="K199" s="138" t="s">
        <v>603</v>
      </c>
      <c r="L199" s="138" t="s">
        <v>1598</v>
      </c>
      <c r="M199" s="138" t="s">
        <v>1599</v>
      </c>
      <c r="N199" s="138" t="s">
        <v>1600</v>
      </c>
      <c r="O199" s="140" t="s">
        <v>355</v>
      </c>
      <c r="P199" s="140" t="s">
        <v>356</v>
      </c>
      <c r="Q199" s="138" t="s">
        <v>677</v>
      </c>
      <c r="R199" s="140" t="s">
        <v>375</v>
      </c>
      <c r="S199" s="140" t="s">
        <v>376</v>
      </c>
      <c r="T199" s="140" t="s">
        <v>1601</v>
      </c>
      <c r="U199" s="140" t="s">
        <v>376</v>
      </c>
      <c r="V199" s="140" t="s">
        <v>1602</v>
      </c>
      <c r="W199" s="140" t="s">
        <v>340</v>
      </c>
      <c r="X199" s="140" t="s">
        <v>1603</v>
      </c>
      <c r="Y199" s="140" t="s">
        <v>340</v>
      </c>
      <c r="Z199" s="140" t="s">
        <v>1604</v>
      </c>
      <c r="AA199" s="140" t="s">
        <v>1605</v>
      </c>
      <c r="AB199" s="140" t="s">
        <v>340</v>
      </c>
      <c r="AC199" s="140" t="s">
        <v>1606</v>
      </c>
      <c r="AD199" s="140" t="s">
        <v>1607</v>
      </c>
      <c r="AE199" s="138" t="s">
        <v>194</v>
      </c>
      <c r="AF199" s="138" t="s">
        <v>677</v>
      </c>
      <c r="AG199" s="138" t="s">
        <v>194</v>
      </c>
      <c r="AH199" s="130"/>
    </row>
    <row r="200" spans="1:34" ht="30" customHeight="1">
      <c r="A200" s="137">
        <v>1620</v>
      </c>
      <c r="B200" s="137">
        <v>162001001</v>
      </c>
      <c r="C200" s="134" t="s">
        <v>1594</v>
      </c>
      <c r="D200" s="138" t="s">
        <v>1608</v>
      </c>
      <c r="E200" s="139" t="s">
        <v>1596</v>
      </c>
      <c r="F200" s="155" t="s">
        <v>1597</v>
      </c>
      <c r="G200" s="155"/>
      <c r="H200" s="155"/>
      <c r="I200" s="138" t="s">
        <v>395</v>
      </c>
      <c r="J200" s="138" t="s">
        <v>350</v>
      </c>
      <c r="K200" s="138" t="s">
        <v>603</v>
      </c>
      <c r="L200" s="138" t="s">
        <v>1598</v>
      </c>
      <c r="M200" s="138" t="s">
        <v>1599</v>
      </c>
      <c r="N200" s="138" t="s">
        <v>1609</v>
      </c>
      <c r="O200" s="140" t="s">
        <v>355</v>
      </c>
      <c r="P200" s="140" t="s">
        <v>356</v>
      </c>
      <c r="Q200" s="138" t="s">
        <v>1610</v>
      </c>
      <c r="R200" s="140" t="s">
        <v>375</v>
      </c>
      <c r="S200" s="140" t="s">
        <v>376</v>
      </c>
      <c r="T200" s="140" t="s">
        <v>1611</v>
      </c>
      <c r="U200" s="140" t="s">
        <v>376</v>
      </c>
      <c r="V200" s="140" t="s">
        <v>1612</v>
      </c>
      <c r="W200" s="140" t="s">
        <v>340</v>
      </c>
      <c r="X200" s="140" t="s">
        <v>1613</v>
      </c>
      <c r="Y200" s="140" t="s">
        <v>340</v>
      </c>
      <c r="Z200" s="140" t="s">
        <v>1614</v>
      </c>
      <c r="AA200" s="140" t="s">
        <v>1615</v>
      </c>
      <c r="AB200" s="140" t="s">
        <v>340</v>
      </c>
      <c r="AC200" s="140" t="s">
        <v>1616</v>
      </c>
      <c r="AD200" s="140" t="s">
        <v>1607</v>
      </c>
      <c r="AE200" s="138" t="s">
        <v>194</v>
      </c>
      <c r="AF200" s="138" t="s">
        <v>1610</v>
      </c>
      <c r="AG200" s="138" t="s">
        <v>194</v>
      </c>
      <c r="AH200" s="130"/>
    </row>
    <row r="201" spans="1:34" ht="30" customHeight="1">
      <c r="A201" s="137">
        <v>1620</v>
      </c>
      <c r="B201" s="137">
        <v>162001001</v>
      </c>
      <c r="C201" s="134" t="s">
        <v>1617</v>
      </c>
      <c r="D201" s="138" t="s">
        <v>1618</v>
      </c>
      <c r="E201" s="139" t="s">
        <v>1619</v>
      </c>
      <c r="F201" s="155" t="s">
        <v>1597</v>
      </c>
      <c r="G201" s="155"/>
      <c r="H201" s="155"/>
      <c r="I201" s="138" t="s">
        <v>461</v>
      </c>
      <c r="J201" s="138" t="s">
        <v>350</v>
      </c>
      <c r="K201" s="138" t="s">
        <v>1620</v>
      </c>
      <c r="L201" s="138" t="s">
        <v>1621</v>
      </c>
      <c r="M201" s="138" t="s">
        <v>1622</v>
      </c>
      <c r="N201" s="138" t="s">
        <v>1110</v>
      </c>
      <c r="O201" s="140" t="s">
        <v>355</v>
      </c>
      <c r="P201" s="140" t="s">
        <v>1623</v>
      </c>
      <c r="Q201" s="138" t="s">
        <v>1624</v>
      </c>
      <c r="R201" s="140" t="s">
        <v>375</v>
      </c>
      <c r="S201" s="140" t="s">
        <v>376</v>
      </c>
      <c r="T201" s="140" t="s">
        <v>1625</v>
      </c>
      <c r="U201" s="140" t="s">
        <v>376</v>
      </c>
      <c r="V201" s="140" t="s">
        <v>1626</v>
      </c>
      <c r="W201" s="140" t="s">
        <v>1627</v>
      </c>
      <c r="X201" s="140" t="s">
        <v>340</v>
      </c>
      <c r="Y201" s="140" t="s">
        <v>1628</v>
      </c>
      <c r="Z201" s="140" t="s">
        <v>340</v>
      </c>
      <c r="AA201" s="140" t="s">
        <v>1629</v>
      </c>
      <c r="AB201" s="140" t="s">
        <v>1630</v>
      </c>
      <c r="AC201" s="140" t="s">
        <v>340</v>
      </c>
      <c r="AD201" s="140" t="s">
        <v>1631</v>
      </c>
      <c r="AE201" s="138" t="s">
        <v>194</v>
      </c>
      <c r="AF201" s="138" t="s">
        <v>1624</v>
      </c>
      <c r="AG201" s="138" t="s">
        <v>194</v>
      </c>
      <c r="AH201" s="130"/>
    </row>
    <row r="202" spans="1:34" ht="30" customHeight="1">
      <c r="A202" s="137">
        <v>1620</v>
      </c>
      <c r="B202" s="137">
        <v>162001001</v>
      </c>
      <c r="C202" s="134" t="s">
        <v>1617</v>
      </c>
      <c r="D202" s="138" t="s">
        <v>1632</v>
      </c>
      <c r="E202" s="139" t="s">
        <v>1619</v>
      </c>
      <c r="F202" s="155" t="s">
        <v>1597</v>
      </c>
      <c r="G202" s="155"/>
      <c r="H202" s="155"/>
      <c r="I202" s="138" t="s">
        <v>461</v>
      </c>
      <c r="J202" s="138" t="s">
        <v>350</v>
      </c>
      <c r="K202" s="138" t="s">
        <v>1620</v>
      </c>
      <c r="L202" s="138" t="s">
        <v>1621</v>
      </c>
      <c r="M202" s="138" t="s">
        <v>1622</v>
      </c>
      <c r="N202" s="138" t="s">
        <v>1633</v>
      </c>
      <c r="O202" s="140" t="s">
        <v>355</v>
      </c>
      <c r="P202" s="140" t="s">
        <v>1623</v>
      </c>
      <c r="Q202" s="138" t="s">
        <v>1634</v>
      </c>
      <c r="R202" s="140" t="s">
        <v>358</v>
      </c>
      <c r="S202" s="140" t="s">
        <v>344</v>
      </c>
      <c r="T202" s="140" t="s">
        <v>1635</v>
      </c>
      <c r="U202" s="140" t="s">
        <v>344</v>
      </c>
      <c r="V202" s="140" t="s">
        <v>1636</v>
      </c>
      <c r="W202" s="140" t="s">
        <v>1637</v>
      </c>
      <c r="X202" s="140" t="s">
        <v>340</v>
      </c>
      <c r="Y202" s="140" t="s">
        <v>1638</v>
      </c>
      <c r="Z202" s="140" t="s">
        <v>340</v>
      </c>
      <c r="AA202" s="140" t="s">
        <v>1639</v>
      </c>
      <c r="AB202" s="140" t="s">
        <v>1640</v>
      </c>
      <c r="AC202" s="140" t="s">
        <v>340</v>
      </c>
      <c r="AD202" s="140" t="s">
        <v>1641</v>
      </c>
      <c r="AE202" s="138" t="s">
        <v>194</v>
      </c>
      <c r="AF202" s="138" t="s">
        <v>1634</v>
      </c>
      <c r="AG202" s="138" t="s">
        <v>194</v>
      </c>
      <c r="AH202" s="130"/>
    </row>
    <row r="203" spans="1:34" ht="30" customHeight="1">
      <c r="A203" s="137">
        <v>1620</v>
      </c>
      <c r="B203" s="137">
        <v>162001001</v>
      </c>
      <c r="C203" s="134" t="s">
        <v>1617</v>
      </c>
      <c r="D203" s="138" t="s">
        <v>1642</v>
      </c>
      <c r="E203" s="139" t="s">
        <v>1643</v>
      </c>
      <c r="F203" s="155" t="s">
        <v>1597</v>
      </c>
      <c r="G203" s="155"/>
      <c r="H203" s="155"/>
      <c r="I203" s="138" t="s">
        <v>461</v>
      </c>
      <c r="J203" s="138" t="s">
        <v>350</v>
      </c>
      <c r="K203" s="138" t="s">
        <v>1644</v>
      </c>
      <c r="L203" s="138" t="s">
        <v>1645</v>
      </c>
      <c r="M203" s="138" t="s">
        <v>1499</v>
      </c>
      <c r="N203" s="138" t="s">
        <v>1646</v>
      </c>
      <c r="O203" s="140" t="s">
        <v>355</v>
      </c>
      <c r="P203" s="140" t="s">
        <v>1647</v>
      </c>
      <c r="Q203" s="138" t="s">
        <v>1634</v>
      </c>
      <c r="R203" s="140" t="s">
        <v>375</v>
      </c>
      <c r="S203" s="140" t="s">
        <v>376</v>
      </c>
      <c r="T203" s="140" t="s">
        <v>1648</v>
      </c>
      <c r="U203" s="140" t="s">
        <v>376</v>
      </c>
      <c r="V203" s="140" t="s">
        <v>1649</v>
      </c>
      <c r="W203" s="140" t="s">
        <v>1650</v>
      </c>
      <c r="X203" s="140" t="s">
        <v>340</v>
      </c>
      <c r="Y203" s="140" t="s">
        <v>1651</v>
      </c>
      <c r="Z203" s="140" t="s">
        <v>340</v>
      </c>
      <c r="AA203" s="140" t="s">
        <v>1652</v>
      </c>
      <c r="AB203" s="140" t="s">
        <v>1653</v>
      </c>
      <c r="AC203" s="140" t="s">
        <v>340</v>
      </c>
      <c r="AD203" s="140" t="s">
        <v>707</v>
      </c>
      <c r="AE203" s="138" t="s">
        <v>194</v>
      </c>
      <c r="AF203" s="138" t="s">
        <v>1634</v>
      </c>
      <c r="AG203" s="138" t="s">
        <v>194</v>
      </c>
      <c r="AH203" s="130"/>
    </row>
    <row r="204" spans="1:34" ht="30" customHeight="1">
      <c r="A204" s="137">
        <v>1620</v>
      </c>
      <c r="B204" s="137">
        <v>162001001</v>
      </c>
      <c r="C204" s="134" t="s">
        <v>1617</v>
      </c>
      <c r="D204" s="138" t="s">
        <v>1654</v>
      </c>
      <c r="E204" s="139" t="s">
        <v>1655</v>
      </c>
      <c r="F204" s="155" t="s">
        <v>1656</v>
      </c>
      <c r="G204" s="155"/>
      <c r="H204" s="155"/>
      <c r="I204" s="138" t="s">
        <v>1656</v>
      </c>
      <c r="J204" s="138" t="s">
        <v>350</v>
      </c>
      <c r="K204" s="138" t="s">
        <v>1139</v>
      </c>
      <c r="L204" s="138" t="s">
        <v>1657</v>
      </c>
      <c r="M204" s="138" t="s">
        <v>1139</v>
      </c>
      <c r="N204" s="138" t="s">
        <v>1658</v>
      </c>
      <c r="O204" s="140" t="s">
        <v>1659</v>
      </c>
      <c r="P204" s="140" t="s">
        <v>1660</v>
      </c>
      <c r="Q204" s="138" t="s">
        <v>1139</v>
      </c>
      <c r="R204" s="140" t="s">
        <v>222</v>
      </c>
      <c r="S204" s="140" t="s">
        <v>410</v>
      </c>
      <c r="T204" s="140" t="s">
        <v>410</v>
      </c>
      <c r="U204" s="140" t="s">
        <v>410</v>
      </c>
      <c r="V204" s="140" t="s">
        <v>340</v>
      </c>
      <c r="W204" s="140" t="s">
        <v>340</v>
      </c>
      <c r="X204" s="140" t="s">
        <v>340</v>
      </c>
      <c r="Y204" s="140" t="s">
        <v>340</v>
      </c>
      <c r="Z204" s="140" t="s">
        <v>340</v>
      </c>
      <c r="AA204" s="140" t="s">
        <v>340</v>
      </c>
      <c r="AB204" s="140" t="s">
        <v>340</v>
      </c>
      <c r="AC204" s="140" t="s">
        <v>340</v>
      </c>
      <c r="AD204" s="140" t="s">
        <v>1661</v>
      </c>
      <c r="AE204" s="138" t="s">
        <v>194</v>
      </c>
      <c r="AF204" s="138" t="s">
        <v>1139</v>
      </c>
      <c r="AG204" s="138" t="s">
        <v>194</v>
      </c>
      <c r="AH204" s="130"/>
    </row>
    <row r="205" spans="1:34" ht="30" customHeight="1">
      <c r="A205" s="137">
        <v>1620</v>
      </c>
      <c r="B205" s="137">
        <v>162001001</v>
      </c>
      <c r="C205" s="134" t="s">
        <v>1617</v>
      </c>
      <c r="D205" s="138" t="s">
        <v>1662</v>
      </c>
      <c r="E205" s="139" t="s">
        <v>1663</v>
      </c>
      <c r="F205" s="155" t="s">
        <v>1664</v>
      </c>
      <c r="G205" s="155"/>
      <c r="H205" s="155"/>
      <c r="I205" s="138" t="s">
        <v>1664</v>
      </c>
      <c r="J205" s="138" t="s">
        <v>350</v>
      </c>
      <c r="K205" s="138" t="s">
        <v>450</v>
      </c>
      <c r="L205" s="138" t="s">
        <v>1665</v>
      </c>
      <c r="M205" s="138" t="s">
        <v>450</v>
      </c>
      <c r="N205" s="138" t="s">
        <v>1666</v>
      </c>
      <c r="O205" s="140" t="s">
        <v>1667</v>
      </c>
      <c r="P205" s="140" t="s">
        <v>1668</v>
      </c>
      <c r="Q205" s="138" t="s">
        <v>450</v>
      </c>
      <c r="R205" s="140" t="s">
        <v>1669</v>
      </c>
      <c r="S205" s="140" t="s">
        <v>410</v>
      </c>
      <c r="T205" s="140" t="s">
        <v>410</v>
      </c>
      <c r="U205" s="140" t="s">
        <v>410</v>
      </c>
      <c r="V205" s="140" t="s">
        <v>340</v>
      </c>
      <c r="W205" s="140" t="s">
        <v>340</v>
      </c>
      <c r="X205" s="140" t="s">
        <v>340</v>
      </c>
      <c r="Y205" s="140" t="s">
        <v>340</v>
      </c>
      <c r="Z205" s="140" t="s">
        <v>340</v>
      </c>
      <c r="AA205" s="140" t="s">
        <v>340</v>
      </c>
      <c r="AB205" s="140" t="s">
        <v>340</v>
      </c>
      <c r="AC205" s="140" t="s">
        <v>340</v>
      </c>
      <c r="AD205" s="140" t="s">
        <v>1670</v>
      </c>
      <c r="AE205" s="138" t="s">
        <v>194</v>
      </c>
      <c r="AF205" s="138" t="s">
        <v>450</v>
      </c>
      <c r="AG205" s="138" t="s">
        <v>194</v>
      </c>
      <c r="AH205" s="130"/>
    </row>
    <row r="206" spans="1:34" ht="30" customHeight="1">
      <c r="A206" s="137">
        <v>1620</v>
      </c>
      <c r="B206" s="137">
        <v>162001001</v>
      </c>
      <c r="C206" s="134" t="s">
        <v>1617</v>
      </c>
      <c r="D206" s="138" t="s">
        <v>1671</v>
      </c>
      <c r="E206" s="139" t="s">
        <v>1672</v>
      </c>
      <c r="F206" s="155" t="s">
        <v>1664</v>
      </c>
      <c r="G206" s="155"/>
      <c r="H206" s="155"/>
      <c r="I206" s="138" t="s">
        <v>1664</v>
      </c>
      <c r="J206" s="138" t="s">
        <v>350</v>
      </c>
      <c r="K206" s="138" t="s">
        <v>397</v>
      </c>
      <c r="L206" s="138" t="s">
        <v>1673</v>
      </c>
      <c r="M206" s="138" t="s">
        <v>397</v>
      </c>
      <c r="N206" s="138" t="s">
        <v>1674</v>
      </c>
      <c r="O206" s="140" t="s">
        <v>1667</v>
      </c>
      <c r="P206" s="140" t="s">
        <v>1675</v>
      </c>
      <c r="Q206" s="138" t="s">
        <v>397</v>
      </c>
      <c r="R206" s="140" t="s">
        <v>1669</v>
      </c>
      <c r="S206" s="140" t="s">
        <v>410</v>
      </c>
      <c r="T206" s="140" t="s">
        <v>410</v>
      </c>
      <c r="U206" s="140" t="s">
        <v>410</v>
      </c>
      <c r="V206" s="140" t="s">
        <v>340</v>
      </c>
      <c r="W206" s="140" t="s">
        <v>340</v>
      </c>
      <c r="X206" s="140" t="s">
        <v>340</v>
      </c>
      <c r="Y206" s="140" t="s">
        <v>340</v>
      </c>
      <c r="Z206" s="140" t="s">
        <v>340</v>
      </c>
      <c r="AA206" s="140" t="s">
        <v>340</v>
      </c>
      <c r="AB206" s="140" t="s">
        <v>340</v>
      </c>
      <c r="AC206" s="140" t="s">
        <v>340</v>
      </c>
      <c r="AD206" s="140" t="s">
        <v>1676</v>
      </c>
      <c r="AE206" s="138" t="s">
        <v>194</v>
      </c>
      <c r="AF206" s="138" t="s">
        <v>397</v>
      </c>
      <c r="AG206" s="138" t="s">
        <v>194</v>
      </c>
      <c r="AH206" s="130"/>
    </row>
    <row r="207" spans="1:34" ht="30" customHeight="1">
      <c r="A207" s="137">
        <v>1620</v>
      </c>
      <c r="B207" s="137">
        <v>162001001</v>
      </c>
      <c r="C207" s="134" t="s">
        <v>1617</v>
      </c>
      <c r="D207" s="138" t="s">
        <v>1677</v>
      </c>
      <c r="E207" s="139" t="s">
        <v>1678</v>
      </c>
      <c r="F207" s="155" t="s">
        <v>1664</v>
      </c>
      <c r="G207" s="155"/>
      <c r="H207" s="155"/>
      <c r="I207" s="138" t="s">
        <v>1664</v>
      </c>
      <c r="J207" s="138" t="s">
        <v>350</v>
      </c>
      <c r="K207" s="138" t="s">
        <v>1679</v>
      </c>
      <c r="L207" s="138" t="s">
        <v>1680</v>
      </c>
      <c r="M207" s="138" t="s">
        <v>1679</v>
      </c>
      <c r="N207" s="138" t="s">
        <v>1681</v>
      </c>
      <c r="O207" s="140" t="s">
        <v>1667</v>
      </c>
      <c r="P207" s="140" t="s">
        <v>1682</v>
      </c>
      <c r="Q207" s="138" t="s">
        <v>1679</v>
      </c>
      <c r="R207" s="140" t="s">
        <v>1683</v>
      </c>
      <c r="S207" s="140" t="s">
        <v>399</v>
      </c>
      <c r="T207" s="140" t="s">
        <v>399</v>
      </c>
      <c r="U207" s="140" t="s">
        <v>399</v>
      </c>
      <c r="V207" s="140" t="s">
        <v>340</v>
      </c>
      <c r="W207" s="140" t="s">
        <v>340</v>
      </c>
      <c r="X207" s="140" t="s">
        <v>340</v>
      </c>
      <c r="Y207" s="140" t="s">
        <v>340</v>
      </c>
      <c r="Z207" s="140" t="s">
        <v>340</v>
      </c>
      <c r="AA207" s="140" t="s">
        <v>340</v>
      </c>
      <c r="AB207" s="140" t="s">
        <v>340</v>
      </c>
      <c r="AC207" s="140" t="s">
        <v>340</v>
      </c>
      <c r="AD207" s="140" t="s">
        <v>1684</v>
      </c>
      <c r="AE207" s="138" t="s">
        <v>194</v>
      </c>
      <c r="AF207" s="138" t="s">
        <v>1679</v>
      </c>
      <c r="AG207" s="138" t="s">
        <v>194</v>
      </c>
      <c r="AH207" s="130"/>
    </row>
    <row r="208" spans="1:34" ht="30" customHeight="1">
      <c r="A208" s="137">
        <v>1620</v>
      </c>
      <c r="B208" s="137">
        <v>162001001</v>
      </c>
      <c r="C208" s="134" t="s">
        <v>1617</v>
      </c>
      <c r="D208" s="138" t="s">
        <v>1685</v>
      </c>
      <c r="E208" s="139" t="s">
        <v>1686</v>
      </c>
      <c r="F208" s="155" t="s">
        <v>1687</v>
      </c>
      <c r="G208" s="155"/>
      <c r="H208" s="155"/>
      <c r="I208" s="138" t="s">
        <v>1687</v>
      </c>
      <c r="J208" s="138" t="s">
        <v>350</v>
      </c>
      <c r="K208" s="138" t="s">
        <v>1688</v>
      </c>
      <c r="L208" s="138" t="s">
        <v>1689</v>
      </c>
      <c r="M208" s="138" t="s">
        <v>1688</v>
      </c>
      <c r="N208" s="138" t="s">
        <v>1690</v>
      </c>
      <c r="O208" s="140" t="s">
        <v>1659</v>
      </c>
      <c r="P208" s="140" t="s">
        <v>1691</v>
      </c>
      <c r="Q208" s="138" t="s">
        <v>1688</v>
      </c>
      <c r="R208" s="140" t="s">
        <v>1692</v>
      </c>
      <c r="S208" s="140" t="s">
        <v>1693</v>
      </c>
      <c r="T208" s="140" t="s">
        <v>1693</v>
      </c>
      <c r="U208" s="140" t="s">
        <v>1693</v>
      </c>
      <c r="V208" s="140" t="s">
        <v>340</v>
      </c>
      <c r="W208" s="140" t="s">
        <v>340</v>
      </c>
      <c r="X208" s="140" t="s">
        <v>340</v>
      </c>
      <c r="Y208" s="140" t="s">
        <v>340</v>
      </c>
      <c r="Z208" s="140" t="s">
        <v>340</v>
      </c>
      <c r="AA208" s="140" t="s">
        <v>340</v>
      </c>
      <c r="AB208" s="140" t="s">
        <v>340</v>
      </c>
      <c r="AC208" s="140" t="s">
        <v>340</v>
      </c>
      <c r="AD208" s="140" t="s">
        <v>1694</v>
      </c>
      <c r="AE208" s="138" t="s">
        <v>194</v>
      </c>
      <c r="AF208" s="138" t="s">
        <v>1688</v>
      </c>
      <c r="AG208" s="138" t="s">
        <v>194</v>
      </c>
      <c r="AH208" s="130"/>
    </row>
    <row r="209" spans="1:34" ht="30" customHeight="1">
      <c r="A209" s="137">
        <v>1620</v>
      </c>
      <c r="B209" s="137">
        <v>162001001</v>
      </c>
      <c r="C209" s="134" t="s">
        <v>1617</v>
      </c>
      <c r="D209" s="138" t="s">
        <v>222</v>
      </c>
      <c r="E209" s="139" t="s">
        <v>1695</v>
      </c>
      <c r="F209" s="155" t="s">
        <v>1696</v>
      </c>
      <c r="G209" s="155"/>
      <c r="H209" s="155"/>
      <c r="I209" s="138" t="s">
        <v>1696</v>
      </c>
      <c r="J209" s="138" t="s">
        <v>350</v>
      </c>
      <c r="K209" s="138" t="s">
        <v>1697</v>
      </c>
      <c r="L209" s="138" t="s">
        <v>1698</v>
      </c>
      <c r="M209" s="138" t="s">
        <v>1697</v>
      </c>
      <c r="N209" s="138" t="s">
        <v>1699</v>
      </c>
      <c r="O209" s="140" t="s">
        <v>358</v>
      </c>
      <c r="P209" s="140" t="s">
        <v>1700</v>
      </c>
      <c r="Q209" s="138" t="s">
        <v>1697</v>
      </c>
      <c r="R209" s="140" t="s">
        <v>355</v>
      </c>
      <c r="S209" s="140" t="s">
        <v>344</v>
      </c>
      <c r="T209" s="140" t="s">
        <v>344</v>
      </c>
      <c r="U209" s="140" t="s">
        <v>344</v>
      </c>
      <c r="V209" s="140" t="s">
        <v>340</v>
      </c>
      <c r="W209" s="140" t="s">
        <v>340</v>
      </c>
      <c r="X209" s="140" t="s">
        <v>340</v>
      </c>
      <c r="Y209" s="140" t="s">
        <v>340</v>
      </c>
      <c r="Z209" s="140" t="s">
        <v>340</v>
      </c>
      <c r="AA209" s="140" t="s">
        <v>340</v>
      </c>
      <c r="AB209" s="140" t="s">
        <v>340</v>
      </c>
      <c r="AC209" s="140" t="s">
        <v>340</v>
      </c>
      <c r="AD209" s="140" t="s">
        <v>1701</v>
      </c>
      <c r="AE209" s="138" t="s">
        <v>194</v>
      </c>
      <c r="AF209" s="138" t="s">
        <v>1697</v>
      </c>
      <c r="AG209" s="138" t="s">
        <v>194</v>
      </c>
      <c r="AH209" s="130"/>
    </row>
    <row r="210" spans="1:34" ht="30" customHeight="1">
      <c r="A210" s="137">
        <v>1520</v>
      </c>
      <c r="B210" s="137">
        <v>152001001</v>
      </c>
      <c r="C210" s="134" t="s">
        <v>1702</v>
      </c>
      <c r="D210" s="138" t="s">
        <v>1703</v>
      </c>
      <c r="E210" s="139" t="s">
        <v>1704</v>
      </c>
      <c r="F210" s="155" t="s">
        <v>1597</v>
      </c>
      <c r="G210" s="155"/>
      <c r="H210" s="155"/>
      <c r="I210" s="138" t="s">
        <v>505</v>
      </c>
      <c r="J210" s="138" t="s">
        <v>350</v>
      </c>
      <c r="K210" s="138" t="s">
        <v>1705</v>
      </c>
      <c r="L210" s="138" t="s">
        <v>1706</v>
      </c>
      <c r="M210" s="138" t="s">
        <v>1707</v>
      </c>
      <c r="N210" s="138" t="s">
        <v>1708</v>
      </c>
      <c r="O210" s="140" t="s">
        <v>355</v>
      </c>
      <c r="P210" s="140" t="s">
        <v>356</v>
      </c>
      <c r="Q210" s="138" t="s">
        <v>1709</v>
      </c>
      <c r="R210" s="140" t="s">
        <v>358</v>
      </c>
      <c r="S210" s="140" t="s">
        <v>344</v>
      </c>
      <c r="T210" s="140" t="s">
        <v>1710</v>
      </c>
      <c r="U210" s="140" t="s">
        <v>344</v>
      </c>
      <c r="V210" s="140" t="s">
        <v>1711</v>
      </c>
      <c r="W210" s="140" t="s">
        <v>340</v>
      </c>
      <c r="X210" s="140" t="s">
        <v>1712</v>
      </c>
      <c r="Y210" s="140" t="s">
        <v>340</v>
      </c>
      <c r="Z210" s="140" t="s">
        <v>1713</v>
      </c>
      <c r="AA210" s="140" t="s">
        <v>1714</v>
      </c>
      <c r="AB210" s="140" t="s">
        <v>340</v>
      </c>
      <c r="AC210" s="140" t="s">
        <v>1715</v>
      </c>
      <c r="AD210" s="140" t="s">
        <v>1716</v>
      </c>
      <c r="AE210" s="138" t="s">
        <v>194</v>
      </c>
      <c r="AF210" s="138" t="s">
        <v>1709</v>
      </c>
      <c r="AG210" s="138" t="s">
        <v>194</v>
      </c>
      <c r="AH210" s="130"/>
    </row>
    <row r="211" spans="1:34" ht="30" customHeight="1">
      <c r="A211" s="137">
        <v>1520</v>
      </c>
      <c r="B211" s="137">
        <v>152001001</v>
      </c>
      <c r="C211" s="134" t="s">
        <v>1702</v>
      </c>
      <c r="D211" s="138" t="s">
        <v>1717</v>
      </c>
      <c r="E211" s="139" t="s">
        <v>1596</v>
      </c>
      <c r="F211" s="155" t="s">
        <v>1597</v>
      </c>
      <c r="G211" s="155"/>
      <c r="H211" s="155"/>
      <c r="I211" s="138" t="s">
        <v>505</v>
      </c>
      <c r="J211" s="138" t="s">
        <v>350</v>
      </c>
      <c r="K211" s="138" t="s">
        <v>603</v>
      </c>
      <c r="L211" s="138" t="s">
        <v>1598</v>
      </c>
      <c r="M211" s="138" t="s">
        <v>1599</v>
      </c>
      <c r="N211" s="138" t="s">
        <v>542</v>
      </c>
      <c r="O211" s="140" t="s">
        <v>355</v>
      </c>
      <c r="P211" s="140" t="s">
        <v>356</v>
      </c>
      <c r="Q211" s="138" t="s">
        <v>1718</v>
      </c>
      <c r="R211" s="140" t="s">
        <v>398</v>
      </c>
      <c r="S211" s="140" t="s">
        <v>399</v>
      </c>
      <c r="T211" s="140" t="s">
        <v>1719</v>
      </c>
      <c r="U211" s="140" t="s">
        <v>399</v>
      </c>
      <c r="V211" s="140" t="s">
        <v>1720</v>
      </c>
      <c r="W211" s="140" t="s">
        <v>340</v>
      </c>
      <c r="X211" s="140" t="s">
        <v>1721</v>
      </c>
      <c r="Y211" s="140" t="s">
        <v>340</v>
      </c>
      <c r="Z211" s="140" t="s">
        <v>1722</v>
      </c>
      <c r="AA211" s="140" t="s">
        <v>1723</v>
      </c>
      <c r="AB211" s="140" t="s">
        <v>340</v>
      </c>
      <c r="AC211" s="140" t="s">
        <v>1724</v>
      </c>
      <c r="AD211" s="140" t="s">
        <v>1725</v>
      </c>
      <c r="AE211" s="138" t="s">
        <v>194</v>
      </c>
      <c r="AF211" s="138" t="s">
        <v>1718</v>
      </c>
      <c r="AG211" s="138" t="s">
        <v>194</v>
      </c>
      <c r="AH211" s="130"/>
    </row>
    <row r="212" spans="1:34" ht="21.65" customHeight="1"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</row>
    <row r="213" spans="1:34" ht="15" customHeight="1">
      <c r="D213" s="154"/>
      <c r="E213" s="154"/>
      <c r="F213" s="154"/>
      <c r="G213" s="130"/>
      <c r="H213" s="130"/>
      <c r="I213" s="130"/>
      <c r="J213" s="130"/>
      <c r="K213" s="130"/>
      <c r="L213" s="130"/>
      <c r="M213" s="130"/>
      <c r="N213" s="130"/>
      <c r="O213" s="130"/>
      <c r="P213" s="154"/>
      <c r="Q213" s="154"/>
      <c r="R213" s="154"/>
      <c r="S213" s="154"/>
      <c r="T213" s="154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</row>
    <row r="214" spans="1:34" ht="5.15" customHeight="1"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</row>
  </sheetData>
  <autoFilter ref="A9:AH211" xr:uid="{628E0FB1-8594-47F5-AD9A-770D6889D424}">
    <filterColumn colId="5" showButton="0"/>
    <filterColumn colId="6" showButton="0"/>
  </autoFilter>
  <mergeCells count="211">
    <mergeCell ref="F9:H9"/>
    <mergeCell ref="F10:H10"/>
    <mergeCell ref="F11:H11"/>
    <mergeCell ref="D2:J2"/>
    <mergeCell ref="D3:J3"/>
    <mergeCell ref="D4:J4"/>
    <mergeCell ref="D5:E5"/>
    <mergeCell ref="F5:G5"/>
    <mergeCell ref="D7:J7"/>
    <mergeCell ref="F21:H21"/>
    <mergeCell ref="F22:H22"/>
    <mergeCell ref="F23:H23"/>
    <mergeCell ref="F24:H24"/>
    <mergeCell ref="F17:H17"/>
    <mergeCell ref="F18:H18"/>
    <mergeCell ref="F19:H19"/>
    <mergeCell ref="F20:H20"/>
    <mergeCell ref="F12:H12"/>
    <mergeCell ref="F13:H13"/>
    <mergeCell ref="F14:H14"/>
    <mergeCell ref="F15:H15"/>
    <mergeCell ref="F16:H16"/>
    <mergeCell ref="F28:H28"/>
    <mergeCell ref="F29:H29"/>
    <mergeCell ref="F30:H30"/>
    <mergeCell ref="F31:H31"/>
    <mergeCell ref="F32:H32"/>
    <mergeCell ref="F33:H33"/>
    <mergeCell ref="F25:H25"/>
    <mergeCell ref="F26:H26"/>
    <mergeCell ref="F27:H27"/>
    <mergeCell ref="F39:H39"/>
    <mergeCell ref="F40:H40"/>
    <mergeCell ref="F41:H41"/>
    <mergeCell ref="F42:H42"/>
    <mergeCell ref="F43:H43"/>
    <mergeCell ref="F44:H44"/>
    <mergeCell ref="F34:H34"/>
    <mergeCell ref="F35:H35"/>
    <mergeCell ref="F36:H36"/>
    <mergeCell ref="F37:H37"/>
    <mergeCell ref="F38:H38"/>
    <mergeCell ref="F50:H50"/>
    <mergeCell ref="F51:H51"/>
    <mergeCell ref="F52:H52"/>
    <mergeCell ref="F53:H53"/>
    <mergeCell ref="F45:H45"/>
    <mergeCell ref="F46:H46"/>
    <mergeCell ref="F47:H47"/>
    <mergeCell ref="F48:H48"/>
    <mergeCell ref="F49:H49"/>
    <mergeCell ref="F59:H59"/>
    <mergeCell ref="F60:H60"/>
    <mergeCell ref="F61:H61"/>
    <mergeCell ref="F62:H62"/>
    <mergeCell ref="F63:H63"/>
    <mergeCell ref="F64:H64"/>
    <mergeCell ref="F54:H54"/>
    <mergeCell ref="F55:H55"/>
    <mergeCell ref="F56:H56"/>
    <mergeCell ref="F57:H57"/>
    <mergeCell ref="F58:H58"/>
    <mergeCell ref="F71:H71"/>
    <mergeCell ref="F72:H72"/>
    <mergeCell ref="F73:H73"/>
    <mergeCell ref="F74:H74"/>
    <mergeCell ref="F75:H75"/>
    <mergeCell ref="F65:H65"/>
    <mergeCell ref="F66:H66"/>
    <mergeCell ref="F67:H67"/>
    <mergeCell ref="F68:H68"/>
    <mergeCell ref="F69:H69"/>
    <mergeCell ref="F70:H70"/>
    <mergeCell ref="F82:H82"/>
    <mergeCell ref="F83:H83"/>
    <mergeCell ref="F84:H84"/>
    <mergeCell ref="F85:H85"/>
    <mergeCell ref="F86:H86"/>
    <mergeCell ref="F87:H87"/>
    <mergeCell ref="F76:H76"/>
    <mergeCell ref="F77:H77"/>
    <mergeCell ref="F78:H78"/>
    <mergeCell ref="F79:H79"/>
    <mergeCell ref="F80:H80"/>
    <mergeCell ref="F81:H81"/>
    <mergeCell ref="F93:H93"/>
    <mergeCell ref="F94:H94"/>
    <mergeCell ref="F95:H95"/>
    <mergeCell ref="F96:H96"/>
    <mergeCell ref="F97:H97"/>
    <mergeCell ref="F98:H98"/>
    <mergeCell ref="F88:H88"/>
    <mergeCell ref="F89:H89"/>
    <mergeCell ref="F90:H90"/>
    <mergeCell ref="F91:H91"/>
    <mergeCell ref="F92:H92"/>
    <mergeCell ref="F107:H107"/>
    <mergeCell ref="F108:H108"/>
    <mergeCell ref="F109:H109"/>
    <mergeCell ref="F110:H110"/>
    <mergeCell ref="F111:H111"/>
    <mergeCell ref="F112:H112"/>
    <mergeCell ref="F105:H105"/>
    <mergeCell ref="F106:H106"/>
    <mergeCell ref="F99:H99"/>
    <mergeCell ref="F100:H100"/>
    <mergeCell ref="F101:H101"/>
    <mergeCell ref="F102:H102"/>
    <mergeCell ref="F103:H103"/>
    <mergeCell ref="F104:H104"/>
    <mergeCell ref="F119:H119"/>
    <mergeCell ref="F120:H120"/>
    <mergeCell ref="F121:H121"/>
    <mergeCell ref="F122:H122"/>
    <mergeCell ref="F123:H123"/>
    <mergeCell ref="F113:H113"/>
    <mergeCell ref="F114:H114"/>
    <mergeCell ref="F115:H115"/>
    <mergeCell ref="F116:H116"/>
    <mergeCell ref="F117:H117"/>
    <mergeCell ref="F118:H118"/>
    <mergeCell ref="F130:H130"/>
    <mergeCell ref="F131:H131"/>
    <mergeCell ref="F132:H132"/>
    <mergeCell ref="F133:H133"/>
    <mergeCell ref="F134:H134"/>
    <mergeCell ref="F135:H135"/>
    <mergeCell ref="F124:H124"/>
    <mergeCell ref="F125:H125"/>
    <mergeCell ref="F126:H126"/>
    <mergeCell ref="F127:H127"/>
    <mergeCell ref="F128:H128"/>
    <mergeCell ref="F129:H129"/>
    <mergeCell ref="F142:H142"/>
    <mergeCell ref="F143:H143"/>
    <mergeCell ref="F144:H144"/>
    <mergeCell ref="F145:H145"/>
    <mergeCell ref="F146:H146"/>
    <mergeCell ref="F136:H136"/>
    <mergeCell ref="F137:H137"/>
    <mergeCell ref="F138:H138"/>
    <mergeCell ref="F139:H139"/>
    <mergeCell ref="F140:H140"/>
    <mergeCell ref="F141:H141"/>
    <mergeCell ref="F153:H153"/>
    <mergeCell ref="F154:H154"/>
    <mergeCell ref="F155:H155"/>
    <mergeCell ref="F156:H156"/>
    <mergeCell ref="F157:H157"/>
    <mergeCell ref="F158:H158"/>
    <mergeCell ref="F147:H147"/>
    <mergeCell ref="F148:H148"/>
    <mergeCell ref="F149:H149"/>
    <mergeCell ref="F150:H150"/>
    <mergeCell ref="F151:H151"/>
    <mergeCell ref="F152:H152"/>
    <mergeCell ref="F164:H164"/>
    <mergeCell ref="F165:H165"/>
    <mergeCell ref="F166:H166"/>
    <mergeCell ref="F167:H167"/>
    <mergeCell ref="F168:H168"/>
    <mergeCell ref="F169:H169"/>
    <mergeCell ref="F159:H159"/>
    <mergeCell ref="F160:H160"/>
    <mergeCell ref="F161:H161"/>
    <mergeCell ref="F162:H162"/>
    <mergeCell ref="F163:H163"/>
    <mergeCell ref="F176:H176"/>
    <mergeCell ref="F177:H177"/>
    <mergeCell ref="F178:H178"/>
    <mergeCell ref="F179:H179"/>
    <mergeCell ref="F180:H180"/>
    <mergeCell ref="F170:H170"/>
    <mergeCell ref="F171:H171"/>
    <mergeCell ref="F172:H172"/>
    <mergeCell ref="F173:H173"/>
    <mergeCell ref="F174:H174"/>
    <mergeCell ref="F175:H175"/>
    <mergeCell ref="F187:H187"/>
    <mergeCell ref="F188:H188"/>
    <mergeCell ref="F189:H189"/>
    <mergeCell ref="F190:H190"/>
    <mergeCell ref="F191:H191"/>
    <mergeCell ref="F192:H192"/>
    <mergeCell ref="F181:H181"/>
    <mergeCell ref="F182:H182"/>
    <mergeCell ref="F183:H183"/>
    <mergeCell ref="F184:H184"/>
    <mergeCell ref="F185:H185"/>
    <mergeCell ref="F186:H186"/>
    <mergeCell ref="F201:H201"/>
    <mergeCell ref="F202:H202"/>
    <mergeCell ref="F203:H203"/>
    <mergeCell ref="F198:H198"/>
    <mergeCell ref="F199:H199"/>
    <mergeCell ref="F200:H200"/>
    <mergeCell ref="F193:H193"/>
    <mergeCell ref="F194:H194"/>
    <mergeCell ref="F195:H195"/>
    <mergeCell ref="F196:H196"/>
    <mergeCell ref="F197:H197"/>
    <mergeCell ref="D213:F213"/>
    <mergeCell ref="P213:T213"/>
    <mergeCell ref="F210:H210"/>
    <mergeCell ref="F211:H211"/>
    <mergeCell ref="F204:H204"/>
    <mergeCell ref="F205:H205"/>
    <mergeCell ref="F206:H206"/>
    <mergeCell ref="F207:H207"/>
    <mergeCell ref="F208:H208"/>
    <mergeCell ref="F209:H209"/>
  </mergeCells>
  <pageMargins left="6.9444444444444448E-2" right="6.9444444444444448E-2" top="6.9444444444444448E-2" bottom="6.9444444444444448E-2" header="0.5" footer="0.5"/>
  <pageSetup pageOrder="overThenDown" orientation="landscape" horizontalDpi="300" verticalDpi="30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D2A-E91B-451A-AAB1-1707043082F7}">
  <dimension ref="A1:AV56"/>
  <sheetViews>
    <sheetView workbookViewId="0">
      <selection activeCell="Q9" sqref="Q9"/>
    </sheetView>
  </sheetViews>
  <sheetFormatPr defaultRowHeight="14.5"/>
  <cols>
    <col min="9" max="9" width="17.1796875" customWidth="1"/>
    <col min="10" max="10" width="12.54296875" customWidth="1"/>
    <col min="14" max="14" width="12" bestFit="1" customWidth="1"/>
    <col min="16" max="16" width="15.90625" bestFit="1" customWidth="1"/>
    <col min="18" max="18" width="9.81640625" bestFit="1" customWidth="1"/>
  </cols>
  <sheetData>
    <row r="1" spans="1:48">
      <c r="A1" s="39" t="s">
        <v>107</v>
      </c>
      <c r="B1" s="40"/>
      <c r="C1" s="40"/>
      <c r="D1" s="41"/>
      <c r="E1" s="40"/>
      <c r="F1" s="40"/>
      <c r="G1" s="40"/>
      <c r="H1" s="42"/>
      <c r="I1" s="43"/>
      <c r="J1" s="44"/>
      <c r="K1" s="45"/>
      <c r="L1" s="46"/>
      <c r="M1" s="46"/>
      <c r="N1" s="46"/>
      <c r="O1" s="40"/>
      <c r="P1" s="40"/>
      <c r="Q1" s="40"/>
      <c r="R1" s="44"/>
      <c r="S1" s="40"/>
      <c r="T1" s="40"/>
      <c r="U1" s="40"/>
      <c r="V1" s="47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</row>
    <row r="2" spans="1:48">
      <c r="A2" s="39" t="s">
        <v>108</v>
      </c>
      <c r="B2" s="40"/>
      <c r="C2" s="40"/>
      <c r="D2" s="41"/>
      <c r="E2" s="40"/>
      <c r="F2" s="40"/>
      <c r="G2" s="40"/>
      <c r="H2" s="42"/>
      <c r="I2" s="43"/>
      <c r="J2" s="44"/>
      <c r="K2" s="45"/>
      <c r="L2" s="46"/>
      <c r="M2" s="46"/>
      <c r="N2" s="46"/>
      <c r="O2" s="40"/>
      <c r="P2" s="40"/>
      <c r="Q2" s="40"/>
      <c r="R2" s="44"/>
      <c r="S2" s="40"/>
      <c r="T2" s="40"/>
      <c r="U2" s="40"/>
      <c r="V2" s="47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</row>
    <row r="3" spans="1:48">
      <c r="A3" s="160" t="s">
        <v>109</v>
      </c>
      <c r="B3" s="160"/>
      <c r="C3" s="160"/>
      <c r="D3" s="160"/>
      <c r="E3" s="160"/>
      <c r="F3" s="160"/>
      <c r="G3" s="160"/>
      <c r="H3" s="160"/>
      <c r="I3" s="160"/>
      <c r="J3" s="161"/>
      <c r="K3" s="160"/>
      <c r="L3" s="46"/>
      <c r="M3" s="46"/>
      <c r="N3" s="46"/>
      <c r="O3" s="40"/>
      <c r="P3" s="40"/>
      <c r="Q3" s="40"/>
      <c r="R3" s="44"/>
      <c r="S3" s="40"/>
      <c r="T3" s="40"/>
      <c r="U3" s="40"/>
      <c r="V3" s="47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</row>
    <row r="4" spans="1:48">
      <c r="A4" s="40"/>
      <c r="B4" s="40"/>
      <c r="C4" s="40"/>
      <c r="D4" s="48"/>
      <c r="E4" s="40"/>
      <c r="F4" s="40"/>
      <c r="G4" s="40"/>
      <c r="H4" s="42"/>
      <c r="I4" s="43"/>
      <c r="J4" s="44"/>
      <c r="K4" s="45"/>
      <c r="L4" s="49" t="s">
        <v>110</v>
      </c>
      <c r="M4" s="46"/>
      <c r="N4" s="46"/>
      <c r="O4" s="40"/>
      <c r="P4" s="40"/>
      <c r="Q4" s="40"/>
      <c r="R4" s="44"/>
      <c r="S4" s="40"/>
      <c r="T4" s="40"/>
      <c r="U4" s="40"/>
      <c r="V4" s="47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</row>
    <row r="5" spans="1:48">
      <c r="A5" s="50" t="s">
        <v>38</v>
      </c>
      <c r="B5" s="50" t="s">
        <v>39</v>
      </c>
      <c r="C5" s="50" t="s">
        <v>40</v>
      </c>
      <c r="D5" s="50" t="s">
        <v>41</v>
      </c>
      <c r="E5" s="50" t="s">
        <v>42</v>
      </c>
      <c r="F5" s="50" t="s">
        <v>43</v>
      </c>
      <c r="G5" s="50" t="s">
        <v>44</v>
      </c>
      <c r="H5" s="51" t="s">
        <v>45</v>
      </c>
      <c r="I5" s="51" t="s">
        <v>46</v>
      </c>
      <c r="J5" s="52" t="s">
        <v>47</v>
      </c>
      <c r="K5" s="53" t="s">
        <v>48</v>
      </c>
      <c r="L5" s="54" t="s">
        <v>111</v>
      </c>
      <c r="M5" s="54" t="s">
        <v>112</v>
      </c>
      <c r="N5" s="55"/>
      <c r="O5" s="56"/>
      <c r="P5" s="56"/>
      <c r="Q5" s="56"/>
      <c r="R5" s="57"/>
      <c r="S5" s="56"/>
      <c r="T5" s="56"/>
      <c r="U5" s="56"/>
      <c r="V5" s="58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</row>
    <row r="6" spans="1:48">
      <c r="A6" s="59" t="s">
        <v>113</v>
      </c>
      <c r="B6" s="59" t="s">
        <v>53</v>
      </c>
      <c r="C6" s="59" t="s">
        <v>51</v>
      </c>
      <c r="D6" s="60" t="s">
        <v>114</v>
      </c>
      <c r="E6" s="59" t="s">
        <v>115</v>
      </c>
      <c r="F6" s="59" t="s">
        <v>116</v>
      </c>
      <c r="G6" s="59" t="s">
        <v>117</v>
      </c>
      <c r="H6" s="61">
        <v>0</v>
      </c>
      <c r="I6" s="62">
        <v>0</v>
      </c>
      <c r="J6" s="62">
        <v>0</v>
      </c>
      <c r="K6" s="63">
        <v>0</v>
      </c>
      <c r="L6" s="64"/>
      <c r="M6" s="64"/>
      <c r="N6" s="46"/>
      <c r="O6" s="65">
        <v>13285.026944975203</v>
      </c>
      <c r="P6" s="66">
        <v>-1</v>
      </c>
      <c r="Q6" s="67">
        <v>0</v>
      </c>
      <c r="R6" s="44"/>
      <c r="S6" s="40"/>
      <c r="T6" s="40"/>
      <c r="U6" s="40"/>
      <c r="V6" s="47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</row>
    <row r="7" spans="1:48">
      <c r="A7" s="68">
        <v>14</v>
      </c>
      <c r="B7" s="69"/>
      <c r="C7" s="69"/>
      <c r="D7" s="68" t="s">
        <v>118</v>
      </c>
      <c r="E7" s="69"/>
      <c r="F7" s="69"/>
      <c r="G7" s="69"/>
      <c r="H7" s="70"/>
      <c r="I7" s="71">
        <v>0</v>
      </c>
      <c r="J7" s="71">
        <v>0</v>
      </c>
      <c r="K7" s="72">
        <v>0</v>
      </c>
      <c r="L7" s="73" t="s">
        <v>119</v>
      </c>
      <c r="M7" s="73" t="s">
        <v>120</v>
      </c>
      <c r="N7" s="74"/>
      <c r="O7" s="75"/>
      <c r="P7" s="75"/>
      <c r="Q7" s="75"/>
      <c r="R7" s="76"/>
      <c r="S7" s="75"/>
      <c r="T7" s="75"/>
      <c r="U7" s="75"/>
      <c r="V7" s="77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</row>
    <row r="8" spans="1:48">
      <c r="A8" s="59" t="s">
        <v>121</v>
      </c>
      <c r="B8" s="59" t="s">
        <v>53</v>
      </c>
      <c r="C8" s="59" t="s">
        <v>51</v>
      </c>
      <c r="D8" s="60" t="s">
        <v>122</v>
      </c>
      <c r="E8" s="59" t="s">
        <v>123</v>
      </c>
      <c r="F8" s="59" t="s">
        <v>124</v>
      </c>
      <c r="G8" s="59" t="s">
        <v>125</v>
      </c>
      <c r="H8" s="61">
        <v>60000</v>
      </c>
      <c r="I8" s="62">
        <v>1580000000</v>
      </c>
      <c r="J8" s="62">
        <v>-1580000000</v>
      </c>
      <c r="K8" s="63">
        <v>26333.333333333332</v>
      </c>
      <c r="L8" s="64"/>
      <c r="M8" s="64"/>
      <c r="N8" s="78"/>
      <c r="O8" s="44" t="e">
        <v>#REF!</v>
      </c>
      <c r="P8" s="79"/>
      <c r="Q8" s="44">
        <v>-1580000000</v>
      </c>
      <c r="R8" s="79">
        <v>0</v>
      </c>
      <c r="S8" s="80"/>
      <c r="T8" s="80"/>
      <c r="U8" s="40"/>
      <c r="V8" s="47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</row>
    <row r="9" spans="1:48">
      <c r="A9" s="59" t="s">
        <v>121</v>
      </c>
      <c r="B9" s="59" t="s">
        <v>53</v>
      </c>
      <c r="C9" s="59" t="s">
        <v>51</v>
      </c>
      <c r="D9" s="60" t="s">
        <v>122</v>
      </c>
      <c r="E9" s="59" t="s">
        <v>126</v>
      </c>
      <c r="F9" s="59" t="s">
        <v>127</v>
      </c>
      <c r="G9" s="59" t="s">
        <v>128</v>
      </c>
      <c r="H9" s="61">
        <v>632280</v>
      </c>
      <c r="I9" s="62">
        <v>4000000000</v>
      </c>
      <c r="J9" s="62">
        <v>-4000000000</v>
      </c>
      <c r="K9" s="63">
        <v>6326.3111279812738</v>
      </c>
      <c r="L9" s="64"/>
      <c r="M9" s="64"/>
      <c r="N9" s="78"/>
      <c r="O9" s="44"/>
      <c r="P9" s="79"/>
      <c r="Q9" s="44">
        <v>-4000000000</v>
      </c>
      <c r="R9" s="79">
        <v>0</v>
      </c>
      <c r="S9" s="80"/>
      <c r="T9" s="80"/>
      <c r="U9" s="40"/>
      <c r="V9" s="47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</row>
    <row r="10" spans="1:48">
      <c r="A10" s="68">
        <v>15</v>
      </c>
      <c r="B10" s="69"/>
      <c r="C10" s="69"/>
      <c r="D10" s="68" t="s">
        <v>129</v>
      </c>
      <c r="E10" s="69"/>
      <c r="F10" s="69"/>
      <c r="G10" s="69"/>
      <c r="H10" s="70"/>
      <c r="I10" s="71">
        <v>5580000000</v>
      </c>
      <c r="J10" s="71">
        <v>-5580000000</v>
      </c>
      <c r="K10" s="72">
        <v>32659.644461314605</v>
      </c>
      <c r="L10" s="73" t="s">
        <v>130</v>
      </c>
      <c r="M10" s="73" t="s">
        <v>131</v>
      </c>
      <c r="N10" s="74"/>
      <c r="O10" s="76"/>
      <c r="P10" s="79"/>
      <c r="Q10" s="76"/>
      <c r="R10" s="44"/>
      <c r="S10" s="80"/>
      <c r="T10" s="80"/>
      <c r="U10" s="75"/>
      <c r="V10" s="77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</row>
    <row r="11" spans="1:48">
      <c r="A11" s="59" t="s">
        <v>49</v>
      </c>
      <c r="B11" s="59" t="s">
        <v>53</v>
      </c>
      <c r="C11" s="59" t="s">
        <v>51</v>
      </c>
      <c r="D11" s="60" t="s">
        <v>52</v>
      </c>
      <c r="E11" s="59" t="s">
        <v>54</v>
      </c>
      <c r="F11" s="59" t="s">
        <v>55</v>
      </c>
      <c r="G11" s="59" t="s">
        <v>56</v>
      </c>
      <c r="H11" s="61">
        <v>63826</v>
      </c>
      <c r="I11" s="62">
        <v>371310000</v>
      </c>
      <c r="J11" s="62">
        <v>-300320182</v>
      </c>
      <c r="K11" s="63">
        <v>5817.535173753643</v>
      </c>
      <c r="L11" s="81"/>
      <c r="M11" s="81"/>
      <c r="N11" s="44"/>
      <c r="O11" s="79"/>
      <c r="P11" s="44"/>
      <c r="Q11" s="44">
        <v>0</v>
      </c>
      <c r="R11" s="79">
        <v>-300320182</v>
      </c>
      <c r="S11" s="80"/>
      <c r="T11" s="80"/>
      <c r="U11" s="44"/>
      <c r="V11" s="82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</row>
    <row r="12" spans="1:48">
      <c r="A12" s="59" t="s">
        <v>49</v>
      </c>
      <c r="B12" s="59" t="s">
        <v>53</v>
      </c>
      <c r="C12" s="59" t="s">
        <v>51</v>
      </c>
      <c r="D12" s="60" t="s">
        <v>52</v>
      </c>
      <c r="E12" s="59" t="s">
        <v>57</v>
      </c>
      <c r="F12" s="59" t="s">
        <v>58</v>
      </c>
      <c r="G12" s="59" t="s">
        <v>59</v>
      </c>
      <c r="H12" s="61">
        <v>50000</v>
      </c>
      <c r="I12" s="62">
        <v>5000000000</v>
      </c>
      <c r="J12" s="62">
        <v>0</v>
      </c>
      <c r="K12" s="63">
        <v>100000</v>
      </c>
      <c r="L12" s="81"/>
      <c r="M12" s="81"/>
      <c r="N12" s="44"/>
      <c r="O12" s="79"/>
      <c r="P12" s="44"/>
      <c r="Q12" s="44">
        <v>0</v>
      </c>
      <c r="R12" s="79">
        <v>0</v>
      </c>
      <c r="S12" s="80"/>
      <c r="T12" s="80"/>
      <c r="U12" s="44"/>
      <c r="V12" s="82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</row>
    <row r="13" spans="1:48">
      <c r="A13" s="59" t="s">
        <v>49</v>
      </c>
      <c r="B13" s="59" t="s">
        <v>53</v>
      </c>
      <c r="C13" s="59" t="s">
        <v>51</v>
      </c>
      <c r="D13" s="60" t="s">
        <v>52</v>
      </c>
      <c r="E13" s="59" t="s">
        <v>60</v>
      </c>
      <c r="F13" s="59" t="s">
        <v>61</v>
      </c>
      <c r="G13" s="59" t="s">
        <v>62</v>
      </c>
      <c r="H13" s="61">
        <v>0</v>
      </c>
      <c r="I13" s="62">
        <v>0</v>
      </c>
      <c r="J13" s="62">
        <v>0</v>
      </c>
      <c r="K13" s="63"/>
      <c r="L13" s="81"/>
      <c r="M13" s="81"/>
      <c r="N13" s="44"/>
      <c r="O13" s="79"/>
      <c r="P13" s="44"/>
      <c r="Q13" s="44">
        <v>0</v>
      </c>
      <c r="R13" s="79">
        <v>0</v>
      </c>
      <c r="S13" s="80"/>
      <c r="T13" s="80"/>
      <c r="U13" s="44"/>
      <c r="V13" s="82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</row>
    <row r="14" spans="1:48">
      <c r="A14" s="59" t="s">
        <v>49</v>
      </c>
      <c r="B14" s="59" t="s">
        <v>53</v>
      </c>
      <c r="C14" s="59" t="s">
        <v>51</v>
      </c>
      <c r="D14" s="60" t="s">
        <v>52</v>
      </c>
      <c r="E14" s="59" t="s">
        <v>63</v>
      </c>
      <c r="F14" s="59" t="s">
        <v>64</v>
      </c>
      <c r="G14" s="59" t="s">
        <v>65</v>
      </c>
      <c r="H14" s="61">
        <v>0</v>
      </c>
      <c r="I14" s="62">
        <v>0</v>
      </c>
      <c r="J14" s="62">
        <v>0</v>
      </c>
      <c r="K14" s="63"/>
      <c r="L14" s="81"/>
      <c r="M14" s="81"/>
      <c r="N14" s="44"/>
      <c r="O14" s="79"/>
      <c r="P14" s="44"/>
      <c r="Q14" s="44">
        <v>0</v>
      </c>
      <c r="R14" s="79">
        <v>0</v>
      </c>
      <c r="S14" s="80"/>
      <c r="T14" s="80"/>
      <c r="U14" s="44"/>
      <c r="V14" s="82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</row>
    <row r="15" spans="1:48">
      <c r="A15" s="59" t="s">
        <v>49</v>
      </c>
      <c r="B15" s="59" t="s">
        <v>53</v>
      </c>
      <c r="C15" s="59" t="s">
        <v>51</v>
      </c>
      <c r="D15" s="60" t="s">
        <v>52</v>
      </c>
      <c r="E15" s="59" t="s">
        <v>66</v>
      </c>
      <c r="F15" s="59" t="s">
        <v>67</v>
      </c>
      <c r="G15" s="59" t="s">
        <v>68</v>
      </c>
      <c r="H15" s="61">
        <v>63000</v>
      </c>
      <c r="I15" s="62">
        <v>945000000</v>
      </c>
      <c r="J15" s="62">
        <v>-62322966</v>
      </c>
      <c r="K15" s="63">
        <v>15000</v>
      </c>
      <c r="L15" s="81"/>
      <c r="M15" s="81"/>
      <c r="N15" s="44"/>
      <c r="O15" s="79"/>
      <c r="P15" s="44"/>
      <c r="Q15" s="44">
        <v>0</v>
      </c>
      <c r="R15" s="79">
        <v>-62322966</v>
      </c>
      <c r="S15" s="80"/>
      <c r="T15" s="80"/>
      <c r="U15" s="44"/>
      <c r="V15" s="82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</row>
    <row r="16" spans="1:48">
      <c r="A16" s="59" t="s">
        <v>49</v>
      </c>
      <c r="B16" s="59" t="s">
        <v>53</v>
      </c>
      <c r="C16" s="59" t="s">
        <v>51</v>
      </c>
      <c r="D16" s="60" t="s">
        <v>52</v>
      </c>
      <c r="E16" s="59" t="s">
        <v>69</v>
      </c>
      <c r="F16" s="59" t="s">
        <v>70</v>
      </c>
      <c r="G16" s="59" t="s">
        <v>71</v>
      </c>
      <c r="H16" s="61">
        <v>880000</v>
      </c>
      <c r="I16" s="62">
        <v>13145000000</v>
      </c>
      <c r="J16" s="62">
        <v>-7027322105</v>
      </c>
      <c r="K16" s="63">
        <v>14937.5</v>
      </c>
      <c r="L16" s="81"/>
      <c r="M16" s="81"/>
      <c r="N16" s="44">
        <v>-6816802452</v>
      </c>
      <c r="O16" s="79">
        <v>6328197548</v>
      </c>
      <c r="P16" s="44">
        <v>7191.1335772727298</v>
      </c>
      <c r="Q16" s="44">
        <v>-6815016083</v>
      </c>
      <c r="R16" s="79">
        <v>-212306022</v>
      </c>
      <c r="S16" s="80"/>
      <c r="T16" s="80"/>
      <c r="U16" s="44"/>
      <c r="V16" s="82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</row>
    <row r="17" spans="1:48">
      <c r="A17" s="59" t="s">
        <v>49</v>
      </c>
      <c r="B17" s="59" t="s">
        <v>53</v>
      </c>
      <c r="C17" s="59" t="s">
        <v>51</v>
      </c>
      <c r="D17" s="60" t="s">
        <v>52</v>
      </c>
      <c r="E17" s="59" t="s">
        <v>72</v>
      </c>
      <c r="F17" s="59" t="s">
        <v>73</v>
      </c>
      <c r="G17" s="59" t="s">
        <v>74</v>
      </c>
      <c r="H17" s="61">
        <v>318182</v>
      </c>
      <c r="I17" s="62">
        <v>3181820000</v>
      </c>
      <c r="J17" s="62">
        <v>0</v>
      </c>
      <c r="K17" s="63">
        <v>10000</v>
      </c>
      <c r="L17" s="81"/>
      <c r="M17" s="81"/>
      <c r="N17" s="44"/>
      <c r="O17" s="79"/>
      <c r="P17" s="44"/>
      <c r="Q17" s="44">
        <v>0</v>
      </c>
      <c r="R17" s="79">
        <v>0</v>
      </c>
      <c r="S17" s="80"/>
      <c r="T17" s="80"/>
      <c r="U17" s="44"/>
      <c r="V17" s="82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</row>
    <row r="18" spans="1:48">
      <c r="A18" s="59" t="s">
        <v>49</v>
      </c>
      <c r="B18" s="59" t="s">
        <v>53</v>
      </c>
      <c r="C18" s="59" t="s">
        <v>51</v>
      </c>
      <c r="D18" s="60" t="s">
        <v>52</v>
      </c>
      <c r="E18" s="59" t="s">
        <v>75</v>
      </c>
      <c r="F18" s="59" t="s">
        <v>76</v>
      </c>
      <c r="G18" s="59" t="s">
        <v>77</v>
      </c>
      <c r="H18" s="61">
        <v>0</v>
      </c>
      <c r="I18" s="62">
        <v>0</v>
      </c>
      <c r="J18" s="62">
        <v>0</v>
      </c>
      <c r="K18" s="63"/>
      <c r="L18" s="81"/>
      <c r="M18" s="81"/>
      <c r="N18" s="44"/>
      <c r="O18" s="79"/>
      <c r="P18" s="83"/>
      <c r="Q18" s="44">
        <v>0</v>
      </c>
      <c r="R18" s="79">
        <v>0</v>
      </c>
      <c r="S18" s="80"/>
      <c r="T18" s="80"/>
      <c r="U18" s="44"/>
      <c r="V18" s="82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</row>
    <row r="19" spans="1:48">
      <c r="A19" s="59" t="s">
        <v>49</v>
      </c>
      <c r="B19" s="59" t="s">
        <v>53</v>
      </c>
      <c r="C19" s="59" t="s">
        <v>51</v>
      </c>
      <c r="D19" s="60" t="s">
        <v>52</v>
      </c>
      <c r="E19" s="59" t="s">
        <v>78</v>
      </c>
      <c r="F19" s="59" t="s">
        <v>79</v>
      </c>
      <c r="G19" s="59" t="s">
        <v>80</v>
      </c>
      <c r="H19" s="61">
        <v>150000</v>
      </c>
      <c r="I19" s="62">
        <v>1845600000</v>
      </c>
      <c r="J19" s="62">
        <v>-655627012</v>
      </c>
      <c r="K19" s="63">
        <v>12304</v>
      </c>
      <c r="L19" s="81"/>
      <c r="M19" s="81"/>
      <c r="N19" s="44">
        <v>-428564789</v>
      </c>
      <c r="O19" s="79">
        <v>1417035211</v>
      </c>
      <c r="P19" s="44">
        <v>9446.9014066666696</v>
      </c>
      <c r="Q19" s="44">
        <v>-214596310</v>
      </c>
      <c r="R19" s="79">
        <v>-441030702</v>
      </c>
      <c r="S19" s="80"/>
      <c r="T19" s="80"/>
      <c r="U19" s="44"/>
      <c r="V19" s="82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</row>
    <row r="20" spans="1:48">
      <c r="A20" s="59" t="s">
        <v>49</v>
      </c>
      <c r="B20" s="59" t="s">
        <v>53</v>
      </c>
      <c r="C20" s="59" t="s">
        <v>51</v>
      </c>
      <c r="D20" s="60" t="s">
        <v>52</v>
      </c>
      <c r="E20" s="59" t="s">
        <v>81</v>
      </c>
      <c r="F20" s="59" t="s">
        <v>82</v>
      </c>
      <c r="G20" s="59" t="s">
        <v>83</v>
      </c>
      <c r="H20" s="61">
        <v>0</v>
      </c>
      <c r="I20" s="62">
        <v>0</v>
      </c>
      <c r="J20" s="62">
        <v>0</v>
      </c>
      <c r="K20" s="63"/>
      <c r="L20" s="81"/>
      <c r="M20" s="81"/>
      <c r="N20" s="44"/>
      <c r="O20" s="79"/>
      <c r="P20" s="44"/>
      <c r="Q20" s="44">
        <v>0</v>
      </c>
      <c r="R20" s="79">
        <v>0</v>
      </c>
      <c r="S20" s="80"/>
      <c r="T20" s="80"/>
      <c r="U20" s="44"/>
      <c r="V20" s="82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</row>
    <row r="21" spans="1:48">
      <c r="A21" s="59" t="s">
        <v>49</v>
      </c>
      <c r="B21" s="59" t="s">
        <v>53</v>
      </c>
      <c r="C21" s="59" t="s">
        <v>51</v>
      </c>
      <c r="D21" s="60" t="s">
        <v>52</v>
      </c>
      <c r="E21" s="59" t="s">
        <v>84</v>
      </c>
      <c r="F21" s="59" t="s">
        <v>85</v>
      </c>
      <c r="G21" s="59" t="s">
        <v>86</v>
      </c>
      <c r="H21" s="61">
        <v>741000</v>
      </c>
      <c r="I21" s="62">
        <v>71250000000</v>
      </c>
      <c r="J21" s="62">
        <v>0</v>
      </c>
      <c r="K21" s="63">
        <v>96153.846153846156</v>
      </c>
      <c r="L21" s="81"/>
      <c r="M21" s="81"/>
      <c r="N21" s="44"/>
      <c r="O21" s="79"/>
      <c r="P21" s="44"/>
      <c r="Q21" s="44">
        <v>0</v>
      </c>
      <c r="R21" s="79">
        <v>0</v>
      </c>
      <c r="S21" s="80"/>
      <c r="T21" s="80"/>
      <c r="U21" s="44"/>
      <c r="V21" s="82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</row>
    <row r="22" spans="1:48">
      <c r="A22" s="59" t="s">
        <v>49</v>
      </c>
      <c r="B22" s="59" t="s">
        <v>53</v>
      </c>
      <c r="C22" s="59" t="s">
        <v>51</v>
      </c>
      <c r="D22" s="60" t="s">
        <v>52</v>
      </c>
      <c r="E22" s="59" t="s">
        <v>87</v>
      </c>
      <c r="F22" s="59" t="s">
        <v>88</v>
      </c>
      <c r="G22" s="59" t="s">
        <v>89</v>
      </c>
      <c r="H22" s="61">
        <v>0</v>
      </c>
      <c r="I22" s="62">
        <v>0</v>
      </c>
      <c r="J22" s="62">
        <v>0</v>
      </c>
      <c r="K22" s="63"/>
      <c r="L22" s="81"/>
      <c r="M22" s="81"/>
      <c r="N22" s="44"/>
      <c r="O22" s="79"/>
      <c r="P22" s="44"/>
      <c r="Q22" s="44">
        <v>0</v>
      </c>
      <c r="R22" s="79">
        <v>0</v>
      </c>
      <c r="S22" s="80"/>
      <c r="T22" s="80"/>
      <c r="U22" s="44"/>
      <c r="V22" s="82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</row>
    <row r="23" spans="1:48">
      <c r="A23" s="59" t="s">
        <v>49</v>
      </c>
      <c r="B23" s="59" t="s">
        <v>53</v>
      </c>
      <c r="C23" s="59" t="s">
        <v>51</v>
      </c>
      <c r="D23" s="60" t="s">
        <v>52</v>
      </c>
      <c r="E23" s="59" t="s">
        <v>90</v>
      </c>
      <c r="F23" s="59" t="s">
        <v>15</v>
      </c>
      <c r="G23" s="59" t="s">
        <v>91</v>
      </c>
      <c r="H23" s="61">
        <v>0</v>
      </c>
      <c r="I23" s="62">
        <v>0</v>
      </c>
      <c r="J23" s="62">
        <v>0</v>
      </c>
      <c r="K23" s="63"/>
      <c r="L23" s="81"/>
      <c r="M23" s="81"/>
      <c r="N23" s="44"/>
      <c r="O23" s="79"/>
      <c r="P23" s="44"/>
      <c r="Q23" s="44">
        <v>0</v>
      </c>
      <c r="R23" s="79">
        <v>0</v>
      </c>
      <c r="S23" s="80"/>
      <c r="T23" s="80"/>
      <c r="U23" s="44"/>
      <c r="V23" s="82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</row>
    <row r="24" spans="1:48">
      <c r="A24" s="59" t="s">
        <v>49</v>
      </c>
      <c r="B24" s="59" t="s">
        <v>53</v>
      </c>
      <c r="C24" s="59" t="s">
        <v>51</v>
      </c>
      <c r="D24" s="60" t="s">
        <v>52</v>
      </c>
      <c r="E24" s="59" t="s">
        <v>92</v>
      </c>
      <c r="F24" s="59" t="s">
        <v>93</v>
      </c>
      <c r="G24" s="59" t="s">
        <v>94</v>
      </c>
      <c r="H24" s="61">
        <v>0</v>
      </c>
      <c r="I24" s="62">
        <v>0</v>
      </c>
      <c r="J24" s="62">
        <v>0</v>
      </c>
      <c r="K24" s="63">
        <v>0</v>
      </c>
      <c r="L24" s="81"/>
      <c r="M24" s="81"/>
      <c r="N24" s="44"/>
      <c r="O24" s="79"/>
      <c r="P24" s="44"/>
      <c r="Q24" s="44">
        <v>0</v>
      </c>
      <c r="R24" s="79">
        <v>0</v>
      </c>
      <c r="S24" s="80"/>
      <c r="T24" s="80"/>
      <c r="U24" s="44"/>
      <c r="V24" s="82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</row>
    <row r="25" spans="1:48">
      <c r="A25" s="59" t="s">
        <v>49</v>
      </c>
      <c r="B25" s="59" t="s">
        <v>53</v>
      </c>
      <c r="C25" s="59" t="s">
        <v>51</v>
      </c>
      <c r="D25" s="60" t="s">
        <v>52</v>
      </c>
      <c r="E25" s="59" t="s">
        <v>95</v>
      </c>
      <c r="F25" s="59" t="s">
        <v>96</v>
      </c>
      <c r="G25" s="59" t="s">
        <v>97</v>
      </c>
      <c r="H25" s="61">
        <v>0</v>
      </c>
      <c r="I25" s="62">
        <v>0</v>
      </c>
      <c r="J25" s="62">
        <v>0</v>
      </c>
      <c r="K25" s="63">
        <v>0</v>
      </c>
      <c r="L25" s="81"/>
      <c r="M25" s="81"/>
      <c r="N25" s="44"/>
      <c r="O25" s="79"/>
      <c r="P25" s="44"/>
      <c r="Q25" s="44">
        <v>0</v>
      </c>
      <c r="R25" s="79">
        <v>0</v>
      </c>
      <c r="S25" s="80"/>
      <c r="T25" s="80"/>
      <c r="U25" s="44"/>
      <c r="V25" s="82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</row>
    <row r="26" spans="1:48">
      <c r="A26" s="59" t="s">
        <v>98</v>
      </c>
      <c r="B26" s="59" t="s">
        <v>53</v>
      </c>
      <c r="C26" s="59" t="s">
        <v>51</v>
      </c>
      <c r="D26" s="60" t="s">
        <v>52</v>
      </c>
      <c r="E26" s="59" t="s">
        <v>99</v>
      </c>
      <c r="F26" s="59" t="s">
        <v>100</v>
      </c>
      <c r="G26" s="59" t="s">
        <v>101</v>
      </c>
      <c r="H26" s="61">
        <v>23</v>
      </c>
      <c r="I26" s="62">
        <v>1275149300</v>
      </c>
      <c r="J26" s="62">
        <v>0</v>
      </c>
      <c r="K26" s="63">
        <v>55441273.913043477</v>
      </c>
      <c r="L26" s="81"/>
      <c r="M26" s="81"/>
      <c r="N26" s="44"/>
      <c r="O26" s="79"/>
      <c r="P26" s="44"/>
      <c r="Q26" s="44">
        <v>0</v>
      </c>
      <c r="R26" s="79">
        <v>0</v>
      </c>
      <c r="S26" s="80"/>
      <c r="T26" s="80"/>
      <c r="U26" s="44"/>
      <c r="V26" s="82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</row>
    <row r="27" spans="1:48">
      <c r="A27" s="59" t="s">
        <v>102</v>
      </c>
      <c r="B27" s="59" t="s">
        <v>53</v>
      </c>
      <c r="C27" s="59" t="s">
        <v>132</v>
      </c>
      <c r="D27" s="60" t="s">
        <v>52</v>
      </c>
      <c r="E27" s="59" t="s">
        <v>103</v>
      </c>
      <c r="F27" s="59" t="s">
        <v>104</v>
      </c>
      <c r="G27" s="59" t="s">
        <v>105</v>
      </c>
      <c r="H27" s="61">
        <v>0</v>
      </c>
      <c r="I27" s="61">
        <v>0</v>
      </c>
      <c r="J27" s="61">
        <v>0</v>
      </c>
      <c r="K27" s="61">
        <v>0</v>
      </c>
      <c r="L27" s="81"/>
      <c r="M27" s="81"/>
      <c r="N27" s="44"/>
      <c r="O27" s="79"/>
      <c r="P27" s="44"/>
      <c r="Q27" s="44">
        <v>0</v>
      </c>
      <c r="R27" s="80"/>
      <c r="S27" s="80"/>
      <c r="T27" s="80"/>
      <c r="U27" s="44"/>
      <c r="V27" s="82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</row>
    <row r="28" spans="1:48">
      <c r="A28" s="68">
        <v>34</v>
      </c>
      <c r="B28" s="69"/>
      <c r="C28" s="69"/>
      <c r="D28" s="68" t="s">
        <v>133</v>
      </c>
      <c r="E28" s="69"/>
      <c r="F28" s="69"/>
      <c r="G28" s="69"/>
      <c r="H28" s="70"/>
      <c r="I28" s="71">
        <v>97013879300</v>
      </c>
      <c r="J28" s="71">
        <v>-8045592265</v>
      </c>
      <c r="K28" s="72"/>
      <c r="L28" s="73" t="s">
        <v>134</v>
      </c>
      <c r="M28" s="84" t="s">
        <v>135</v>
      </c>
      <c r="N28" s="76"/>
      <c r="O28" s="79"/>
      <c r="P28" s="75"/>
      <c r="Q28" s="44"/>
      <c r="R28" s="80"/>
      <c r="S28" s="80"/>
      <c r="T28" s="80"/>
      <c r="U28" s="75"/>
      <c r="V28" s="77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</row>
    <row r="29" spans="1:48">
      <c r="A29" s="59" t="s">
        <v>136</v>
      </c>
      <c r="B29" s="59" t="s">
        <v>50</v>
      </c>
      <c r="C29" s="59" t="s">
        <v>51</v>
      </c>
      <c r="D29" s="60" t="s">
        <v>137</v>
      </c>
      <c r="E29" s="59" t="s">
        <v>138</v>
      </c>
      <c r="F29" s="59" t="s">
        <v>139</v>
      </c>
      <c r="G29" s="59" t="s">
        <v>140</v>
      </c>
      <c r="H29" s="61">
        <v>30000000</v>
      </c>
      <c r="I29" s="62">
        <v>300000000000</v>
      </c>
      <c r="J29" s="62">
        <v>0</v>
      </c>
      <c r="K29" s="63">
        <v>10000</v>
      </c>
      <c r="L29" s="64"/>
      <c r="M29" s="64"/>
      <c r="N29" s="44"/>
      <c r="O29" s="79"/>
      <c r="P29" s="40"/>
      <c r="Q29" s="44">
        <v>0</v>
      </c>
      <c r="R29" s="80"/>
      <c r="S29" s="80"/>
      <c r="T29" s="80"/>
      <c r="U29" s="40"/>
      <c r="V29" s="47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1:48">
      <c r="A30" s="59" t="s">
        <v>136</v>
      </c>
      <c r="B30" s="59" t="s">
        <v>53</v>
      </c>
      <c r="C30" s="59" t="s">
        <v>51</v>
      </c>
      <c r="D30" s="60" t="s">
        <v>137</v>
      </c>
      <c r="E30" s="59" t="s">
        <v>141</v>
      </c>
      <c r="F30" s="59" t="s">
        <v>142</v>
      </c>
      <c r="G30" s="59" t="s">
        <v>143</v>
      </c>
      <c r="H30" s="61">
        <v>50000000</v>
      </c>
      <c r="I30" s="62">
        <v>500000000000</v>
      </c>
      <c r="J30" s="62">
        <v>0</v>
      </c>
      <c r="K30" s="63">
        <v>10000</v>
      </c>
      <c r="L30" s="64"/>
      <c r="M30" s="64"/>
      <c r="N30" s="44"/>
      <c r="O30" s="79"/>
      <c r="P30" s="40"/>
      <c r="Q30" s="44">
        <v>0</v>
      </c>
      <c r="R30" s="80"/>
      <c r="S30" s="80"/>
      <c r="T30" s="80"/>
      <c r="U30" s="40"/>
      <c r="V30" s="47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1:48">
      <c r="A31" s="59" t="s">
        <v>136</v>
      </c>
      <c r="B31" s="59" t="s">
        <v>53</v>
      </c>
      <c r="C31" s="59" t="s">
        <v>51</v>
      </c>
      <c r="D31" s="60" t="s">
        <v>137</v>
      </c>
      <c r="E31" s="59" t="s">
        <v>144</v>
      </c>
      <c r="F31" s="59" t="s">
        <v>145</v>
      </c>
      <c r="G31" s="59" t="s">
        <v>146</v>
      </c>
      <c r="H31" s="61">
        <v>1500000</v>
      </c>
      <c r="I31" s="62">
        <v>15000000000</v>
      </c>
      <c r="J31" s="62">
        <v>0</v>
      </c>
      <c r="K31" s="63">
        <v>10000</v>
      </c>
      <c r="L31" s="64"/>
      <c r="M31" s="64"/>
      <c r="N31" s="44"/>
      <c r="O31" s="79"/>
      <c r="P31" s="40"/>
      <c r="Q31" s="44">
        <v>0</v>
      </c>
      <c r="R31" s="80"/>
      <c r="S31" s="80"/>
      <c r="T31" s="80"/>
      <c r="U31" s="40"/>
      <c r="V31" s="47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>
      <c r="A32" s="59" t="s">
        <v>136</v>
      </c>
      <c r="B32" s="59" t="s">
        <v>53</v>
      </c>
      <c r="C32" s="59" t="s">
        <v>51</v>
      </c>
      <c r="D32" s="60" t="s">
        <v>137</v>
      </c>
      <c r="E32" s="59" t="s">
        <v>147</v>
      </c>
      <c r="F32" s="59" t="s">
        <v>148</v>
      </c>
      <c r="G32" s="59" t="s">
        <v>149</v>
      </c>
      <c r="H32" s="61">
        <v>25000000</v>
      </c>
      <c r="I32" s="62">
        <v>250000000000</v>
      </c>
      <c r="J32" s="62">
        <v>-138732070537</v>
      </c>
      <c r="K32" s="63">
        <v>10000</v>
      </c>
      <c r="L32" s="64"/>
      <c r="M32" s="64"/>
      <c r="N32" s="78"/>
      <c r="O32" s="79"/>
      <c r="P32" s="40"/>
      <c r="Q32" s="44">
        <v>-123907156194</v>
      </c>
      <c r="R32" s="80">
        <v>-14824914343</v>
      </c>
      <c r="S32" s="80"/>
      <c r="T32" s="80">
        <v>-128714270336</v>
      </c>
      <c r="U32" s="66">
        <v>121285729664</v>
      </c>
      <c r="V32" s="47">
        <v>4851.4291865599998</v>
      </c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>
      <c r="A33" s="59" t="s">
        <v>136</v>
      </c>
      <c r="B33" s="59" t="s">
        <v>50</v>
      </c>
      <c r="C33" s="59" t="s">
        <v>51</v>
      </c>
      <c r="D33" s="60" t="s">
        <v>137</v>
      </c>
      <c r="E33" s="59" t="s">
        <v>150</v>
      </c>
      <c r="F33" s="59" t="s">
        <v>151</v>
      </c>
      <c r="G33" s="59" t="s">
        <v>152</v>
      </c>
      <c r="H33" s="61">
        <v>164428400</v>
      </c>
      <c r="I33" s="62">
        <v>1644284000000</v>
      </c>
      <c r="J33" s="62">
        <v>-181392978139</v>
      </c>
      <c r="K33" s="63">
        <v>10000</v>
      </c>
      <c r="L33" s="64"/>
      <c r="M33" s="64"/>
      <c r="N33" s="44"/>
      <c r="O33" s="79"/>
      <c r="P33" s="40"/>
      <c r="Q33" s="44">
        <v>-322863405788</v>
      </c>
      <c r="R33" s="80">
        <v>141470427649</v>
      </c>
      <c r="S33" s="80"/>
      <c r="T33" s="80">
        <v>-238060192769</v>
      </c>
      <c r="U33" s="66">
        <v>1406223807231</v>
      </c>
      <c r="V33" s="47">
        <v>8552.1954068214509</v>
      </c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:48">
      <c r="A34" s="59" t="s">
        <v>136</v>
      </c>
      <c r="B34" s="59" t="s">
        <v>50</v>
      </c>
      <c r="C34" s="59" t="s">
        <v>51</v>
      </c>
      <c r="D34" s="60" t="s">
        <v>137</v>
      </c>
      <c r="E34" s="59" t="s">
        <v>153</v>
      </c>
      <c r="F34" s="59" t="s">
        <v>154</v>
      </c>
      <c r="G34" s="59" t="s">
        <v>155</v>
      </c>
      <c r="H34" s="61">
        <v>81900000</v>
      </c>
      <c r="I34" s="62">
        <v>819000000000</v>
      </c>
      <c r="J34" s="62"/>
      <c r="K34" s="63">
        <v>10000</v>
      </c>
      <c r="L34" s="64"/>
      <c r="M34" s="64"/>
      <c r="N34" s="44"/>
      <c r="O34" s="79"/>
      <c r="P34" s="40"/>
      <c r="Q34" s="44"/>
      <c r="R34" s="80"/>
      <c r="S34" s="80"/>
      <c r="T34" s="80"/>
      <c r="U34" s="40"/>
      <c r="V34" s="47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>
      <c r="A35" s="68">
        <v>34</v>
      </c>
      <c r="B35" s="69"/>
      <c r="C35" s="69"/>
      <c r="D35" s="68" t="s">
        <v>156</v>
      </c>
      <c r="E35" s="69"/>
      <c r="F35" s="69"/>
      <c r="G35" s="69"/>
      <c r="H35" s="70"/>
      <c r="I35" s="71">
        <v>3528284000000</v>
      </c>
      <c r="J35" s="71">
        <v>-320125048676</v>
      </c>
      <c r="K35" s="72"/>
      <c r="L35" s="73" t="s">
        <v>157</v>
      </c>
      <c r="M35" s="84" t="s">
        <v>135</v>
      </c>
      <c r="N35" s="74"/>
      <c r="O35" s="76"/>
      <c r="P35" s="75"/>
      <c r="Q35" s="75"/>
      <c r="R35" s="76"/>
      <c r="S35" s="80"/>
      <c r="T35" s="75"/>
      <c r="U35" s="75"/>
      <c r="V35" s="77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</row>
    <row r="36" spans="1:48">
      <c r="A36" s="40"/>
      <c r="B36" s="40"/>
      <c r="C36" s="40"/>
      <c r="D36" s="41"/>
      <c r="E36" s="40"/>
      <c r="F36" s="40"/>
      <c r="G36" s="40"/>
      <c r="H36" s="85"/>
      <c r="I36" s="86"/>
      <c r="J36" s="78"/>
      <c r="K36" s="87"/>
      <c r="L36" s="46"/>
      <c r="M36" s="46"/>
      <c r="N36" s="46"/>
      <c r="O36" s="40"/>
      <c r="P36" s="40"/>
      <c r="Q36" s="40"/>
      <c r="R36" s="44"/>
      <c r="S36" s="80"/>
      <c r="T36" s="40"/>
      <c r="U36" s="40"/>
      <c r="V36" s="47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8" spans="1:48">
      <c r="A38" s="36" t="s">
        <v>158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</row>
    <row r="39" spans="1:48">
      <c r="A39" s="36" t="s">
        <v>159</v>
      </c>
      <c r="B39" s="36" t="s">
        <v>136</v>
      </c>
      <c r="C39" s="36" t="s">
        <v>160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</row>
    <row r="40" spans="1:48">
      <c r="A40" s="36" t="s">
        <v>38</v>
      </c>
      <c r="B40" s="36" t="s">
        <v>161</v>
      </c>
      <c r="C40" s="36" t="s">
        <v>162</v>
      </c>
      <c r="D40" s="36" t="s">
        <v>163</v>
      </c>
      <c r="E40" s="36" t="s">
        <v>164</v>
      </c>
      <c r="F40" s="36" t="s">
        <v>165</v>
      </c>
      <c r="G40" s="36" t="s">
        <v>166</v>
      </c>
      <c r="H40" s="36" t="s">
        <v>167</v>
      </c>
      <c r="I40" s="36" t="s">
        <v>168</v>
      </c>
      <c r="J40" s="36" t="s">
        <v>169</v>
      </c>
      <c r="K40" s="36" t="s">
        <v>170</v>
      </c>
      <c r="L40" s="36" t="s">
        <v>171</v>
      </c>
      <c r="M40" s="36" t="s">
        <v>172</v>
      </c>
      <c r="N40" s="36" t="s">
        <v>173</v>
      </c>
      <c r="O40" s="36" t="s">
        <v>174</v>
      </c>
      <c r="P40" s="36" t="s">
        <v>175</v>
      </c>
      <c r="Q40" s="36" t="s">
        <v>176</v>
      </c>
      <c r="R40" s="36" t="s">
        <v>177</v>
      </c>
      <c r="S40" s="36" t="s">
        <v>178</v>
      </c>
      <c r="T40" s="36" t="s">
        <v>179</v>
      </c>
      <c r="U40" s="36" t="s">
        <v>180</v>
      </c>
      <c r="V40" s="36" t="s">
        <v>181</v>
      </c>
      <c r="W40" s="36" t="s">
        <v>182</v>
      </c>
      <c r="X40" s="36" t="s">
        <v>183</v>
      </c>
      <c r="Y40" s="36" t="s">
        <v>184</v>
      </c>
      <c r="Z40" s="36" t="s">
        <v>185</v>
      </c>
      <c r="AA40" s="36" t="s">
        <v>186</v>
      </c>
      <c r="AB40" s="36" t="s">
        <v>187</v>
      </c>
      <c r="AC40" s="36" t="s">
        <v>188</v>
      </c>
      <c r="AD40" s="36" t="s">
        <v>189</v>
      </c>
      <c r="AE40" s="36" t="s">
        <v>190</v>
      </c>
      <c r="AF40" s="36" t="s">
        <v>191</v>
      </c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</row>
    <row r="41" spans="1:48">
      <c r="A41" s="36" t="s">
        <v>121</v>
      </c>
      <c r="B41" s="36" t="s">
        <v>192</v>
      </c>
      <c r="C41" s="36" t="s">
        <v>123</v>
      </c>
      <c r="D41" s="36" t="s">
        <v>123</v>
      </c>
      <c r="E41" s="36" t="s">
        <v>125</v>
      </c>
      <c r="F41" s="36" t="s">
        <v>193</v>
      </c>
      <c r="G41" s="36" t="s">
        <v>194</v>
      </c>
      <c r="H41" s="36" t="s">
        <v>1</v>
      </c>
      <c r="I41" s="36" t="s">
        <v>194</v>
      </c>
      <c r="J41" s="36" t="s">
        <v>194</v>
      </c>
      <c r="K41" s="36" t="s">
        <v>194</v>
      </c>
      <c r="L41" s="36" t="s">
        <v>195</v>
      </c>
      <c r="M41" s="36" t="s">
        <v>196</v>
      </c>
      <c r="N41" s="37">
        <v>60000</v>
      </c>
      <c r="O41" s="36" t="s">
        <v>194</v>
      </c>
      <c r="P41" s="88">
        <v>1580000000</v>
      </c>
      <c r="Q41" s="36" t="s">
        <v>194</v>
      </c>
      <c r="R41" s="36" t="s">
        <v>194</v>
      </c>
      <c r="S41" s="89">
        <v>-1580000000</v>
      </c>
      <c r="T41" s="36">
        <v>0</v>
      </c>
      <c r="U41" s="36">
        <v>0</v>
      </c>
      <c r="V41" s="36" t="s">
        <v>194</v>
      </c>
      <c r="W41" s="36" t="s">
        <v>197</v>
      </c>
      <c r="X41" s="36">
        <v>0</v>
      </c>
      <c r="Y41" s="36">
        <v>0</v>
      </c>
      <c r="Z41" s="36">
        <v>0</v>
      </c>
      <c r="AA41" s="36" t="s">
        <v>198</v>
      </c>
      <c r="AB41" s="36" t="s">
        <v>199</v>
      </c>
      <c r="AC41" s="36" t="s">
        <v>200</v>
      </c>
      <c r="AD41" s="36" t="s">
        <v>201</v>
      </c>
      <c r="AE41" s="36" t="s">
        <v>202</v>
      </c>
      <c r="AF41" s="36" t="s">
        <v>203</v>
      </c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</row>
    <row r="42" spans="1:48">
      <c r="A42" s="36" t="s">
        <v>121</v>
      </c>
      <c r="B42" s="36" t="s">
        <v>192</v>
      </c>
      <c r="C42" s="36" t="s">
        <v>126</v>
      </c>
      <c r="D42" s="36" t="s">
        <v>126</v>
      </c>
      <c r="E42" s="36" t="s">
        <v>128</v>
      </c>
      <c r="F42" s="36" t="s">
        <v>204</v>
      </c>
      <c r="G42" s="36" t="s">
        <v>194</v>
      </c>
      <c r="H42" s="36" t="s">
        <v>1</v>
      </c>
      <c r="I42" s="36" t="s">
        <v>194</v>
      </c>
      <c r="J42" s="36" t="s">
        <v>194</v>
      </c>
      <c r="K42" s="36" t="s">
        <v>194</v>
      </c>
      <c r="L42" s="36" t="s">
        <v>195</v>
      </c>
      <c r="M42" s="36" t="s">
        <v>196</v>
      </c>
      <c r="N42" s="37">
        <v>632280</v>
      </c>
      <c r="O42" s="36" t="s">
        <v>194</v>
      </c>
      <c r="P42" s="88">
        <v>4000000000</v>
      </c>
      <c r="Q42" s="36" t="s">
        <v>194</v>
      </c>
      <c r="R42" s="36" t="s">
        <v>194</v>
      </c>
      <c r="S42" s="89">
        <v>-4000000000</v>
      </c>
      <c r="T42" s="36">
        <v>0</v>
      </c>
      <c r="U42" s="36">
        <v>0</v>
      </c>
      <c r="V42" s="36" t="s">
        <v>194</v>
      </c>
      <c r="W42" s="36" t="s">
        <v>197</v>
      </c>
      <c r="X42" s="36">
        <v>0</v>
      </c>
      <c r="Y42" s="36">
        <v>0</v>
      </c>
      <c r="Z42" s="36">
        <v>0</v>
      </c>
      <c r="AA42" s="36" t="s">
        <v>205</v>
      </c>
      <c r="AB42" s="36" t="s">
        <v>199</v>
      </c>
      <c r="AC42" s="36" t="s">
        <v>206</v>
      </c>
      <c r="AD42" s="36" t="s">
        <v>201</v>
      </c>
      <c r="AE42" s="36" t="s">
        <v>202</v>
      </c>
      <c r="AF42" s="36" t="s">
        <v>207</v>
      </c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spans="1:48">
      <c r="A43" s="36" t="s">
        <v>49</v>
      </c>
      <c r="B43" s="36" t="s">
        <v>208</v>
      </c>
      <c r="C43" s="36" t="s">
        <v>54</v>
      </c>
      <c r="D43" s="36" t="s">
        <v>54</v>
      </c>
      <c r="E43" s="36" t="s">
        <v>56</v>
      </c>
      <c r="F43" s="36" t="s">
        <v>209</v>
      </c>
      <c r="G43" s="36" t="s">
        <v>194</v>
      </c>
      <c r="H43" s="36" t="s">
        <v>1</v>
      </c>
      <c r="I43" s="36" t="s">
        <v>194</v>
      </c>
      <c r="J43" s="36" t="s">
        <v>194</v>
      </c>
      <c r="K43" s="36" t="s">
        <v>194</v>
      </c>
      <c r="L43" s="36" t="s">
        <v>195</v>
      </c>
      <c r="M43" s="36" t="s">
        <v>196</v>
      </c>
      <c r="N43" s="37">
        <v>63826</v>
      </c>
      <c r="O43" s="36" t="s">
        <v>194</v>
      </c>
      <c r="P43" s="88">
        <v>371310000</v>
      </c>
      <c r="Q43" s="36" t="s">
        <v>194</v>
      </c>
      <c r="R43" s="36" t="s">
        <v>194</v>
      </c>
      <c r="S43" s="89">
        <v>-300320182</v>
      </c>
      <c r="T43" s="36">
        <v>0</v>
      </c>
      <c r="U43" s="36">
        <v>0</v>
      </c>
      <c r="V43" s="36" t="s">
        <v>194</v>
      </c>
      <c r="W43" s="36" t="s">
        <v>210</v>
      </c>
      <c r="X43" s="36">
        <v>0</v>
      </c>
      <c r="Y43" s="36">
        <v>0</v>
      </c>
      <c r="Z43" s="36">
        <v>0</v>
      </c>
      <c r="AA43" s="36" t="s">
        <v>211</v>
      </c>
      <c r="AB43" s="36" t="s">
        <v>199</v>
      </c>
      <c r="AC43" s="36" t="s">
        <v>212</v>
      </c>
      <c r="AD43" s="36" t="s">
        <v>201</v>
      </c>
      <c r="AE43" s="36" t="s">
        <v>202</v>
      </c>
      <c r="AF43" s="36" t="s">
        <v>213</v>
      </c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  <row r="44" spans="1:48">
      <c r="A44" s="36" t="s">
        <v>49</v>
      </c>
      <c r="B44" s="36" t="s">
        <v>208</v>
      </c>
      <c r="C44" s="36" t="s">
        <v>57</v>
      </c>
      <c r="D44" s="36" t="s">
        <v>57</v>
      </c>
      <c r="E44" s="36" t="s">
        <v>59</v>
      </c>
      <c r="F44" s="36" t="s">
        <v>214</v>
      </c>
      <c r="G44" s="36" t="s">
        <v>194</v>
      </c>
      <c r="H44" s="36" t="s">
        <v>1</v>
      </c>
      <c r="I44" s="36" t="s">
        <v>194</v>
      </c>
      <c r="J44" s="36" t="s">
        <v>194</v>
      </c>
      <c r="K44" s="36" t="s">
        <v>194</v>
      </c>
      <c r="L44" s="36" t="s">
        <v>195</v>
      </c>
      <c r="M44" s="36" t="s">
        <v>196</v>
      </c>
      <c r="N44" s="37">
        <v>50000</v>
      </c>
      <c r="O44" s="36" t="s">
        <v>194</v>
      </c>
      <c r="P44" s="88">
        <v>5000000000</v>
      </c>
      <c r="Q44" s="36" t="s">
        <v>194</v>
      </c>
      <c r="R44" s="36" t="s">
        <v>194</v>
      </c>
      <c r="S44" s="89">
        <v>0</v>
      </c>
      <c r="T44" s="36">
        <v>0</v>
      </c>
      <c r="U44" s="36">
        <v>0</v>
      </c>
      <c r="V44" s="36" t="s">
        <v>194</v>
      </c>
      <c r="W44" s="36" t="s">
        <v>215</v>
      </c>
      <c r="X44" s="36">
        <v>0</v>
      </c>
      <c r="Y44" s="36">
        <v>0</v>
      </c>
      <c r="Z44" s="36">
        <v>0</v>
      </c>
      <c r="AA44" s="36" t="s">
        <v>216</v>
      </c>
      <c r="AB44" s="36" t="s">
        <v>199</v>
      </c>
      <c r="AC44" s="36" t="s">
        <v>217</v>
      </c>
      <c r="AD44" s="36" t="s">
        <v>201</v>
      </c>
      <c r="AE44" s="36" t="s">
        <v>202</v>
      </c>
      <c r="AF44" s="36" t="s">
        <v>218</v>
      </c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</row>
    <row r="45" spans="1:48">
      <c r="A45" s="36" t="s">
        <v>49</v>
      </c>
      <c r="B45" s="36" t="s">
        <v>208</v>
      </c>
      <c r="C45" s="36" t="s">
        <v>66</v>
      </c>
      <c r="D45" s="36" t="s">
        <v>66</v>
      </c>
      <c r="E45" s="36" t="s">
        <v>68</v>
      </c>
      <c r="F45" s="36" t="s">
        <v>219</v>
      </c>
      <c r="G45" s="36" t="s">
        <v>194</v>
      </c>
      <c r="H45" s="36" t="s">
        <v>1</v>
      </c>
      <c r="I45" s="36" t="s">
        <v>194</v>
      </c>
      <c r="J45" s="36" t="s">
        <v>194</v>
      </c>
      <c r="K45" s="36" t="s">
        <v>194</v>
      </c>
      <c r="L45" s="36" t="s">
        <v>195</v>
      </c>
      <c r="M45" s="36" t="s">
        <v>196</v>
      </c>
      <c r="N45" s="37">
        <v>63000</v>
      </c>
      <c r="O45" s="36" t="s">
        <v>194</v>
      </c>
      <c r="P45" s="88">
        <v>945000000</v>
      </c>
      <c r="Q45" s="36" t="s">
        <v>194</v>
      </c>
      <c r="R45" s="36" t="s">
        <v>194</v>
      </c>
      <c r="S45" s="89">
        <v>-62322966</v>
      </c>
      <c r="T45" s="36">
        <v>0</v>
      </c>
      <c r="U45" s="36">
        <v>0</v>
      </c>
      <c r="V45" s="36" t="s">
        <v>194</v>
      </c>
      <c r="W45" s="36" t="s">
        <v>215</v>
      </c>
      <c r="X45" s="36">
        <v>0</v>
      </c>
      <c r="Y45" s="36">
        <v>0</v>
      </c>
      <c r="Z45" s="36">
        <v>0</v>
      </c>
      <c r="AA45" s="36" t="s">
        <v>220</v>
      </c>
      <c r="AB45" s="36" t="s">
        <v>199</v>
      </c>
      <c r="AC45" s="36" t="s">
        <v>221</v>
      </c>
      <c r="AD45" s="36" t="s">
        <v>201</v>
      </c>
      <c r="AE45" s="36" t="s">
        <v>202</v>
      </c>
      <c r="AF45" s="36" t="s">
        <v>222</v>
      </c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</row>
    <row r="46" spans="1:48">
      <c r="A46" s="36" t="s">
        <v>49</v>
      </c>
      <c r="B46" s="36" t="s">
        <v>208</v>
      </c>
      <c r="C46" s="36" t="s">
        <v>69</v>
      </c>
      <c r="D46" s="36" t="s">
        <v>69</v>
      </c>
      <c r="E46" s="36" t="s">
        <v>71</v>
      </c>
      <c r="F46" s="36" t="s">
        <v>219</v>
      </c>
      <c r="G46" s="36" t="s">
        <v>194</v>
      </c>
      <c r="H46" s="36" t="s">
        <v>1</v>
      </c>
      <c r="I46" s="36" t="s">
        <v>194</v>
      </c>
      <c r="J46" s="36" t="s">
        <v>194</v>
      </c>
      <c r="K46" s="36" t="s">
        <v>194</v>
      </c>
      <c r="L46" s="36" t="s">
        <v>195</v>
      </c>
      <c r="M46" s="36" t="s">
        <v>196</v>
      </c>
      <c r="N46" s="37">
        <v>880000</v>
      </c>
      <c r="O46" s="36" t="s">
        <v>194</v>
      </c>
      <c r="P46" s="88">
        <v>13145000000</v>
      </c>
      <c r="Q46" s="36" t="s">
        <v>194</v>
      </c>
      <c r="R46" s="36" t="s">
        <v>194</v>
      </c>
      <c r="S46" s="89">
        <v>-7027322105</v>
      </c>
      <c r="T46" s="36">
        <v>0</v>
      </c>
      <c r="U46" s="36">
        <v>0</v>
      </c>
      <c r="V46" s="36" t="s">
        <v>194</v>
      </c>
      <c r="W46" s="36" t="s">
        <v>215</v>
      </c>
      <c r="X46" s="36">
        <v>0</v>
      </c>
      <c r="Y46" s="36">
        <v>0</v>
      </c>
      <c r="Z46" s="36">
        <v>0</v>
      </c>
      <c r="AA46" s="36" t="s">
        <v>223</v>
      </c>
      <c r="AB46" s="36" t="s">
        <v>199</v>
      </c>
      <c r="AC46" s="36" t="s">
        <v>224</v>
      </c>
      <c r="AD46" s="36" t="s">
        <v>201</v>
      </c>
      <c r="AE46" s="36" t="s">
        <v>202</v>
      </c>
      <c r="AF46" s="36" t="s">
        <v>222</v>
      </c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</row>
    <row r="47" spans="1:48">
      <c r="A47" s="36" t="s">
        <v>49</v>
      </c>
      <c r="B47" s="36" t="s">
        <v>208</v>
      </c>
      <c r="C47" s="36" t="s">
        <v>72</v>
      </c>
      <c r="D47" s="36" t="s">
        <v>72</v>
      </c>
      <c r="E47" s="36" t="s">
        <v>74</v>
      </c>
      <c r="F47" s="36" t="s">
        <v>225</v>
      </c>
      <c r="G47" s="36" t="s">
        <v>194</v>
      </c>
      <c r="H47" s="36" t="s">
        <v>1</v>
      </c>
      <c r="I47" s="36" t="s">
        <v>194</v>
      </c>
      <c r="J47" s="36" t="s">
        <v>194</v>
      </c>
      <c r="K47" s="36" t="s">
        <v>194</v>
      </c>
      <c r="L47" s="36" t="s">
        <v>195</v>
      </c>
      <c r="M47" s="36" t="s">
        <v>196</v>
      </c>
      <c r="N47" s="37">
        <v>318182</v>
      </c>
      <c r="O47" s="36" t="s">
        <v>194</v>
      </c>
      <c r="P47" s="88">
        <v>3181820000</v>
      </c>
      <c r="Q47" s="36" t="s">
        <v>194</v>
      </c>
      <c r="R47" s="36" t="s">
        <v>194</v>
      </c>
      <c r="S47" s="89">
        <v>0</v>
      </c>
      <c r="T47" s="36">
        <v>0</v>
      </c>
      <c r="U47" s="36">
        <v>0</v>
      </c>
      <c r="V47" s="36" t="s">
        <v>194</v>
      </c>
      <c r="W47" s="36" t="s">
        <v>215</v>
      </c>
      <c r="X47" s="36">
        <v>0</v>
      </c>
      <c r="Y47" s="36">
        <v>0</v>
      </c>
      <c r="Z47" s="36">
        <v>0</v>
      </c>
      <c r="AA47" s="36" t="s">
        <v>226</v>
      </c>
      <c r="AB47" s="36" t="s">
        <v>199</v>
      </c>
      <c r="AC47" s="36" t="s">
        <v>227</v>
      </c>
      <c r="AD47" s="36" t="s">
        <v>201</v>
      </c>
      <c r="AE47" s="36" t="s">
        <v>202</v>
      </c>
      <c r="AF47" s="36" t="s">
        <v>218</v>
      </c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</row>
    <row r="48" spans="1:48">
      <c r="A48" s="36" t="s">
        <v>49</v>
      </c>
      <c r="B48" s="36" t="s">
        <v>208</v>
      </c>
      <c r="C48" s="36" t="s">
        <v>78</v>
      </c>
      <c r="D48" s="36" t="s">
        <v>78</v>
      </c>
      <c r="E48" s="36" t="s">
        <v>80</v>
      </c>
      <c r="F48" s="36" t="s">
        <v>228</v>
      </c>
      <c r="G48" s="36" t="s">
        <v>194</v>
      </c>
      <c r="H48" s="36" t="s">
        <v>1</v>
      </c>
      <c r="I48" s="36" t="s">
        <v>194</v>
      </c>
      <c r="J48" s="36" t="s">
        <v>194</v>
      </c>
      <c r="K48" s="36" t="s">
        <v>194</v>
      </c>
      <c r="L48" s="36" t="s">
        <v>195</v>
      </c>
      <c r="M48" s="36" t="s">
        <v>196</v>
      </c>
      <c r="N48" s="37">
        <v>150000</v>
      </c>
      <c r="O48" s="36" t="s">
        <v>194</v>
      </c>
      <c r="P48" s="88">
        <v>1845600000</v>
      </c>
      <c r="Q48" s="36" t="s">
        <v>194</v>
      </c>
      <c r="R48" s="36" t="s">
        <v>194</v>
      </c>
      <c r="S48" s="89">
        <v>-655627012</v>
      </c>
      <c r="T48" s="36">
        <v>0</v>
      </c>
      <c r="U48" s="36">
        <v>0</v>
      </c>
      <c r="V48" s="36" t="s">
        <v>194</v>
      </c>
      <c r="W48" s="36" t="s">
        <v>215</v>
      </c>
      <c r="X48" s="36">
        <v>0</v>
      </c>
      <c r="Y48" s="36">
        <v>0</v>
      </c>
      <c r="Z48" s="36">
        <v>0</v>
      </c>
      <c r="AA48" s="36" t="s">
        <v>229</v>
      </c>
      <c r="AB48" s="36" t="s">
        <v>199</v>
      </c>
      <c r="AC48" s="36" t="s">
        <v>230</v>
      </c>
      <c r="AD48" s="36" t="s">
        <v>201</v>
      </c>
      <c r="AE48" s="36" t="s">
        <v>202</v>
      </c>
      <c r="AF48" s="36" t="s">
        <v>222</v>
      </c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</row>
    <row r="49" spans="1:32">
      <c r="A49" s="36" t="s">
        <v>49</v>
      </c>
      <c r="B49" s="36" t="s">
        <v>208</v>
      </c>
      <c r="C49" s="36" t="s">
        <v>84</v>
      </c>
      <c r="D49" s="36" t="s">
        <v>84</v>
      </c>
      <c r="E49" s="36" t="s">
        <v>86</v>
      </c>
      <c r="F49" s="36" t="s">
        <v>231</v>
      </c>
      <c r="G49" s="36" t="s">
        <v>194</v>
      </c>
      <c r="H49" s="36" t="s">
        <v>1</v>
      </c>
      <c r="I49" s="36" t="s">
        <v>194</v>
      </c>
      <c r="J49" s="36" t="s">
        <v>194</v>
      </c>
      <c r="K49" s="36" t="s">
        <v>194</v>
      </c>
      <c r="L49" s="36" t="s">
        <v>195</v>
      </c>
      <c r="M49" s="36" t="s">
        <v>196</v>
      </c>
      <c r="N49" s="37">
        <v>741000</v>
      </c>
      <c r="O49" s="36" t="s">
        <v>194</v>
      </c>
      <c r="P49" s="88">
        <v>71250000000</v>
      </c>
      <c r="Q49" s="36" t="s">
        <v>194</v>
      </c>
      <c r="R49" s="36" t="s">
        <v>194</v>
      </c>
      <c r="S49" s="89">
        <v>0</v>
      </c>
      <c r="T49" s="36">
        <v>0</v>
      </c>
      <c r="U49" s="36">
        <v>0</v>
      </c>
      <c r="V49" s="36" t="s">
        <v>194</v>
      </c>
      <c r="W49" s="36" t="s">
        <v>215</v>
      </c>
      <c r="X49" s="36">
        <v>0</v>
      </c>
      <c r="Y49" s="36">
        <v>0</v>
      </c>
      <c r="Z49" s="36">
        <v>0</v>
      </c>
      <c r="AA49" s="36" t="s">
        <v>232</v>
      </c>
      <c r="AB49" s="36" t="s">
        <v>199</v>
      </c>
      <c r="AC49" s="36" t="s">
        <v>233</v>
      </c>
      <c r="AD49" s="36" t="s">
        <v>201</v>
      </c>
      <c r="AE49" s="36" t="s">
        <v>202</v>
      </c>
      <c r="AF49" s="36" t="s">
        <v>234</v>
      </c>
    </row>
    <row r="50" spans="1:32">
      <c r="A50" s="36" t="s">
        <v>98</v>
      </c>
      <c r="B50" s="36" t="s">
        <v>235</v>
      </c>
      <c r="C50" s="36" t="s">
        <v>99</v>
      </c>
      <c r="D50" s="36" t="s">
        <v>99</v>
      </c>
      <c r="E50" s="36" t="s">
        <v>101</v>
      </c>
      <c r="F50" s="36" t="s">
        <v>99</v>
      </c>
      <c r="G50" s="36" t="s">
        <v>194</v>
      </c>
      <c r="H50" s="36" t="s">
        <v>1</v>
      </c>
      <c r="I50" s="36" t="s">
        <v>194</v>
      </c>
      <c r="J50" s="36" t="s">
        <v>194</v>
      </c>
      <c r="K50" s="36" t="s">
        <v>194</v>
      </c>
      <c r="L50" s="36" t="s">
        <v>195</v>
      </c>
      <c r="M50" s="36" t="s">
        <v>196</v>
      </c>
      <c r="N50" s="37">
        <v>23</v>
      </c>
      <c r="O50" s="36">
        <v>23</v>
      </c>
      <c r="P50" s="88">
        <v>1275149300</v>
      </c>
      <c r="Q50" s="36" t="s">
        <v>194</v>
      </c>
      <c r="R50" s="36" t="s">
        <v>194</v>
      </c>
      <c r="S50" s="89">
        <v>0</v>
      </c>
      <c r="T50" s="36">
        <v>0</v>
      </c>
      <c r="U50" s="36">
        <v>0</v>
      </c>
      <c r="V50" s="36" t="s">
        <v>194</v>
      </c>
      <c r="W50" s="36" t="s">
        <v>236</v>
      </c>
      <c r="X50" s="36">
        <v>0</v>
      </c>
      <c r="Y50" s="36">
        <v>0</v>
      </c>
      <c r="Z50" s="36">
        <v>0</v>
      </c>
      <c r="AA50" s="36" t="s">
        <v>237</v>
      </c>
      <c r="AB50" s="36" t="s">
        <v>199</v>
      </c>
      <c r="AC50" s="36" t="s">
        <v>238</v>
      </c>
      <c r="AD50" s="36" t="s">
        <v>201</v>
      </c>
      <c r="AE50" s="36" t="s">
        <v>202</v>
      </c>
      <c r="AF50" s="36" t="s">
        <v>218</v>
      </c>
    </row>
    <row r="51" spans="1:32">
      <c r="A51" s="36" t="s">
        <v>136</v>
      </c>
      <c r="B51" s="36" t="s">
        <v>239</v>
      </c>
      <c r="C51" s="36" t="s">
        <v>138</v>
      </c>
      <c r="D51" s="36" t="s">
        <v>138</v>
      </c>
      <c r="E51" s="36" t="s">
        <v>140</v>
      </c>
      <c r="F51" s="36" t="s">
        <v>240</v>
      </c>
      <c r="G51" s="36" t="s">
        <v>194</v>
      </c>
      <c r="H51" s="36" t="s">
        <v>1</v>
      </c>
      <c r="I51" s="36" t="s">
        <v>194</v>
      </c>
      <c r="J51" s="36" t="s">
        <v>194</v>
      </c>
      <c r="K51" s="36" t="s">
        <v>194</v>
      </c>
      <c r="L51" s="36" t="s">
        <v>195</v>
      </c>
      <c r="M51" s="36" t="s">
        <v>196</v>
      </c>
      <c r="N51" s="37">
        <v>30000000</v>
      </c>
      <c r="O51" s="36" t="s">
        <v>194</v>
      </c>
      <c r="P51" s="88">
        <v>300000000000</v>
      </c>
      <c r="Q51" s="36" t="s">
        <v>194</v>
      </c>
      <c r="R51" s="36" t="s">
        <v>194</v>
      </c>
      <c r="S51" s="90">
        <v>0</v>
      </c>
      <c r="T51" s="36">
        <v>0</v>
      </c>
      <c r="U51" s="36">
        <v>0</v>
      </c>
      <c r="V51" s="36" t="s">
        <v>194</v>
      </c>
      <c r="W51" s="36" t="s">
        <v>215</v>
      </c>
      <c r="X51" s="36">
        <v>0</v>
      </c>
      <c r="Y51" s="36">
        <v>0</v>
      </c>
      <c r="Z51" s="36">
        <v>0</v>
      </c>
      <c r="AA51" s="36" t="s">
        <v>241</v>
      </c>
      <c r="AB51" s="36" t="s">
        <v>199</v>
      </c>
      <c r="AC51" s="36" t="s">
        <v>227</v>
      </c>
      <c r="AD51" s="36" t="s">
        <v>242</v>
      </c>
      <c r="AE51" s="36" t="s">
        <v>202</v>
      </c>
      <c r="AF51" s="36" t="s">
        <v>243</v>
      </c>
    </row>
    <row r="52" spans="1:32">
      <c r="A52" s="36" t="s">
        <v>136</v>
      </c>
      <c r="B52" s="36" t="s">
        <v>239</v>
      </c>
      <c r="C52" s="36" t="s">
        <v>244</v>
      </c>
      <c r="D52" s="36" t="s">
        <v>244</v>
      </c>
      <c r="E52" s="36" t="s">
        <v>152</v>
      </c>
      <c r="F52" s="36" t="s">
        <v>245</v>
      </c>
      <c r="G52" s="36" t="s">
        <v>194</v>
      </c>
      <c r="H52" s="36" t="s">
        <v>1</v>
      </c>
      <c r="I52" s="36" t="s">
        <v>194</v>
      </c>
      <c r="J52" s="36" t="s">
        <v>194</v>
      </c>
      <c r="K52" s="36" t="s">
        <v>194</v>
      </c>
      <c r="L52" s="36" t="s">
        <v>195</v>
      </c>
      <c r="M52" s="36" t="s">
        <v>196</v>
      </c>
      <c r="N52" s="37">
        <v>164428400</v>
      </c>
      <c r="O52" s="36" t="s">
        <v>194</v>
      </c>
      <c r="P52" s="88">
        <v>1644284000000</v>
      </c>
      <c r="Q52" s="36" t="s">
        <v>194</v>
      </c>
      <c r="R52" s="36" t="s">
        <v>194</v>
      </c>
      <c r="S52" s="90">
        <v>-181392978139</v>
      </c>
      <c r="T52" s="36">
        <v>0</v>
      </c>
      <c r="U52" s="36">
        <v>0</v>
      </c>
      <c r="V52" s="36" t="s">
        <v>194</v>
      </c>
      <c r="W52" s="36" t="s">
        <v>246</v>
      </c>
      <c r="X52" s="36">
        <v>0</v>
      </c>
      <c r="Y52" s="36">
        <v>0</v>
      </c>
      <c r="Z52" s="36">
        <v>0</v>
      </c>
      <c r="AA52" s="36" t="s">
        <v>247</v>
      </c>
      <c r="AB52" s="36" t="s">
        <v>199</v>
      </c>
      <c r="AC52" s="36" t="s">
        <v>227</v>
      </c>
      <c r="AD52" s="36" t="s">
        <v>242</v>
      </c>
      <c r="AE52" s="36" t="s">
        <v>202</v>
      </c>
      <c r="AF52" s="36" t="s">
        <v>248</v>
      </c>
    </row>
    <row r="53" spans="1:32">
      <c r="A53" s="36" t="s">
        <v>136</v>
      </c>
      <c r="B53" s="36" t="s">
        <v>239</v>
      </c>
      <c r="C53" s="36" t="s">
        <v>153</v>
      </c>
      <c r="D53" s="36" t="s">
        <v>153</v>
      </c>
      <c r="E53" s="36" t="s">
        <v>155</v>
      </c>
      <c r="F53" s="36" t="s">
        <v>249</v>
      </c>
      <c r="G53" s="36" t="s">
        <v>194</v>
      </c>
      <c r="H53" s="36" t="s">
        <v>1</v>
      </c>
      <c r="I53" s="36" t="s">
        <v>194</v>
      </c>
      <c r="J53" s="36" t="s">
        <v>194</v>
      </c>
      <c r="K53" s="36" t="s">
        <v>194</v>
      </c>
      <c r="L53" s="36" t="s">
        <v>195</v>
      </c>
      <c r="M53" s="36" t="s">
        <v>196</v>
      </c>
      <c r="N53" s="37">
        <v>81900000</v>
      </c>
      <c r="O53" s="36" t="s">
        <v>194</v>
      </c>
      <c r="P53" s="88">
        <v>819000000000</v>
      </c>
      <c r="Q53" s="36" t="s">
        <v>194</v>
      </c>
      <c r="R53" s="36" t="s">
        <v>194</v>
      </c>
      <c r="S53" s="89">
        <v>0</v>
      </c>
      <c r="T53" s="36">
        <v>0</v>
      </c>
      <c r="U53" s="36">
        <v>0</v>
      </c>
      <c r="V53" s="36" t="s">
        <v>194</v>
      </c>
      <c r="W53" s="36" t="s">
        <v>246</v>
      </c>
      <c r="X53" s="36">
        <v>0</v>
      </c>
      <c r="Y53" s="36">
        <v>0</v>
      </c>
      <c r="Z53" s="36">
        <v>0</v>
      </c>
      <c r="AA53" s="36" t="s">
        <v>250</v>
      </c>
      <c r="AB53" s="36" t="s">
        <v>199</v>
      </c>
      <c r="AC53" s="36" t="s">
        <v>227</v>
      </c>
      <c r="AD53" s="36" t="s">
        <v>242</v>
      </c>
      <c r="AE53" s="36" t="s">
        <v>202</v>
      </c>
      <c r="AF53" s="36" t="s">
        <v>248</v>
      </c>
    </row>
    <row r="54" spans="1:32">
      <c r="A54" s="36" t="s">
        <v>136</v>
      </c>
      <c r="B54" s="36" t="s">
        <v>239</v>
      </c>
      <c r="C54" s="36" t="s">
        <v>141</v>
      </c>
      <c r="D54" s="36" t="s">
        <v>141</v>
      </c>
      <c r="E54" s="36" t="s">
        <v>143</v>
      </c>
      <c r="F54" s="36" t="s">
        <v>251</v>
      </c>
      <c r="G54" s="36" t="s">
        <v>194</v>
      </c>
      <c r="H54" s="36" t="s">
        <v>1</v>
      </c>
      <c r="I54" s="36" t="s">
        <v>194</v>
      </c>
      <c r="J54" s="36" t="s">
        <v>194</v>
      </c>
      <c r="K54" s="36" t="s">
        <v>194</v>
      </c>
      <c r="L54" s="36" t="s">
        <v>195</v>
      </c>
      <c r="M54" s="36" t="s">
        <v>196</v>
      </c>
      <c r="N54" s="37">
        <v>50000000</v>
      </c>
      <c r="O54" s="36" t="s">
        <v>194</v>
      </c>
      <c r="P54" s="88">
        <v>500000000000</v>
      </c>
      <c r="Q54" s="36" t="s">
        <v>194</v>
      </c>
      <c r="R54" s="36" t="s">
        <v>194</v>
      </c>
      <c r="S54" s="89">
        <v>0</v>
      </c>
      <c r="T54" s="36">
        <v>0</v>
      </c>
      <c r="U54" s="36">
        <v>0</v>
      </c>
      <c r="V54" s="36" t="s">
        <v>194</v>
      </c>
      <c r="W54" s="36" t="s">
        <v>252</v>
      </c>
      <c r="X54" s="36">
        <v>0</v>
      </c>
      <c r="Y54" s="36">
        <v>0</v>
      </c>
      <c r="Z54" s="36">
        <v>0</v>
      </c>
      <c r="AA54" s="36" t="s">
        <v>253</v>
      </c>
      <c r="AB54" s="36" t="s">
        <v>199</v>
      </c>
      <c r="AC54" s="36" t="s">
        <v>227</v>
      </c>
      <c r="AD54" s="36" t="s">
        <v>201</v>
      </c>
      <c r="AE54" s="36" t="s">
        <v>202</v>
      </c>
      <c r="AF54" s="36" t="s">
        <v>243</v>
      </c>
    </row>
    <row r="55" spans="1:32">
      <c r="A55" s="36" t="s">
        <v>136</v>
      </c>
      <c r="B55" s="36" t="s">
        <v>239</v>
      </c>
      <c r="C55" s="36" t="s">
        <v>144</v>
      </c>
      <c r="D55" s="36" t="s">
        <v>144</v>
      </c>
      <c r="E55" s="36" t="s">
        <v>146</v>
      </c>
      <c r="F55" s="36" t="s">
        <v>254</v>
      </c>
      <c r="G55" s="36" t="s">
        <v>194</v>
      </c>
      <c r="H55" s="36" t="s">
        <v>1</v>
      </c>
      <c r="I55" s="36" t="s">
        <v>194</v>
      </c>
      <c r="J55" s="36" t="s">
        <v>194</v>
      </c>
      <c r="K55" s="36" t="s">
        <v>194</v>
      </c>
      <c r="L55" s="36" t="s">
        <v>195</v>
      </c>
      <c r="M55" s="36" t="s">
        <v>196</v>
      </c>
      <c r="N55" s="37">
        <v>1500000</v>
      </c>
      <c r="O55" s="36" t="s">
        <v>194</v>
      </c>
      <c r="P55" s="88">
        <v>15000000000</v>
      </c>
      <c r="Q55" s="36" t="s">
        <v>194</v>
      </c>
      <c r="R55" s="36" t="s">
        <v>194</v>
      </c>
      <c r="S55" s="89">
        <v>0</v>
      </c>
      <c r="T55" s="36">
        <v>0</v>
      </c>
      <c r="U55" s="36">
        <v>0</v>
      </c>
      <c r="V55" s="36" t="s">
        <v>194</v>
      </c>
      <c r="W55" s="36" t="s">
        <v>255</v>
      </c>
      <c r="X55" s="36">
        <v>0</v>
      </c>
      <c r="Y55" s="36">
        <v>0</v>
      </c>
      <c r="Z55" s="36">
        <v>0</v>
      </c>
      <c r="AA55" s="36" t="s">
        <v>256</v>
      </c>
      <c r="AB55" s="36" t="s">
        <v>199</v>
      </c>
      <c r="AC55" s="36" t="s">
        <v>227</v>
      </c>
      <c r="AD55" s="36" t="s">
        <v>201</v>
      </c>
      <c r="AE55" s="36" t="s">
        <v>202</v>
      </c>
      <c r="AF55" s="36" t="s">
        <v>257</v>
      </c>
    </row>
    <row r="56" spans="1:32">
      <c r="A56" s="36" t="s">
        <v>136</v>
      </c>
      <c r="B56" s="36" t="s">
        <v>239</v>
      </c>
      <c r="C56" s="36" t="s">
        <v>147</v>
      </c>
      <c r="D56" s="36" t="s">
        <v>147</v>
      </c>
      <c r="E56" s="36" t="s">
        <v>149</v>
      </c>
      <c r="F56" s="36" t="s">
        <v>258</v>
      </c>
      <c r="G56" s="36" t="s">
        <v>194</v>
      </c>
      <c r="H56" s="36" t="s">
        <v>1</v>
      </c>
      <c r="I56" s="36" t="s">
        <v>194</v>
      </c>
      <c r="J56" s="36" t="s">
        <v>194</v>
      </c>
      <c r="K56" s="38" t="s">
        <v>194</v>
      </c>
      <c r="L56" s="36" t="s">
        <v>195</v>
      </c>
      <c r="M56" s="36" t="s">
        <v>196</v>
      </c>
      <c r="N56" s="37">
        <v>25000000</v>
      </c>
      <c r="O56" s="36" t="s">
        <v>194</v>
      </c>
      <c r="P56" s="88">
        <v>250000000000</v>
      </c>
      <c r="Q56" s="36" t="s">
        <v>194</v>
      </c>
      <c r="R56" s="36" t="s">
        <v>194</v>
      </c>
      <c r="S56" s="90">
        <v>-138732070537</v>
      </c>
      <c r="T56" s="36">
        <v>0</v>
      </c>
      <c r="U56" s="36">
        <v>0</v>
      </c>
      <c r="V56" s="36" t="s">
        <v>194</v>
      </c>
      <c r="W56" s="36" t="s">
        <v>215</v>
      </c>
      <c r="X56" s="36">
        <v>0</v>
      </c>
      <c r="Y56" s="36">
        <v>0</v>
      </c>
      <c r="Z56" s="36">
        <v>0</v>
      </c>
      <c r="AA56" s="36" t="s">
        <v>259</v>
      </c>
      <c r="AB56" s="36" t="s">
        <v>199</v>
      </c>
      <c r="AC56" s="36" t="s">
        <v>227</v>
      </c>
      <c r="AD56" s="36" t="s">
        <v>201</v>
      </c>
      <c r="AE56" s="36" t="s">
        <v>202</v>
      </c>
      <c r="AF56" s="36" t="s">
        <v>243</v>
      </c>
    </row>
  </sheetData>
  <mergeCells count="1">
    <mergeCell ref="A3:K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2B6E42F0CC940A59E51C6219B9E4E" ma:contentTypeVersion="15" ma:contentTypeDescription="Create a new document." ma:contentTypeScope="" ma:versionID="231a107414abda219035ca2a18c9698d">
  <xsd:schema xmlns:xsd="http://www.w3.org/2001/XMLSchema" xmlns:xs="http://www.w3.org/2001/XMLSchema" xmlns:p="http://schemas.microsoft.com/office/2006/metadata/properties" xmlns:ns2="cdf75536-95d2-4460-9505-c0feb53d4249" xmlns:ns3="cff5a086-de77-47bd-84b5-711c2f67af59" targetNamespace="http://schemas.microsoft.com/office/2006/metadata/properties" ma:root="true" ma:fieldsID="3e252f1e269b18c53dd2cfb3539ce25b" ns2:_="" ns3:_="">
    <xsd:import namespace="cdf75536-95d2-4460-9505-c0feb53d4249"/>
    <xsd:import namespace="cff5a086-de77-47bd-84b5-711c2f67a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75536-95d2-4460-9505-c0feb53d4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5a086-de77-47bd-84b5-711c2f67af5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16f9d0c-b044-44d6-a91a-2995b2f1b9a7}" ma:internalName="TaxCatchAll" ma:showField="CatchAllData" ma:web="cff5a086-de77-47bd-84b5-711c2f67a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f75536-95d2-4460-9505-c0feb53d4249">
      <Terms xmlns="http://schemas.microsoft.com/office/infopath/2007/PartnerControls"/>
    </lcf76f155ced4ddcb4097134ff3c332f>
    <TaxCatchAll xmlns="cff5a086-de77-47bd-84b5-711c2f67af59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L U D A A B Q S w M E F A A C A A g A D w I m U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D w I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8 C J l L U I + v x r A A A A O c A A A A T A B w A R m 9 y b X V s Y X M v U 2 V j d G l v b j E u b S C i G A A o o B Q A A A A A A A A A A A A A A A A A A A A A A A A A A A B 9 j k E L g j A c x e / C v s P w p B D i F l E k H X Q h I V K Q C z o I Y j p o M P + D b R I R f f e k C D r 1 4 L 0 H P 9 7 h W d E 5 q Q F X n y Y J 8 p B n r 6 0 R P a 5 Y w w 5 7 f k w Z b 2 h M Y 0 L n p E n L 8 u 0 M b 7 A S D n l 4 U q V H 0 4 m J 8 P a i R J Q b P T C t x g F s 8 C g l C P t G m Y T W 3 I N c T h O m w Q l w N v D Z u j 5 Z Y W x d F C u y Z L t 6 q 2 + g d N v b + v + B i J + 5 H 8 4 w j E p 9 k 9 A F D Z 8 h 8 i T 8 P k t e U E s B A i 0 A F A A C A A g A D w I m U h 0 0 L D K n A A A A + Q A A A B I A A A A A A A A A A A A A A A A A A A A A A E N v b m Z p Z y 9 Q Y W N r Y W d l L n h t b F B L A Q I t A B Q A A g A I A A 8 C J l I P y u m r p A A A A O k A A A A T A A A A A A A A A A A A A A A A A P M A A A B b Q 2 9 u d G V u d F 9 U e X B l c 1 0 u e G 1 s U E s B A i 0 A F A A C A A g A D w I m U t Q j 6 / G s A A A A 5 w A A A B M A A A A A A A A A A A A A A A A A 5 A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c A A A A A A A A o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N P T l R S Q U N U X z I w M j A x M j M x X 0 F M T F 9 B T E x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V Q x N j o 1 O D o 1 N C 4 2 M j Q 0 N T c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X 0 N P T l R S Q U N U X z I w M j A x M j M x X 0 F M T F 9 B T E x f Q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0 N f Q 0 9 O V F J B Q 1 R f M j A y M D E y M z F f Q U x M X 0 F M T F 9 C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N f Q 0 9 O V F J B Q 1 R f M j A y M D E y M z F f Q U x M X 0 F M T F 9 C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n P Q M 5 o 6 / 8 R Z 2 7 z y U L O J E B A A A A A A I A A A A A A A N m A A D A A A A A E A A A A A a H l u O k Z F 9 7 O Z a c 6 M T r R T w A A A A A B I A A A K A A A A A Q A A A A p e g O i r g 2 b Z 1 H 0 d F x c A m I w V A A A A C Y H h P h T X f U t 9 8 M D N i Y M / y K F Q h 6 e f R l c W b A j + H 8 L i K U S Q W p Y 1 9 I V R U j M N / e p 4 y X C + H / P F J J H n f U 7 J S Y O O / L E n q T p M u z 5 5 v l n D q k 9 q o R P V u b W x Q A A A A K 0 h u j R k V Z 0 x Y P G t C u 9 r Z k r s 7 8 i Q = = < / D a t a M a s h u p > 
</file>

<file path=customXml/itemProps1.xml><?xml version="1.0" encoding="utf-8"?>
<ds:datastoreItem xmlns:ds="http://schemas.openxmlformats.org/officeDocument/2006/customXml" ds:itemID="{A07B4A0A-F024-481C-A50C-304C5FE9F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f75536-95d2-4460-9505-c0feb53d4249"/>
    <ds:schemaRef ds:uri="cff5a086-de77-47bd-84b5-711c2f67a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02743-7712-4F4F-83CF-BA37D7586C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459ABD-C0D9-468B-AE60-10FAAAD8183E}">
  <ds:schemaRefs>
    <ds:schemaRef ds:uri="http://schemas.microsoft.com/office/2006/metadata/properties"/>
    <ds:schemaRef ds:uri="http://schemas.microsoft.com/office/infopath/2007/PartnerControls"/>
    <ds:schemaRef ds:uri="4e26910a-0ca6-404f-8fcd-99e031186dc8"/>
    <ds:schemaRef ds:uri="cb966d1a-49b4-49c4-967b-47c262a951ba"/>
    <ds:schemaRef ds:uri="cdf75536-95d2-4460-9505-c0feb53d4249"/>
    <ds:schemaRef ds:uri="cff5a086-de77-47bd-84b5-711c2f67af59"/>
  </ds:schemaRefs>
</ds:datastoreItem>
</file>

<file path=customXml/itemProps4.xml><?xml version="1.0" encoding="utf-8"?>
<ds:datastoreItem xmlns:ds="http://schemas.openxmlformats.org/officeDocument/2006/customXml" ds:itemID="{9B6A1544-D3A4-4737-8968-A6A5BB9B57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PMTE</vt:lpstr>
      <vt:lpstr>TB</vt:lpstr>
      <vt:lpstr>Summary Samping Confirmatio</vt:lpstr>
      <vt:lpstr>Sheet1</vt:lpstr>
      <vt:lpstr>BANGKE_CK_MUA</vt:lpstr>
      <vt:lpstr>PBC_Saoke CKV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Chuong Quang Le</dc:creator>
  <cp:lastModifiedBy>Hai Quang Le</cp:lastModifiedBy>
  <dcterms:created xsi:type="dcterms:W3CDTF">2021-01-05T16:58:11Z</dcterms:created>
  <dcterms:modified xsi:type="dcterms:W3CDTF">2024-06-28T08:03:50Z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0x010100D0B2B6E42F0CC940A59E51C6219B9E4E</vt:lpwstr>
  </property>
  <property fmtid="{D5CDD505-2E9C-101B-9397-08002B2CF9AE}" pid="3" name="Order">
    <vt:r8>14885700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