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30.06.2025\"/>
    </mc:Choice>
  </mc:AlternateContent>
  <xr:revisionPtr revIDLastSave="5" documentId="13_ncr:1_{E12D8539-E5AB-4FFE-BC04-B3932161D631}" xr6:coauthVersionLast="47" xr6:coauthVersionMax="47" xr10:uidLastSave="{40D8954E-814F-484F-A4C8-454A44CD6B9F}"/>
  <bookViews>
    <workbookView xWindow="-108" yWindow="-108" windowWidth="23256" windowHeight="12456" xr2:uid="{453C76DF-BC1A-4A55-9913-47167FF20A88}"/>
  </bookViews>
  <sheets>
    <sheet name="Revaluate 138" sheetId="1" r:id="rId1"/>
    <sheet name="Revaluate 338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____________________a1" localSheetId="1" hidden="1">{"'Sheet1'!$L$16"}</definedName>
    <definedName name="_____________________a1" hidden="1">{"'Sheet1'!$L$16"}</definedName>
    <definedName name="____________________a1" localSheetId="1" hidden="1">{"'Sheet1'!$L$16"}</definedName>
    <definedName name="____________________a1" hidden="1">{"'Sheet1'!$L$16"}</definedName>
    <definedName name="___________________a1" localSheetId="1" hidden="1">{"'Sheet1'!$L$16"}</definedName>
    <definedName name="___________________a1" hidden="1">{"'Sheet1'!$L$16"}</definedName>
    <definedName name="__________________a1" localSheetId="1" hidden="1">{"'Sheet1'!$L$16"}</definedName>
    <definedName name="__________________a1" hidden="1">{"'Sheet1'!$L$16"}</definedName>
    <definedName name="________________a1" localSheetId="1" hidden="1">{"'Sheet1'!$L$16"}</definedName>
    <definedName name="________________a1" hidden="1">{"'Sheet1'!$L$16"}</definedName>
    <definedName name="_______________a1" localSheetId="1" hidden="1">{"'Sheet1'!$L$16"}</definedName>
    <definedName name="_______________a1" hidden="1">{"'Sheet1'!$L$16"}</definedName>
    <definedName name="_______________a10" localSheetId="1" hidden="1">{"'Sheet1'!$L$16"}</definedName>
    <definedName name="_______________a10" hidden="1">{"'Sheet1'!$L$16"}</definedName>
    <definedName name="_______________a11" localSheetId="1" hidden="1">{"'Sheet1'!$L$16"}</definedName>
    <definedName name="_______________a11" hidden="1">{"'Sheet1'!$L$16"}</definedName>
    <definedName name="_______________a12" localSheetId="1" hidden="1">{"'Sheet1'!$L$16"}</definedName>
    <definedName name="_______________a12" hidden="1">{"'Sheet1'!$L$16"}</definedName>
    <definedName name="_______________a13" localSheetId="1" hidden="1">{"'Sheet1'!$L$16"}</definedName>
    <definedName name="_______________a13" hidden="1">{"'Sheet1'!$L$16"}</definedName>
    <definedName name="_______________a14" localSheetId="1" hidden="1">{"'Sheet1'!$L$16"}</definedName>
    <definedName name="_______________a14" hidden="1">{"'Sheet1'!$L$16"}</definedName>
    <definedName name="_______________a18" localSheetId="1" hidden="1">{"'Sheet1'!$L$16"}</definedName>
    <definedName name="_______________a18" hidden="1">{"'Sheet1'!$L$16"}</definedName>
    <definedName name="_______________a2" localSheetId="1" hidden="1">{"'Sheet1'!$L$16"}</definedName>
    <definedName name="_______________a2" hidden="1">{"'Sheet1'!$L$16"}</definedName>
    <definedName name="_______________a20" localSheetId="1" hidden="1">{"'Sheet1'!$L$16"}</definedName>
    <definedName name="_______________a20" hidden="1">{"'Sheet1'!$L$16"}</definedName>
    <definedName name="_______________a3" localSheetId="1" hidden="1">{"'Sheet1'!$L$16"}</definedName>
    <definedName name="_______________a3" hidden="1">{"'Sheet1'!$L$16"}</definedName>
    <definedName name="_______________a4" localSheetId="1" hidden="1">{"'Sheet1'!$L$16"}</definedName>
    <definedName name="_______________a4" hidden="1">{"'Sheet1'!$L$16"}</definedName>
    <definedName name="_______________a5" localSheetId="1" hidden="1">{"'Sheet1'!$L$16"}</definedName>
    <definedName name="_______________a5" hidden="1">{"'Sheet1'!$L$16"}</definedName>
    <definedName name="_______________a7" localSheetId="1" hidden="1">{"'Sheet1'!$L$16"}</definedName>
    <definedName name="_______________a7" hidden="1">{"'Sheet1'!$L$16"}</definedName>
    <definedName name="_______________a8" localSheetId="1" hidden="1">{"'Sheet1'!$L$16"}</definedName>
    <definedName name="_______________a8" hidden="1">{"'Sheet1'!$L$16"}</definedName>
    <definedName name="_______________a9" localSheetId="1" hidden="1">{"'Sheet1'!$L$16"}</definedName>
    <definedName name="_______________a9" hidden="1">{"'Sheet1'!$L$16"}</definedName>
    <definedName name="_______________hu14" localSheetId="1" hidden="1">{"'Sheet1'!$L$16"}</definedName>
    <definedName name="_______________hu14" hidden="1">{"'Sheet1'!$L$16"}</definedName>
    <definedName name="_______________v11" localSheetId="1" hidden="1">{"'Sheet1'!$L$16"}</definedName>
    <definedName name="_______________v11" hidden="1">{"'Sheet1'!$L$16"}</definedName>
    <definedName name="______________a1" localSheetId="1" hidden="1">{"'Sheet1'!$L$16"}</definedName>
    <definedName name="______________a1" hidden="1">{"'Sheet1'!$L$16"}</definedName>
    <definedName name="______________a10" localSheetId="1" hidden="1">{"'Sheet1'!$L$16"}</definedName>
    <definedName name="______________a10" hidden="1">{"'Sheet1'!$L$16"}</definedName>
    <definedName name="______________a11" localSheetId="1" hidden="1">{"'Sheet1'!$L$16"}</definedName>
    <definedName name="______________a11" hidden="1">{"'Sheet1'!$L$16"}</definedName>
    <definedName name="______________a12" localSheetId="1" hidden="1">{"'Sheet1'!$L$16"}</definedName>
    <definedName name="______________a12" hidden="1">{"'Sheet1'!$L$16"}</definedName>
    <definedName name="______________a13" localSheetId="1" hidden="1">{"'Sheet1'!$L$16"}</definedName>
    <definedName name="______________a13" hidden="1">{"'Sheet1'!$L$16"}</definedName>
    <definedName name="______________a14" localSheetId="1" hidden="1">{"'Sheet1'!$L$16"}</definedName>
    <definedName name="______________a14" hidden="1">{"'Sheet1'!$L$16"}</definedName>
    <definedName name="______________a18" localSheetId="1" hidden="1">{"'Sheet1'!$L$16"}</definedName>
    <definedName name="______________a18" hidden="1">{"'Sheet1'!$L$16"}</definedName>
    <definedName name="______________a2" localSheetId="1" hidden="1">{"'Sheet1'!$L$16"}</definedName>
    <definedName name="______________a2" hidden="1">{"'Sheet1'!$L$16"}</definedName>
    <definedName name="______________a20" localSheetId="1" hidden="1">{"'Sheet1'!$L$16"}</definedName>
    <definedName name="______________a20" hidden="1">{"'Sheet1'!$L$16"}</definedName>
    <definedName name="______________a3" localSheetId="1" hidden="1">{"'Sheet1'!$L$16"}</definedName>
    <definedName name="______________a3" hidden="1">{"'Sheet1'!$L$16"}</definedName>
    <definedName name="______________a4" localSheetId="1" hidden="1">{"'Sheet1'!$L$16"}</definedName>
    <definedName name="______________a4" hidden="1">{"'Sheet1'!$L$16"}</definedName>
    <definedName name="______________a5" localSheetId="1" hidden="1">{"'Sheet1'!$L$16"}</definedName>
    <definedName name="______________a5" hidden="1">{"'Sheet1'!$L$16"}</definedName>
    <definedName name="______________a7" localSheetId="1" hidden="1">{"'Sheet1'!$L$16"}</definedName>
    <definedName name="______________a7" hidden="1">{"'Sheet1'!$L$16"}</definedName>
    <definedName name="______________a8" localSheetId="1" hidden="1">{"'Sheet1'!$L$16"}</definedName>
    <definedName name="______________a8" hidden="1">{"'Sheet1'!$L$16"}</definedName>
    <definedName name="______________a9" localSheetId="1" hidden="1">{"'Sheet1'!$L$16"}</definedName>
    <definedName name="______________a9" hidden="1">{"'Sheet1'!$L$16"}</definedName>
    <definedName name="______________hu14" localSheetId="1" hidden="1">{"'Sheet1'!$L$16"}</definedName>
    <definedName name="______________hu14" hidden="1">{"'Sheet1'!$L$16"}</definedName>
    <definedName name="______________v11" localSheetId="1" hidden="1">{"'Sheet1'!$L$16"}</definedName>
    <definedName name="______________v11" hidden="1">{"'Sheet1'!$L$16"}</definedName>
    <definedName name="_____________a1" localSheetId="1" hidden="1">{"'Sheet1'!$L$16"}</definedName>
    <definedName name="_____________a1" hidden="1">{"'Sheet1'!$L$16"}</definedName>
    <definedName name="_____________a10" localSheetId="1" hidden="1">{"'Sheet1'!$L$16"}</definedName>
    <definedName name="_____________a10" hidden="1">{"'Sheet1'!$L$16"}</definedName>
    <definedName name="_____________a11" localSheetId="1" hidden="1">{"'Sheet1'!$L$16"}</definedName>
    <definedName name="_____________a11" hidden="1">{"'Sheet1'!$L$16"}</definedName>
    <definedName name="_____________a12" localSheetId="1" hidden="1">{"'Sheet1'!$L$16"}</definedName>
    <definedName name="_____________a12" hidden="1">{"'Sheet1'!$L$16"}</definedName>
    <definedName name="_____________a13" localSheetId="1" hidden="1">{"'Sheet1'!$L$16"}</definedName>
    <definedName name="_____________a13" hidden="1">{"'Sheet1'!$L$16"}</definedName>
    <definedName name="_____________a14" localSheetId="1" hidden="1">{"'Sheet1'!$L$16"}</definedName>
    <definedName name="_____________a14" hidden="1">{"'Sheet1'!$L$16"}</definedName>
    <definedName name="_____________a18" localSheetId="1" hidden="1">{"'Sheet1'!$L$16"}</definedName>
    <definedName name="_____________a18" hidden="1">{"'Sheet1'!$L$16"}</definedName>
    <definedName name="_____________a2" localSheetId="1" hidden="1">{"'Sheet1'!$L$16"}</definedName>
    <definedName name="_____________a2" hidden="1">{"'Sheet1'!$L$16"}</definedName>
    <definedName name="_____________a20" localSheetId="1" hidden="1">{"'Sheet1'!$L$16"}</definedName>
    <definedName name="_____________a20" hidden="1">{"'Sheet1'!$L$16"}</definedName>
    <definedName name="_____________a3" localSheetId="1" hidden="1">{"'Sheet1'!$L$16"}</definedName>
    <definedName name="_____________a3" hidden="1">{"'Sheet1'!$L$16"}</definedName>
    <definedName name="_____________a4" localSheetId="1" hidden="1">{"'Sheet1'!$L$16"}</definedName>
    <definedName name="_____________a4" hidden="1">{"'Sheet1'!$L$16"}</definedName>
    <definedName name="_____________a5" localSheetId="1" hidden="1">{"'Sheet1'!$L$16"}</definedName>
    <definedName name="_____________a5" hidden="1">{"'Sheet1'!$L$16"}</definedName>
    <definedName name="_____________a7" localSheetId="1" hidden="1">{"'Sheet1'!$L$16"}</definedName>
    <definedName name="_____________a7" hidden="1">{"'Sheet1'!$L$16"}</definedName>
    <definedName name="_____________a8" localSheetId="1" hidden="1">{"'Sheet1'!$L$16"}</definedName>
    <definedName name="_____________a8" hidden="1">{"'Sheet1'!$L$16"}</definedName>
    <definedName name="_____________a9" localSheetId="1" hidden="1">{"'Sheet1'!$L$16"}</definedName>
    <definedName name="_____________a9" hidden="1">{"'Sheet1'!$L$16"}</definedName>
    <definedName name="_____________hu14" localSheetId="1" hidden="1">{"'Sheet1'!$L$16"}</definedName>
    <definedName name="_____________hu14" hidden="1">{"'Sheet1'!$L$16"}</definedName>
    <definedName name="_____________v11" localSheetId="1" hidden="1">{"'Sheet1'!$L$16"}</definedName>
    <definedName name="_____________v11" hidden="1">{"'Sheet1'!$L$16"}</definedName>
    <definedName name="____________a1" localSheetId="1" hidden="1">{"'Sheet1'!$L$16"}</definedName>
    <definedName name="____________a1" hidden="1">{"'Sheet1'!$L$16"}</definedName>
    <definedName name="____________a10" localSheetId="1" hidden="1">{"'Sheet1'!$L$16"}</definedName>
    <definedName name="____________a10" hidden="1">{"'Sheet1'!$L$16"}</definedName>
    <definedName name="____________a11" localSheetId="1" hidden="1">{"'Sheet1'!$L$16"}</definedName>
    <definedName name="____________a11" hidden="1">{"'Sheet1'!$L$16"}</definedName>
    <definedName name="____________a12" localSheetId="1" hidden="1">{"'Sheet1'!$L$16"}</definedName>
    <definedName name="____________a12" hidden="1">{"'Sheet1'!$L$16"}</definedName>
    <definedName name="____________a13" localSheetId="1" hidden="1">{"'Sheet1'!$L$16"}</definedName>
    <definedName name="____________a13" hidden="1">{"'Sheet1'!$L$16"}</definedName>
    <definedName name="____________a14" localSheetId="1" hidden="1">{"'Sheet1'!$L$16"}</definedName>
    <definedName name="____________a14" hidden="1">{"'Sheet1'!$L$16"}</definedName>
    <definedName name="____________a18" localSheetId="1" hidden="1">{"'Sheet1'!$L$16"}</definedName>
    <definedName name="____________a18" hidden="1">{"'Sheet1'!$L$16"}</definedName>
    <definedName name="____________a2" localSheetId="1" hidden="1">{"'Sheet1'!$L$16"}</definedName>
    <definedName name="____________a2" hidden="1">{"'Sheet1'!$L$16"}</definedName>
    <definedName name="____________a20" localSheetId="1" hidden="1">{"'Sheet1'!$L$16"}</definedName>
    <definedName name="____________a20" hidden="1">{"'Sheet1'!$L$16"}</definedName>
    <definedName name="____________a3" localSheetId="1" hidden="1">{"'Sheet1'!$L$16"}</definedName>
    <definedName name="____________a3" hidden="1">{"'Sheet1'!$L$16"}</definedName>
    <definedName name="____________a4" localSheetId="1" hidden="1">{"'Sheet1'!$L$16"}</definedName>
    <definedName name="____________a4" hidden="1">{"'Sheet1'!$L$16"}</definedName>
    <definedName name="____________a5" localSheetId="1" hidden="1">{"'Sheet1'!$L$16"}</definedName>
    <definedName name="____________a5" hidden="1">{"'Sheet1'!$L$16"}</definedName>
    <definedName name="____________a7" localSheetId="1" hidden="1">{"'Sheet1'!$L$16"}</definedName>
    <definedName name="____________a7" hidden="1">{"'Sheet1'!$L$16"}</definedName>
    <definedName name="____________a8" localSheetId="1" hidden="1">{"'Sheet1'!$L$16"}</definedName>
    <definedName name="____________a8" hidden="1">{"'Sheet1'!$L$16"}</definedName>
    <definedName name="____________a9" localSheetId="1" hidden="1">{"'Sheet1'!$L$16"}</definedName>
    <definedName name="____________a9" hidden="1">{"'Sheet1'!$L$16"}</definedName>
    <definedName name="____________hu14" localSheetId="1" hidden="1">{"'Sheet1'!$L$16"}</definedName>
    <definedName name="____________hu14" hidden="1">{"'Sheet1'!$L$16"}</definedName>
    <definedName name="____________v11" localSheetId="1" hidden="1">{"'Sheet1'!$L$16"}</definedName>
    <definedName name="____________v11" hidden="1">{"'Sheet1'!$L$16"}</definedName>
    <definedName name="___________a1" localSheetId="1" hidden="1">{"'Sheet1'!$L$16"}</definedName>
    <definedName name="___________a1" hidden="1">{"'Sheet1'!$L$16"}</definedName>
    <definedName name="___________f5" localSheetId="1" hidden="1">{"'Sheet1'!$L$16"}</definedName>
    <definedName name="___________f5" hidden="1">{"'Sheet1'!$L$16"}</definedName>
    <definedName name="___________NSO2" localSheetId="1" hidden="1">{"'Sheet1'!$L$16"}</definedName>
    <definedName name="___________NSO2" hidden="1">{"'Sheet1'!$L$16"}</definedName>
    <definedName name="__________a1" localSheetId="1" hidden="1">{"'Sheet1'!$L$16"}</definedName>
    <definedName name="__________a1" hidden="1">{"'Sheet1'!$L$16"}</definedName>
    <definedName name="__________a10" localSheetId="1" hidden="1">{"'Sheet1'!$L$16"}</definedName>
    <definedName name="__________a10" hidden="1">{"'Sheet1'!$L$16"}</definedName>
    <definedName name="__________a11" localSheetId="1" hidden="1">{"'Sheet1'!$L$16"}</definedName>
    <definedName name="__________a11" hidden="1">{"'Sheet1'!$L$16"}</definedName>
    <definedName name="__________a12" localSheetId="1" hidden="1">{"'Sheet1'!$L$16"}</definedName>
    <definedName name="__________a12" hidden="1">{"'Sheet1'!$L$16"}</definedName>
    <definedName name="__________a13" localSheetId="1" hidden="1">{"'Sheet1'!$L$16"}</definedName>
    <definedName name="__________a13" hidden="1">{"'Sheet1'!$L$16"}</definedName>
    <definedName name="__________a14" localSheetId="1" hidden="1">{"'Sheet1'!$L$16"}</definedName>
    <definedName name="__________a14" hidden="1">{"'Sheet1'!$L$16"}</definedName>
    <definedName name="__________a18" localSheetId="1" hidden="1">{"'Sheet1'!$L$16"}</definedName>
    <definedName name="__________a18" hidden="1">{"'Sheet1'!$L$16"}</definedName>
    <definedName name="__________a2" localSheetId="1" hidden="1">{"'Sheet1'!$L$16"}</definedName>
    <definedName name="__________a2" hidden="1">{"'Sheet1'!$L$16"}</definedName>
    <definedName name="__________a20" localSheetId="1" hidden="1">{"'Sheet1'!$L$16"}</definedName>
    <definedName name="__________a20" hidden="1">{"'Sheet1'!$L$16"}</definedName>
    <definedName name="__________a3" localSheetId="1" hidden="1">{"'Sheet1'!$L$16"}</definedName>
    <definedName name="__________a3" hidden="1">{"'Sheet1'!$L$16"}</definedName>
    <definedName name="__________a4" localSheetId="1" hidden="1">{"'Sheet1'!$L$16"}</definedName>
    <definedName name="__________a4" hidden="1">{"'Sheet1'!$L$16"}</definedName>
    <definedName name="__________a5" localSheetId="1" hidden="1">{"'Sheet1'!$L$16"}</definedName>
    <definedName name="__________a5" hidden="1">{"'Sheet1'!$L$16"}</definedName>
    <definedName name="__________a7" localSheetId="1" hidden="1">{"'Sheet1'!$L$16"}</definedName>
    <definedName name="__________a7" hidden="1">{"'Sheet1'!$L$16"}</definedName>
    <definedName name="__________a8" localSheetId="1" hidden="1">{"'Sheet1'!$L$16"}</definedName>
    <definedName name="__________a8" hidden="1">{"'Sheet1'!$L$16"}</definedName>
    <definedName name="__________a9" localSheetId="1" hidden="1">{"'Sheet1'!$L$16"}</definedName>
    <definedName name="__________a9" hidden="1">{"'Sheet1'!$L$16"}</definedName>
    <definedName name="__________hu14" localSheetId="1" hidden="1">{"'Sheet1'!$L$16"}</definedName>
    <definedName name="__________hu14" hidden="1">{"'Sheet1'!$L$16"}</definedName>
    <definedName name="__________T01" hidden="1">#REF!</definedName>
    <definedName name="__________v11" localSheetId="1" hidden="1">{"'Sheet1'!$L$16"}</definedName>
    <definedName name="__________v11" hidden="1">{"'Sheet1'!$L$16"}</definedName>
    <definedName name="_________a1" localSheetId="1" hidden="1">{"'Sheet1'!$L$16"}</definedName>
    <definedName name="_________a1" hidden="1">{"'Sheet1'!$L$16"}</definedName>
    <definedName name="_________a10" localSheetId="1" hidden="1">{"'Sheet1'!$L$16"}</definedName>
    <definedName name="_________a10" hidden="1">{"'Sheet1'!$L$16"}</definedName>
    <definedName name="_________a11" localSheetId="1" hidden="1">{"'Sheet1'!$L$16"}</definedName>
    <definedName name="_________a11" hidden="1">{"'Sheet1'!$L$16"}</definedName>
    <definedName name="_________a12" localSheetId="1" hidden="1">{"'Sheet1'!$L$16"}</definedName>
    <definedName name="_________a12" hidden="1">{"'Sheet1'!$L$16"}</definedName>
    <definedName name="_________a13" localSheetId="1" hidden="1">{"'Sheet1'!$L$16"}</definedName>
    <definedName name="_________a13" hidden="1">{"'Sheet1'!$L$16"}</definedName>
    <definedName name="_________a14" localSheetId="1" hidden="1">{"'Sheet1'!$L$16"}</definedName>
    <definedName name="_________a14" hidden="1">{"'Sheet1'!$L$16"}</definedName>
    <definedName name="_________a18" localSheetId="1" hidden="1">{"'Sheet1'!$L$16"}</definedName>
    <definedName name="_________a18" hidden="1">{"'Sheet1'!$L$16"}</definedName>
    <definedName name="_________a2" localSheetId="1" hidden="1">{"'Sheet1'!$L$16"}</definedName>
    <definedName name="_________a2" hidden="1">{"'Sheet1'!$L$16"}</definedName>
    <definedName name="_________a20" localSheetId="1" hidden="1">{"'Sheet1'!$L$16"}</definedName>
    <definedName name="_________a20" hidden="1">{"'Sheet1'!$L$16"}</definedName>
    <definedName name="_________a3" localSheetId="1" hidden="1">{"'Sheet1'!$L$16"}</definedName>
    <definedName name="_________a3" hidden="1">{"'Sheet1'!$L$16"}</definedName>
    <definedName name="_________a4" localSheetId="1" hidden="1">{"'Sheet1'!$L$16"}</definedName>
    <definedName name="_________a4" hidden="1">{"'Sheet1'!$L$16"}</definedName>
    <definedName name="_________a5" localSheetId="1" hidden="1">{"'Sheet1'!$L$16"}</definedName>
    <definedName name="_________a5" hidden="1">{"'Sheet1'!$L$16"}</definedName>
    <definedName name="_________a7" localSheetId="1" hidden="1">{"'Sheet1'!$L$16"}</definedName>
    <definedName name="_________a7" hidden="1">{"'Sheet1'!$L$16"}</definedName>
    <definedName name="_________a8" localSheetId="1" hidden="1">{"'Sheet1'!$L$16"}</definedName>
    <definedName name="_________a8" hidden="1">{"'Sheet1'!$L$16"}</definedName>
    <definedName name="_________a9" localSheetId="1" hidden="1">{"'Sheet1'!$L$16"}</definedName>
    <definedName name="_________a9" hidden="1">{"'Sheet1'!$L$16"}</definedName>
    <definedName name="_________f5" localSheetId="1" hidden="1">{"'Sheet1'!$L$16"}</definedName>
    <definedName name="_________f5" hidden="1">{"'Sheet1'!$L$16"}</definedName>
    <definedName name="_________hu14" localSheetId="1" hidden="1">{"'Sheet1'!$L$16"}</definedName>
    <definedName name="_________hu14" hidden="1">{"'Sheet1'!$L$16"}</definedName>
    <definedName name="_________NSO2" localSheetId="1" hidden="1">{"'Sheet1'!$L$16"}</definedName>
    <definedName name="_________NSO2" hidden="1">{"'Sheet1'!$L$16"}</definedName>
    <definedName name="_________T01" hidden="1">#REF!</definedName>
    <definedName name="_________v11" localSheetId="1" hidden="1">{"'Sheet1'!$L$16"}</definedName>
    <definedName name="_________v11" hidden="1">{"'Sheet1'!$L$16"}</definedName>
    <definedName name="________a1" localSheetId="1" hidden="1">{"'Sheet1'!$L$16"}</definedName>
    <definedName name="________a1" hidden="1">{"'Sheet1'!$L$16"}</definedName>
    <definedName name="________a10" localSheetId="1" hidden="1">{"'Sheet1'!$L$16"}</definedName>
    <definedName name="________a10" hidden="1">{"'Sheet1'!$L$16"}</definedName>
    <definedName name="________a11" localSheetId="1" hidden="1">{"'Sheet1'!$L$16"}</definedName>
    <definedName name="________a11" hidden="1">{"'Sheet1'!$L$16"}</definedName>
    <definedName name="________a12" localSheetId="1" hidden="1">{"'Sheet1'!$L$16"}</definedName>
    <definedName name="________a12" hidden="1">{"'Sheet1'!$L$16"}</definedName>
    <definedName name="________a13" localSheetId="1" hidden="1">{"'Sheet1'!$L$16"}</definedName>
    <definedName name="________a13" hidden="1">{"'Sheet1'!$L$16"}</definedName>
    <definedName name="________a14" localSheetId="1" hidden="1">{"'Sheet1'!$L$16"}</definedName>
    <definedName name="________a14" hidden="1">{"'Sheet1'!$L$16"}</definedName>
    <definedName name="________a18" localSheetId="1" hidden="1">{"'Sheet1'!$L$16"}</definedName>
    <definedName name="________a18" hidden="1">{"'Sheet1'!$L$16"}</definedName>
    <definedName name="________a2" localSheetId="1" hidden="1">{"'Sheet1'!$L$16"}</definedName>
    <definedName name="________a2" hidden="1">{"'Sheet1'!$L$16"}</definedName>
    <definedName name="________a20" localSheetId="1" hidden="1">{"'Sheet1'!$L$16"}</definedName>
    <definedName name="________a20" hidden="1">{"'Sheet1'!$L$16"}</definedName>
    <definedName name="________a3" localSheetId="1" hidden="1">{"'Sheet1'!$L$16"}</definedName>
    <definedName name="________a3" hidden="1">{"'Sheet1'!$L$16"}</definedName>
    <definedName name="________a4" localSheetId="1" hidden="1">{"'Sheet1'!$L$16"}</definedName>
    <definedName name="________a4" hidden="1">{"'Sheet1'!$L$16"}</definedName>
    <definedName name="________a5" localSheetId="1" hidden="1">{"'Sheet1'!$L$16"}</definedName>
    <definedName name="________a5" hidden="1">{"'Sheet1'!$L$16"}</definedName>
    <definedName name="________a7" localSheetId="1" hidden="1">{"'Sheet1'!$L$16"}</definedName>
    <definedName name="________a7" hidden="1">{"'Sheet1'!$L$16"}</definedName>
    <definedName name="________a8" localSheetId="1" hidden="1">{"'Sheet1'!$L$16"}</definedName>
    <definedName name="________a8" hidden="1">{"'Sheet1'!$L$16"}</definedName>
    <definedName name="________a9" localSheetId="1" hidden="1">{"'Sheet1'!$L$16"}</definedName>
    <definedName name="________a9" hidden="1">{"'Sheet1'!$L$16"}</definedName>
    <definedName name="________f5" localSheetId="1" hidden="1">{"'Sheet1'!$L$16"}</definedName>
    <definedName name="________f5" hidden="1">{"'Sheet1'!$L$16"}</definedName>
    <definedName name="________hu14" localSheetId="1" hidden="1">{"'Sheet1'!$L$16"}</definedName>
    <definedName name="________hu14" hidden="1">{"'Sheet1'!$L$16"}</definedName>
    <definedName name="________m4" localSheetId="1" hidden="1">{"'Sheet1'!$L$16"}</definedName>
    <definedName name="________m4" hidden="1">{"'Sheet1'!$L$16"}</definedName>
    <definedName name="________NSO2" localSheetId="1" hidden="1">{"'Sheet1'!$L$16"}</definedName>
    <definedName name="________NSO2" hidden="1">{"'Sheet1'!$L$16"}</definedName>
    <definedName name="________S1" localSheetId="1">{"Book1"}</definedName>
    <definedName name="________S1">{"Book1"}</definedName>
    <definedName name="________T01" hidden="1">#REF!</definedName>
    <definedName name="________v11" localSheetId="1" hidden="1">{"'Sheet1'!$L$16"}</definedName>
    <definedName name="________v11" hidden="1">{"'Sheet1'!$L$16"}</definedName>
    <definedName name="_______a1" localSheetId="1" hidden="1">{"'Sheet1'!$L$16"}</definedName>
    <definedName name="_______a1" hidden="1">{"'Sheet1'!$L$16"}</definedName>
    <definedName name="_______a10" localSheetId="1" hidden="1">{"'Sheet1'!$L$16"}</definedName>
    <definedName name="_______a10" hidden="1">{"'Sheet1'!$L$16"}</definedName>
    <definedName name="_______a11" localSheetId="1" hidden="1">{"'Sheet1'!$L$16"}</definedName>
    <definedName name="_______a11" hidden="1">{"'Sheet1'!$L$16"}</definedName>
    <definedName name="_______a12" localSheetId="1" hidden="1">{"'Sheet1'!$L$16"}</definedName>
    <definedName name="_______a12" hidden="1">{"'Sheet1'!$L$16"}</definedName>
    <definedName name="_______a13" localSheetId="1" hidden="1">{"'Sheet1'!$L$16"}</definedName>
    <definedName name="_______a13" hidden="1">{"'Sheet1'!$L$16"}</definedName>
    <definedName name="_______a14" localSheetId="1" hidden="1">{"'Sheet1'!$L$16"}</definedName>
    <definedName name="_______a14" hidden="1">{"'Sheet1'!$L$16"}</definedName>
    <definedName name="_______a18" localSheetId="1" hidden="1">{"'Sheet1'!$L$16"}</definedName>
    <definedName name="_______a18" hidden="1">{"'Sheet1'!$L$16"}</definedName>
    <definedName name="_______a2" localSheetId="1" hidden="1">{"'Sheet1'!$L$16"}</definedName>
    <definedName name="_______a2" hidden="1">{"'Sheet1'!$L$16"}</definedName>
    <definedName name="_______a20" localSheetId="1" hidden="1">{"'Sheet1'!$L$16"}</definedName>
    <definedName name="_______a20" hidden="1">{"'Sheet1'!$L$16"}</definedName>
    <definedName name="_______a3" localSheetId="1" hidden="1">{"'Sheet1'!$L$16"}</definedName>
    <definedName name="_______a3" hidden="1">{"'Sheet1'!$L$16"}</definedName>
    <definedName name="_______a4" localSheetId="1" hidden="1">{"'Sheet1'!$L$16"}</definedName>
    <definedName name="_______a4" hidden="1">{"'Sheet1'!$L$16"}</definedName>
    <definedName name="_______a5" localSheetId="1" hidden="1">{"'Sheet1'!$L$16"}</definedName>
    <definedName name="_______a5" hidden="1">{"'Sheet1'!$L$16"}</definedName>
    <definedName name="_______a7" localSheetId="1" hidden="1">{"'Sheet1'!$L$16"}</definedName>
    <definedName name="_______a7" hidden="1">{"'Sheet1'!$L$16"}</definedName>
    <definedName name="_______a8" localSheetId="1" hidden="1">{"'Sheet1'!$L$16"}</definedName>
    <definedName name="_______a8" hidden="1">{"'Sheet1'!$L$16"}</definedName>
    <definedName name="_______a9" localSheetId="1" hidden="1">{"'Sheet1'!$L$16"}</definedName>
    <definedName name="_______a9" hidden="1">{"'Sheet1'!$L$16"}</definedName>
    <definedName name="_______f5" localSheetId="1" hidden="1">{"'Sheet1'!$L$16"}</definedName>
    <definedName name="_______f5" hidden="1">{"'Sheet1'!$L$16"}</definedName>
    <definedName name="_______hu14" localSheetId="1" hidden="1">{"'Sheet1'!$L$16"}</definedName>
    <definedName name="_______hu14" hidden="1">{"'Sheet1'!$L$16"}</definedName>
    <definedName name="_______m4" localSheetId="1" hidden="1">{"'Sheet1'!$L$16"}</definedName>
    <definedName name="_______m4" hidden="1">{"'Sheet1'!$L$16"}</definedName>
    <definedName name="_______NSO2" localSheetId="1" hidden="1">{"'Sheet1'!$L$16"}</definedName>
    <definedName name="_______NSO2" hidden="1">{"'Sheet1'!$L$16"}</definedName>
    <definedName name="_______PA3" localSheetId="1" hidden="1">{"'Sheet1'!$L$16"}</definedName>
    <definedName name="_______PA3" hidden="1">{"'Sheet1'!$L$16"}</definedName>
    <definedName name="_______S1" localSheetId="1">{"Book1"}</definedName>
    <definedName name="_______S1">{"Book1"}</definedName>
    <definedName name="_______T01" hidden="1">#REF!</definedName>
    <definedName name="_______T1" localSheetId="1" hidden="1">{"'Sheet1'!$L$16"}</definedName>
    <definedName name="_______T1" hidden="1">{"'Sheet1'!$L$16"}</definedName>
    <definedName name="_______v11" localSheetId="1" hidden="1">{"'Sheet1'!$L$16"}</definedName>
    <definedName name="_______v11" hidden="1">{"'Sheet1'!$L$16"}</definedName>
    <definedName name="______a1" localSheetId="1" hidden="1">{"'Sheet1'!$L$16"}</definedName>
    <definedName name="______a1" hidden="1">{"'Sheet1'!$L$16"}</definedName>
    <definedName name="______a10" localSheetId="1" hidden="1">{"'Sheet1'!$L$16"}</definedName>
    <definedName name="______a10" hidden="1">{"'Sheet1'!$L$16"}</definedName>
    <definedName name="______a11" localSheetId="1" hidden="1">{"'Sheet1'!$L$16"}</definedName>
    <definedName name="______a11" hidden="1">{"'Sheet1'!$L$16"}</definedName>
    <definedName name="______a12" localSheetId="1" hidden="1">{"'Sheet1'!$L$16"}</definedName>
    <definedName name="______a12" hidden="1">{"'Sheet1'!$L$16"}</definedName>
    <definedName name="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a129" hidden="1">{"Offgrid",#N/A,FALSE,"OFFGRID";"Region",#N/A,FALSE,"REGION";"Offgrid -2",#N/A,FALSE,"OFFGRID";"WTP",#N/A,FALSE,"WTP";"WTP -2",#N/A,FALSE,"WTP";"Project",#N/A,FALSE,"PROJECT";"Summary -2",#N/A,FALSE,"SUMMARY"}</definedName>
    <definedName name="______a13" localSheetId="1" hidden="1">{"'Sheet1'!$L$16"}</definedName>
    <definedName name="______a13" hidden="1">{"'Sheet1'!$L$16"}</definedName>
    <definedName name="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a130" hidden="1">{"Offgrid",#N/A,FALSE,"OFFGRID";"Region",#N/A,FALSE,"REGION";"Offgrid -2",#N/A,FALSE,"OFFGRID";"WTP",#N/A,FALSE,"WTP";"WTP -2",#N/A,FALSE,"WTP";"Project",#N/A,FALSE,"PROJECT";"Summary -2",#N/A,FALSE,"SUMMARY"}</definedName>
    <definedName name="______a14" localSheetId="1" hidden="1">{"'Sheet1'!$L$16"}</definedName>
    <definedName name="______a14" hidden="1">{"'Sheet1'!$L$16"}</definedName>
    <definedName name="______a18" localSheetId="1" hidden="1">{"'Sheet1'!$L$16"}</definedName>
    <definedName name="______a18" hidden="1">{"'Sheet1'!$L$16"}</definedName>
    <definedName name="______a2" localSheetId="1" hidden="1">{"'Sheet1'!$L$16"}</definedName>
    <definedName name="______a2" hidden="1">{"'Sheet1'!$L$16"}</definedName>
    <definedName name="______a20" localSheetId="1" hidden="1">{"'Sheet1'!$L$16"}</definedName>
    <definedName name="______a20" hidden="1">{"'Sheet1'!$L$16"}</definedName>
    <definedName name="______a3" localSheetId="1" hidden="1">{"'Sheet1'!$L$16"}</definedName>
    <definedName name="______a3" hidden="1">{"'Sheet1'!$L$16"}</definedName>
    <definedName name="______a4" localSheetId="1" hidden="1">{"'Sheet1'!$L$16"}</definedName>
    <definedName name="______a4" hidden="1">{"'Sheet1'!$L$16"}</definedName>
    <definedName name="______a5" localSheetId="1" hidden="1">{"'Sheet1'!$L$16"}</definedName>
    <definedName name="______a5" hidden="1">{"'Sheet1'!$L$16"}</definedName>
    <definedName name="______a7" localSheetId="1" hidden="1">{"'Sheet1'!$L$16"}</definedName>
    <definedName name="______a7" hidden="1">{"'Sheet1'!$L$16"}</definedName>
    <definedName name="______a8" localSheetId="1" hidden="1">{"'Sheet1'!$L$16"}</definedName>
    <definedName name="______a8" hidden="1">{"'Sheet1'!$L$16"}</definedName>
    <definedName name="______a9" localSheetId="1" hidden="1">{"'Sheet1'!$L$16"}</definedName>
    <definedName name="______a9" hidden="1">{"'Sheet1'!$L$16"}</definedName>
    <definedName name="______CD2" localSheetId="1" hidden="1">{"'Sheet1'!$L$16"}</definedName>
    <definedName name="______CD2" hidden="1">{"'Sheet1'!$L$16"}</definedName>
    <definedName name="______f5" localSheetId="1" hidden="1">{"'Sheet1'!$L$16"}</definedName>
    <definedName name="______f5" hidden="1">{"'Sheet1'!$L$16"}</definedName>
    <definedName name="______hu14" localSheetId="1" hidden="1">{"'Sheet1'!$L$16"}</definedName>
    <definedName name="______hu14" hidden="1">{"'Sheet1'!$L$16"}</definedName>
    <definedName name="______m4" localSheetId="1" hidden="1">{"'Sheet1'!$L$16"}</definedName>
    <definedName name="______m4" hidden="1">{"'Sheet1'!$L$16"}</definedName>
    <definedName name="______NSO2" localSheetId="1" hidden="1">{"'Sheet1'!$L$16"}</definedName>
    <definedName name="______NSO2" hidden="1">{"'Sheet1'!$L$16"}</definedName>
    <definedName name="______S1" localSheetId="1">{"Book1"}</definedName>
    <definedName name="______S1">{"Book1"}</definedName>
    <definedName name="______T01" hidden="1">#REF!</definedName>
    <definedName name="______T1" localSheetId="1" hidden="1">{"'Sheet1'!$L$16"}</definedName>
    <definedName name="______T1" hidden="1">{"'Sheet1'!$L$16"}</definedName>
    <definedName name="______v11" localSheetId="1" hidden="1">{"'Sheet1'!$L$16"}</definedName>
    <definedName name="______v11" hidden="1">{"'Sheet1'!$L$16"}</definedName>
    <definedName name="_____a1" localSheetId="1" hidden="1">{"'Sheet1'!$L$16"}</definedName>
    <definedName name="_____a1" hidden="1">{"'Sheet1'!$L$16"}</definedName>
    <definedName name="_____a10" localSheetId="1" hidden="1">{"'Sheet1'!$L$16"}</definedName>
    <definedName name="_____a10" hidden="1">{"'Sheet1'!$L$16"}</definedName>
    <definedName name="_____a11" localSheetId="1" hidden="1">{"'Sheet1'!$L$16"}</definedName>
    <definedName name="_____a11" hidden="1">{"'Sheet1'!$L$16"}</definedName>
    <definedName name="_____a12" localSheetId="1" hidden="1">{"'Sheet1'!$L$16"}</definedName>
    <definedName name="_____a12" hidden="1">{"'Sheet1'!$L$16"}</definedName>
    <definedName name="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a129" hidden="1">{"Offgrid",#N/A,FALSE,"OFFGRID";"Region",#N/A,FALSE,"REGION";"Offgrid -2",#N/A,FALSE,"OFFGRID";"WTP",#N/A,FALSE,"WTP";"WTP -2",#N/A,FALSE,"WTP";"Project",#N/A,FALSE,"PROJECT";"Summary -2",#N/A,FALSE,"SUMMARY"}</definedName>
    <definedName name="_____a13" localSheetId="1" hidden="1">{"'Sheet1'!$L$16"}</definedName>
    <definedName name="_____a13" hidden="1">{"'Sheet1'!$L$16"}</definedName>
    <definedName name="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a130" hidden="1">{"Offgrid",#N/A,FALSE,"OFFGRID";"Region",#N/A,FALSE,"REGION";"Offgrid -2",#N/A,FALSE,"OFFGRID";"WTP",#N/A,FALSE,"WTP";"WTP -2",#N/A,FALSE,"WTP";"Project",#N/A,FALSE,"PROJECT";"Summary -2",#N/A,FALSE,"SUMMARY"}</definedName>
    <definedName name="_____a14" localSheetId="1" hidden="1">{"'Sheet1'!$L$16"}</definedName>
    <definedName name="_____a14" hidden="1">{"'Sheet1'!$L$16"}</definedName>
    <definedName name="_____a18" localSheetId="1" hidden="1">{"'Sheet1'!$L$16"}</definedName>
    <definedName name="_____a18" hidden="1">{"'Sheet1'!$L$16"}</definedName>
    <definedName name="_____a2" localSheetId="1" hidden="1">{"'Sheet1'!$L$16"}</definedName>
    <definedName name="_____a2" hidden="1">{"'Sheet1'!$L$16"}</definedName>
    <definedName name="_____a20" localSheetId="1" hidden="1">{"'Sheet1'!$L$16"}</definedName>
    <definedName name="_____a20" hidden="1">{"'Sheet1'!$L$16"}</definedName>
    <definedName name="_____a3" localSheetId="1" hidden="1">{"'Sheet1'!$L$16"}</definedName>
    <definedName name="_____a3" hidden="1">{"'Sheet1'!$L$16"}</definedName>
    <definedName name="_____a4" localSheetId="1" hidden="1">{"'Sheet1'!$L$16"}</definedName>
    <definedName name="_____a4" hidden="1">{"'Sheet1'!$L$16"}</definedName>
    <definedName name="_____a5" localSheetId="1" hidden="1">{"'Sheet1'!$L$16"}</definedName>
    <definedName name="_____a5" hidden="1">{"'Sheet1'!$L$16"}</definedName>
    <definedName name="_____a7" localSheetId="1" hidden="1">{"'Sheet1'!$L$16"}</definedName>
    <definedName name="_____a7" hidden="1">{"'Sheet1'!$L$16"}</definedName>
    <definedName name="_____a8" localSheetId="1" hidden="1">{"'Sheet1'!$L$16"}</definedName>
    <definedName name="_____a8" hidden="1">{"'Sheet1'!$L$16"}</definedName>
    <definedName name="_____a9" localSheetId="1" hidden="1">{"'Sheet1'!$L$16"}</definedName>
    <definedName name="_____a9" hidden="1">{"'Sheet1'!$L$16"}</definedName>
    <definedName name="_____CD2" localSheetId="1" hidden="1">{"'Sheet1'!$L$16"}</definedName>
    <definedName name="_____CD2" hidden="1">{"'Sheet1'!$L$16"}</definedName>
    <definedName name="_____d1500" localSheetId="1" hidden="1">{"'Sheet1'!$L$16"}</definedName>
    <definedName name="_____d1500" hidden="1">{"'Sheet1'!$L$16"}</definedName>
    <definedName name="_____f5" localSheetId="1" hidden="1">{"'Sheet1'!$L$16"}</definedName>
    <definedName name="_____f5" hidden="1">{"'Sheet1'!$L$16"}</definedName>
    <definedName name="_____hu14" localSheetId="1" hidden="1">{"'Sheet1'!$L$16"}</definedName>
    <definedName name="_____hu14" hidden="1">{"'Sheet1'!$L$16"}</definedName>
    <definedName name="_____M2" localSheetId="1" hidden="1">{"'Sheet1'!$L$16"}</definedName>
    <definedName name="_____M2" hidden="1">{"'Sheet1'!$L$16"}</definedName>
    <definedName name="_____m4" localSheetId="1" hidden="1">{"'Sheet1'!$L$16"}</definedName>
    <definedName name="_____m4" hidden="1">{"'Sheet1'!$L$16"}</definedName>
    <definedName name="_____NSO2" localSheetId="1" hidden="1">{"'Sheet1'!$L$16"}</definedName>
    <definedName name="_____NSO2" hidden="1">{"'Sheet1'!$L$16"}</definedName>
    <definedName name="_____PA3" localSheetId="1" hidden="1">{"'Sheet1'!$L$16"}</definedName>
    <definedName name="_____PA3" hidden="1">{"'Sheet1'!$L$16"}</definedName>
    <definedName name="_____S1" localSheetId="1">{"Book1"}</definedName>
    <definedName name="_____S1">{"Book1"}</definedName>
    <definedName name="_____T01" hidden="1">#REF!</definedName>
    <definedName name="_____T1" localSheetId="1" hidden="1">{"'Sheet1'!$L$16"}</definedName>
    <definedName name="_____T1" hidden="1">{"'Sheet1'!$L$16"}</definedName>
    <definedName name="_____t2" hidden="1">#REF!</definedName>
    <definedName name="_____v11" localSheetId="1" hidden="1">{"'Sheet1'!$L$16"}</definedName>
    <definedName name="_____v11" hidden="1">{"'Sheet1'!$L$16"}</definedName>
    <definedName name="____a1" localSheetId="1" hidden="1">{"'Sheet1'!$L$16"}</definedName>
    <definedName name="____a1" hidden="1">{"'Sheet1'!$L$16"}</definedName>
    <definedName name="____a10" localSheetId="1" hidden="1">{"'Sheet1'!$L$16"}</definedName>
    <definedName name="____a10" hidden="1">{"'Sheet1'!$L$16"}</definedName>
    <definedName name="____a11" localSheetId="1" hidden="1">{"'Sheet1'!$L$16"}</definedName>
    <definedName name="____a11" hidden="1">{"'Sheet1'!$L$16"}</definedName>
    <definedName name="____a12" localSheetId="1" hidden="1">{"'Sheet1'!$L$16"}</definedName>
    <definedName name="____a12" hidden="1">{"'Sheet1'!$L$16"}</definedName>
    <definedName name="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a129" hidden="1">{"Offgrid",#N/A,FALSE,"OFFGRID";"Region",#N/A,FALSE,"REGION";"Offgrid -2",#N/A,FALSE,"OFFGRID";"WTP",#N/A,FALSE,"WTP";"WTP -2",#N/A,FALSE,"WTP";"Project",#N/A,FALSE,"PROJECT";"Summary -2",#N/A,FALSE,"SUMMARY"}</definedName>
    <definedName name="____a13" localSheetId="1" hidden="1">{"'Sheet1'!$L$16"}</definedName>
    <definedName name="____a13" hidden="1">{"'Sheet1'!$L$16"}</definedName>
    <definedName name="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a130" hidden="1">{"Offgrid",#N/A,FALSE,"OFFGRID";"Region",#N/A,FALSE,"REGION";"Offgrid -2",#N/A,FALSE,"OFFGRID";"WTP",#N/A,FALSE,"WTP";"WTP -2",#N/A,FALSE,"WTP";"Project",#N/A,FALSE,"PROJECT";"Summary -2",#N/A,FALSE,"SUMMARY"}</definedName>
    <definedName name="____a14" localSheetId="1" hidden="1">{"'Sheet1'!$L$16"}</definedName>
    <definedName name="____a14" hidden="1">{"'Sheet1'!$L$16"}</definedName>
    <definedName name="____a18" localSheetId="1" hidden="1">{"'Sheet1'!$L$16"}</definedName>
    <definedName name="____a18" hidden="1">{"'Sheet1'!$L$16"}</definedName>
    <definedName name="____a2" localSheetId="1" hidden="1">{"'Sheet1'!$L$16"}</definedName>
    <definedName name="____a2" hidden="1">{"'Sheet1'!$L$16"}</definedName>
    <definedName name="____a20" localSheetId="1" hidden="1">{"'Sheet1'!$L$16"}</definedName>
    <definedName name="____a20" hidden="1">{"'Sheet1'!$L$16"}</definedName>
    <definedName name="____a3" localSheetId="1" hidden="1">{"'Sheet1'!$L$16"}</definedName>
    <definedName name="____a3" hidden="1">{"'Sheet1'!$L$16"}</definedName>
    <definedName name="____a4" localSheetId="1" hidden="1">{"'Sheet1'!$L$16"}</definedName>
    <definedName name="____a4" hidden="1">{"'Sheet1'!$L$16"}</definedName>
    <definedName name="____a5" localSheetId="1" hidden="1">{"'Sheet1'!$L$16"}</definedName>
    <definedName name="____a5" hidden="1">{"'Sheet1'!$L$16"}</definedName>
    <definedName name="____a7" localSheetId="1" hidden="1">{"'Sheet1'!$L$16"}</definedName>
    <definedName name="____a7" hidden="1">{"'Sheet1'!$L$16"}</definedName>
    <definedName name="____a8" localSheetId="1" hidden="1">{"'Sheet1'!$L$16"}</definedName>
    <definedName name="____a8" hidden="1">{"'Sheet1'!$L$16"}</definedName>
    <definedName name="____a9" localSheetId="1" hidden="1">{"'Sheet1'!$L$16"}</definedName>
    <definedName name="____a9" hidden="1">{"'Sheet1'!$L$16"}</definedName>
    <definedName name="____CD2" localSheetId="1" hidden="1">{"'Sheet1'!$L$16"}</definedName>
    <definedName name="____CD2" hidden="1">{"'Sheet1'!$L$16"}</definedName>
    <definedName name="____d1500" localSheetId="1" hidden="1">{"'Sheet1'!$L$16"}</definedName>
    <definedName name="____d1500" hidden="1">{"'Sheet1'!$L$16"}</definedName>
    <definedName name="____f5" localSheetId="1" hidden="1">{"'Sheet1'!$L$16"}</definedName>
    <definedName name="____f5" hidden="1">{"'Sheet1'!$L$16"}</definedName>
    <definedName name="____hu14" localSheetId="1" hidden="1">{"'Sheet1'!$L$16"}</definedName>
    <definedName name="____hu14" hidden="1">{"'Sheet1'!$L$16"}</definedName>
    <definedName name="____M2" localSheetId="1" hidden="1">{"'Sheet1'!$L$16"}</definedName>
    <definedName name="____M2" hidden="1">{"'Sheet1'!$L$16"}</definedName>
    <definedName name="____m4" localSheetId="1" hidden="1">{"'Sheet1'!$L$16"}</definedName>
    <definedName name="____m4" hidden="1">{"'Sheet1'!$L$16"}</definedName>
    <definedName name="____NSO2" localSheetId="1" hidden="1">{"'Sheet1'!$L$16"}</definedName>
    <definedName name="____NSO2" hidden="1">{"'Sheet1'!$L$16"}</definedName>
    <definedName name="____PA3" localSheetId="1" hidden="1">{"'Sheet1'!$L$16"}</definedName>
    <definedName name="____PA3" hidden="1">{"'Sheet1'!$L$16"}</definedName>
    <definedName name="____S1" localSheetId="1">{"Book1"}</definedName>
    <definedName name="____S1">{"Book1"}</definedName>
    <definedName name="____T01" hidden="1">#REF!</definedName>
    <definedName name="____T1" localSheetId="1" hidden="1">{"'Sheet1'!$L$16"}</definedName>
    <definedName name="____T1" hidden="1">{"'Sheet1'!$L$16"}</definedName>
    <definedName name="____TK211" localSheetId="1" hidden="1">{"'Sheet1'!$L$16"}</definedName>
    <definedName name="____TK211" hidden="1">{"'Sheet1'!$L$16"}</definedName>
    <definedName name="____v11" localSheetId="1" hidden="1">{"'Sheet1'!$L$16"}</definedName>
    <definedName name="____v11" hidden="1">{"'Sheet1'!$L$16"}</definedName>
    <definedName name="___a1" localSheetId="1" hidden="1">{"'Sheet1'!$L$16"}</definedName>
    <definedName name="___a1" hidden="1">{"'Sheet1'!$L$16"}</definedName>
    <definedName name="___a10" localSheetId="1" hidden="1">{"'Sheet1'!$L$16"}</definedName>
    <definedName name="___a10" hidden="1">{"'Sheet1'!$L$16"}</definedName>
    <definedName name="___a11" localSheetId="1" hidden="1">{"'Sheet1'!$L$16"}</definedName>
    <definedName name="___a11" hidden="1">{"'Sheet1'!$L$16"}</definedName>
    <definedName name="___a12" localSheetId="1" hidden="1">{"'Sheet1'!$L$16"}</definedName>
    <definedName name="___a12" hidden="1">{"'Sheet1'!$L$16"}</definedName>
    <definedName name="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a129" hidden="1">{"Offgrid",#N/A,FALSE,"OFFGRID";"Region",#N/A,FALSE,"REGION";"Offgrid -2",#N/A,FALSE,"OFFGRID";"WTP",#N/A,FALSE,"WTP";"WTP -2",#N/A,FALSE,"WTP";"Project",#N/A,FALSE,"PROJECT";"Summary -2",#N/A,FALSE,"SUMMARY"}</definedName>
    <definedName name="___a13" localSheetId="1" hidden="1">{"'Sheet1'!$L$16"}</definedName>
    <definedName name="___a13" hidden="1">{"'Sheet1'!$L$16"}</definedName>
    <definedName name="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a130" hidden="1">{"Offgrid",#N/A,FALSE,"OFFGRID";"Region",#N/A,FALSE,"REGION";"Offgrid -2",#N/A,FALSE,"OFFGRID";"WTP",#N/A,FALSE,"WTP";"WTP -2",#N/A,FALSE,"WTP";"Project",#N/A,FALSE,"PROJECT";"Summary -2",#N/A,FALSE,"SUMMARY"}</definedName>
    <definedName name="___a14" localSheetId="1" hidden="1">{"'Sheet1'!$L$16"}</definedName>
    <definedName name="___a14" hidden="1">{"'Sheet1'!$L$16"}</definedName>
    <definedName name="___a18" localSheetId="1" hidden="1">{"'Sheet1'!$L$16"}</definedName>
    <definedName name="___a18" hidden="1">{"'Sheet1'!$L$16"}</definedName>
    <definedName name="___a2" localSheetId="1" hidden="1">{"'Sheet1'!$L$16"}</definedName>
    <definedName name="___a2" hidden="1">{"'Sheet1'!$L$16"}</definedName>
    <definedName name="___a20" localSheetId="1" hidden="1">{"'Sheet1'!$L$16"}</definedName>
    <definedName name="___a20" hidden="1">{"'Sheet1'!$L$16"}</definedName>
    <definedName name="___a3" localSheetId="1" hidden="1">{"'Sheet1'!$L$16"}</definedName>
    <definedName name="___a3" hidden="1">{"'Sheet1'!$L$16"}</definedName>
    <definedName name="___a4" localSheetId="1" hidden="1">{"'Sheet1'!$L$16"}</definedName>
    <definedName name="___a4" hidden="1">{"'Sheet1'!$L$16"}</definedName>
    <definedName name="___a5" localSheetId="1" hidden="1">{"'Sheet1'!$L$16"}</definedName>
    <definedName name="___a5" hidden="1">{"'Sheet1'!$L$16"}</definedName>
    <definedName name="___a7" localSheetId="1" hidden="1">{"'Sheet1'!$L$16"}</definedName>
    <definedName name="___a7" hidden="1">{"'Sheet1'!$L$16"}</definedName>
    <definedName name="___a8" localSheetId="1" hidden="1">{"'Sheet1'!$L$16"}</definedName>
    <definedName name="___a8" hidden="1">{"'Sheet1'!$L$16"}</definedName>
    <definedName name="___a9" localSheetId="1" hidden="1">{"'Sheet1'!$L$16"}</definedName>
    <definedName name="___a9" hidden="1">{"'Sheet1'!$L$16"}</definedName>
    <definedName name="___CD2" localSheetId="1" hidden="1">{"'Sheet1'!$L$16"}</definedName>
    <definedName name="___CD2" hidden="1">{"'Sheet1'!$L$16"}</definedName>
    <definedName name="___ct456789">IF(#REF!="","",#REF!*#REF!)</definedName>
    <definedName name="___d1500" localSheetId="1" hidden="1">{"'Sheet1'!$L$16"}</definedName>
    <definedName name="___d1500" hidden="1">{"'Sheet1'!$L$16"}</definedName>
    <definedName name="___f5" localSheetId="1" hidden="1">{"'Sheet1'!$L$16"}</definedName>
    <definedName name="___f5" hidden="1">{"'Sheet1'!$L$16"}</definedName>
    <definedName name="___h1" localSheetId="1" hidden="1">{"'TDTGT (theo Dphuong)'!$A$4:$F$75"}</definedName>
    <definedName name="___h1" hidden="1">{"'TDTGT (theo Dphuong)'!$A$4:$F$75"}</definedName>
    <definedName name="___hu14" localSheetId="1" hidden="1">{"'Sheet1'!$L$16"}</definedName>
    <definedName name="___hu14" hidden="1">{"'Sheet1'!$L$16"}</definedName>
    <definedName name="___M2" localSheetId="1" hidden="1">{"'Sheet1'!$L$16"}</definedName>
    <definedName name="___M2" hidden="1">{"'Sheet1'!$L$16"}</definedName>
    <definedName name="___m4" localSheetId="1" hidden="1">{"'Sheet1'!$L$16"}</definedName>
    <definedName name="___m4" hidden="1">{"'Sheet1'!$L$16"}</definedName>
    <definedName name="___NS03" localSheetId="1" hidden="1">{"'Sheet1'!$L$16"}</definedName>
    <definedName name="___NS03" hidden="1">{"'Sheet1'!$L$16"}</definedName>
    <definedName name="___NSO2" localSheetId="1" hidden="1">{"'Sheet1'!$L$16"}</definedName>
    <definedName name="___NSO2" hidden="1">{"'Sheet1'!$L$16"}</definedName>
    <definedName name="___PA3" localSheetId="1" hidden="1">{"'Sheet1'!$L$16"}</definedName>
    <definedName name="___PA3" hidden="1">{"'Sheet1'!$L$16"}</definedName>
    <definedName name="___S1" localSheetId="1">{"Book1"}</definedName>
    <definedName name="___S1">{"Book1"}</definedName>
    <definedName name="___T01" hidden="1">#REF!</definedName>
    <definedName name="___T1" localSheetId="1" hidden="1">{"'Sheet1'!$L$16"}</definedName>
    <definedName name="___T1" hidden="1">{"'Sheet1'!$L$16"}</definedName>
    <definedName name="___TK211" localSheetId="1" hidden="1">{"'Sheet1'!$L$16"}</definedName>
    <definedName name="___TK211" hidden="1">{"'Sheet1'!$L$16"}</definedName>
    <definedName name="___v11" localSheetId="1" hidden="1">{"'Sheet1'!$L$16"}</definedName>
    <definedName name="___v11" hidden="1">{"'Sheet1'!$L$16"}</definedName>
    <definedName name="__1__123Graph_DM_MARKET" hidden="1">#REF!</definedName>
    <definedName name="__123Graph_ACONSUMER" hidden="1">#REF!</definedName>
    <definedName name="__123Graph_BCOMMERCIAL" hidden="1">#REF!</definedName>
    <definedName name="__123Graph_CCORPORATE" hidden="1">#REF!</definedName>
    <definedName name="__123Graph_D" hidden="1">#REF!</definedName>
    <definedName name="__123Graph_X" hidden="1">#REF!</definedName>
    <definedName name="__123Graph_XCOMMERCIAL" hidden="1">#REF!</definedName>
    <definedName name="__123Graph_XCONSUMER" hidden="1">#REF!</definedName>
    <definedName name="__123Graph_XCORPORATE" hidden="1">#REF!</definedName>
    <definedName name="__2__123Graph_XM_MARKET" hidden="1">#REF!</definedName>
    <definedName name="__a1" localSheetId="1" hidden="1">{"'Sheet1'!$L$16"}</definedName>
    <definedName name="__a1" hidden="1">{"'Sheet1'!$L$16"}</definedName>
    <definedName name="__a10" localSheetId="1" hidden="1">{"'Sheet1'!$L$16"}</definedName>
    <definedName name="__a10" hidden="1">{"'Sheet1'!$L$16"}</definedName>
    <definedName name="__a11" localSheetId="1" hidden="1">{"'Sheet1'!$L$16"}</definedName>
    <definedName name="__a11" hidden="1">{"'Sheet1'!$L$16"}</definedName>
    <definedName name="__a12" localSheetId="1" hidden="1">{"'Sheet1'!$L$16"}</definedName>
    <definedName name="__a12" hidden="1">{"'Sheet1'!$L$16"}</definedName>
    <definedName name="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a129" hidden="1">{"Offgrid",#N/A,FALSE,"OFFGRID";"Region",#N/A,FALSE,"REGION";"Offgrid -2",#N/A,FALSE,"OFFGRID";"WTP",#N/A,FALSE,"WTP";"WTP -2",#N/A,FALSE,"WTP";"Project",#N/A,FALSE,"PROJECT";"Summary -2",#N/A,FALSE,"SUMMARY"}</definedName>
    <definedName name="__a13" localSheetId="1" hidden="1">{"'Sheet1'!$L$16"}</definedName>
    <definedName name="__a13" hidden="1">{"'Sheet1'!$L$16"}</definedName>
    <definedName name="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a130" hidden="1">{"Offgrid",#N/A,FALSE,"OFFGRID";"Region",#N/A,FALSE,"REGION";"Offgrid -2",#N/A,FALSE,"OFFGRID";"WTP",#N/A,FALSE,"WTP";"WTP -2",#N/A,FALSE,"WTP";"Project",#N/A,FALSE,"PROJECT";"Summary -2",#N/A,FALSE,"SUMMARY"}</definedName>
    <definedName name="__a14" localSheetId="1" hidden="1">{"'Sheet1'!$L$16"}</definedName>
    <definedName name="__a14" hidden="1">{"'Sheet1'!$L$16"}</definedName>
    <definedName name="__a18" localSheetId="1" hidden="1">{"'Sheet1'!$L$16"}</definedName>
    <definedName name="__a18" hidden="1">{"'Sheet1'!$L$16"}</definedName>
    <definedName name="__a2" localSheetId="1" hidden="1">{"'Sheet1'!$L$16"}</definedName>
    <definedName name="__a2" hidden="1">{"'Sheet1'!$L$16"}</definedName>
    <definedName name="__a20" localSheetId="1" hidden="1">{"'Sheet1'!$L$16"}</definedName>
    <definedName name="__a20" hidden="1">{"'Sheet1'!$L$16"}</definedName>
    <definedName name="__a3" localSheetId="1" hidden="1">{"'Sheet1'!$L$16"}</definedName>
    <definedName name="__a3" hidden="1">{"'Sheet1'!$L$16"}</definedName>
    <definedName name="__a4" localSheetId="1" hidden="1">{"'Sheet1'!$L$16"}</definedName>
    <definedName name="__a4" hidden="1">{"'Sheet1'!$L$16"}</definedName>
    <definedName name="__a5" localSheetId="1" hidden="1">{"'Sheet1'!$L$16"}</definedName>
    <definedName name="__a5" hidden="1">{"'Sheet1'!$L$16"}</definedName>
    <definedName name="__a7" localSheetId="1" hidden="1">{"'Sheet1'!$L$16"}</definedName>
    <definedName name="__a7" hidden="1">{"'Sheet1'!$L$16"}</definedName>
    <definedName name="__a8" localSheetId="1" hidden="1">{"'Sheet1'!$L$16"}</definedName>
    <definedName name="__a8" hidden="1">{"'Sheet1'!$L$16"}</definedName>
    <definedName name="__a9" localSheetId="1" hidden="1">{"'Sheet1'!$L$16"}</definedName>
    <definedName name="__a9" hidden="1">{"'Sheet1'!$L$16"}</definedName>
    <definedName name="__ct456789">IF(#REF!="","",#REF!*#REF!)</definedName>
    <definedName name="__d1500" localSheetId="1" hidden="1">{"'Sheet1'!$L$16"}</definedName>
    <definedName name="__d1500" hidden="1">{"'Sheet1'!$L$16"}</definedName>
    <definedName name="__f5" localSheetId="1" hidden="1">{"'Sheet1'!$L$16"}</definedName>
    <definedName name="__f5" hidden="1">{"'Sheet1'!$L$16"}</definedName>
    <definedName name="__h1" localSheetId="1" hidden="1">{"'TDTGT (theo Dphuong)'!$A$4:$F$75"}</definedName>
    <definedName name="__h1" hidden="1">{"'TDTGT (theo Dphuong)'!$A$4:$F$75"}</definedName>
    <definedName name="__hu1" localSheetId="1" hidden="1">{"'Sheet1'!$L$16"}</definedName>
    <definedName name="__hu1" hidden="1">{"'Sheet1'!$L$16"}</definedName>
    <definedName name="__hu14" localSheetId="1" hidden="1">{"'Sheet1'!$L$16"}</definedName>
    <definedName name="__hu14" hidden="1">{"'Sheet1'!$L$16"}</definedName>
    <definedName name="__hu2" localSheetId="1" hidden="1">{"'Sheet1'!$L$16"}</definedName>
    <definedName name="__hu2" hidden="1">{"'Sheet1'!$L$16"}</definedName>
    <definedName name="__hu5" localSheetId="1" hidden="1">{"'Sheet1'!$L$16"}</definedName>
    <definedName name="__hu5" hidden="1">{"'Sheet1'!$L$16"}</definedName>
    <definedName name="__hu6" localSheetId="1" hidden="1">{"'Sheet1'!$L$16"}</definedName>
    <definedName name="__hu6" hidden="1">{"'Sheet1'!$L$16"}</definedName>
    <definedName name="__IntlFixup" hidden="1">TRUE</definedName>
    <definedName name="__IntlFixupTable" hidden="1">#REF!</definedName>
    <definedName name="__Key2" hidden="1">#REF!</definedName>
    <definedName name="__M2" localSheetId="1" hidden="1">{"'Sheet1'!$L$16"}</definedName>
    <definedName name="__M2" hidden="1">{"'Sheet1'!$L$16"}</definedName>
    <definedName name="__m4" localSheetId="1" hidden="1">{"'Sheet1'!$L$16"}</definedName>
    <definedName name="__m4" hidden="1">{"'Sheet1'!$L$16"}</definedName>
    <definedName name="__mau11" localSheetId="1" hidden="1">{"'Sheet1'!$L$16"}</definedName>
    <definedName name="__mau11" hidden="1">{"'Sheet1'!$L$16"}</definedName>
    <definedName name="__NS03" localSheetId="1" hidden="1">{"'Sheet1'!$L$16"}</definedName>
    <definedName name="__NS03" hidden="1">{"'Sheet1'!$L$16"}</definedName>
    <definedName name="__NSO2" localSheetId="1" hidden="1">{"'Sheet1'!$L$16"}</definedName>
    <definedName name="__NSO2" hidden="1">{"'Sheet1'!$L$16"}</definedName>
    <definedName name="__P2" localSheetId="1" hidden="1">{"'Sheet1'!$L$16"}</definedName>
    <definedName name="__P2" hidden="1">{"'Sheet1'!$L$16"}</definedName>
    <definedName name="__PA3" localSheetId="1" hidden="1">{"'Sheet1'!$L$16"}</definedName>
    <definedName name="__PA3" hidden="1">{"'Sheet1'!$L$16"}</definedName>
    <definedName name="__S1" localSheetId="1">{"Book1"}</definedName>
    <definedName name="__S1">{"Book1"}</definedName>
    <definedName name="__T01" hidden="1">#REF!</definedName>
    <definedName name="__T1" localSheetId="1" hidden="1">{"'Sheet1'!$L$16"}</definedName>
    <definedName name="__T1" hidden="1">{"'Sheet1'!$L$16"}</definedName>
    <definedName name="__TK211" localSheetId="1" hidden="1">{"'Sheet1'!$L$16"}</definedName>
    <definedName name="__TK211" hidden="1">{"'Sheet1'!$L$16"}</definedName>
    <definedName name="__v11" localSheetId="1" hidden="1">{"'Sheet1'!$L$16"}</definedName>
    <definedName name="__v11" hidden="1">{"'Sheet1'!$L$16"}</definedName>
    <definedName name="__xlfn.BAHTTEXT" hidden="1">#NAME?</definedName>
    <definedName name="_073">"DIEU CHINH"</definedName>
    <definedName name="_1__123Graph_DM_MARKET" hidden="1">#REF!</definedName>
    <definedName name="_10rptcurr5_2_1">""</definedName>
    <definedName name="_11rptcurr6_2_1">""</definedName>
    <definedName name="_12rptcurr7_2_1">""</definedName>
    <definedName name="_13rptcurr8_2_1">""</definedName>
    <definedName name="_14rptcurr9_2_1">""</definedName>
    <definedName name="_15rptgroupend_2_1">"16"</definedName>
    <definedName name="_16rptgroupstart_2_1">"01"</definedName>
    <definedName name="_17rptorderby_2_1">"2"</definedName>
    <definedName name="_18rptorderbysegid_2_1">"01"</definedName>
    <definedName name="_19rptperiod_2_1">"12"</definedName>
    <definedName name="_2__123Graph_XM_MARKET" hidden="1">#REF!</definedName>
    <definedName name="_20rptprovtype_2_1">"1"</definedName>
    <definedName name="_21rptsegend1_2_1">"ZZZ"</definedName>
    <definedName name="_22rptsegend10_2_1">""</definedName>
    <definedName name="_23rptsegend2_2_1">"ZZ"</definedName>
    <definedName name="_24rptsegend3_2_1">"ZZZ"</definedName>
    <definedName name="_25rptsegend4_2_1">""</definedName>
    <definedName name="_26rptsegend5_2_1">""</definedName>
    <definedName name="_27rptsegend6_2_1">""</definedName>
    <definedName name="_28rptsegend7_2_1">""</definedName>
    <definedName name="_29rptsegend8_2_1">""</definedName>
    <definedName name="_30rptsegend9_2_1">""</definedName>
    <definedName name="_31rptsegoption1_2_1">"1"</definedName>
    <definedName name="_32rptsegoption10_2_1">"0"</definedName>
    <definedName name="_33rptsegoption2_2_1">"1"</definedName>
    <definedName name="_34rptsegoption3_2_1">"1"</definedName>
    <definedName name="_35rptsegoption4_2_1">"0"</definedName>
    <definedName name="_36rptsegoption5_2_1">"0"</definedName>
    <definedName name="_37rptsegoption6_2_1">"0"</definedName>
    <definedName name="_38rptsegoption7_2_1">"0"</definedName>
    <definedName name="_39rptsegoption8_2_1">"0"</definedName>
    <definedName name="_3rptacctidend_2_1">"ZZZZZZZZZZZZZZZZZZZZZZZZZZZZZZZZZZZZZZZZZZZZZ"</definedName>
    <definedName name="_40rptsegoption9_2_1">"0"</definedName>
    <definedName name="_41rptsegstart1_2_1">"   "</definedName>
    <definedName name="_42rptsegstart10_2_1">""</definedName>
    <definedName name="_43rptsegstart2_2_1">"  "</definedName>
    <definedName name="_44rptsegstart3_2_1">"   "</definedName>
    <definedName name="_45rptsegstart4_2_1">""</definedName>
    <definedName name="_46rptsegstart5_2_1">""</definedName>
    <definedName name="_47rptsegstart6_2_1">""</definedName>
    <definedName name="_48rptsegstart7_2_1">""</definedName>
    <definedName name="_49rptsegstart8_2_1">""</definedName>
    <definedName name="_4rptacctidstart_2_1">"                                             "</definedName>
    <definedName name="_50rptsegstart9_2_1">""</definedName>
    <definedName name="_51rptyear_2_1">"2003"</definedName>
    <definedName name="_5rptcurr1_2_1">"   "</definedName>
    <definedName name="_6rptcurr10_2_1">""</definedName>
    <definedName name="_7rptcurr2_2_1">"  "</definedName>
    <definedName name="_8rptcurr3_2_1">"   "</definedName>
    <definedName name="_9rptcurr4_2_1">""</definedName>
    <definedName name="_a1" localSheetId="1" hidden="1">{"'Sheet1'!$L$16"}</definedName>
    <definedName name="_a1" hidden="1">{"'Sheet1'!$L$16"}</definedName>
    <definedName name="_a10" localSheetId="1" hidden="1">{"'Sheet1'!$L$16"}</definedName>
    <definedName name="_a10" hidden="1">{"'Sheet1'!$L$16"}</definedName>
    <definedName name="_a11" localSheetId="1" hidden="1">{"'Sheet1'!$L$16"}</definedName>
    <definedName name="_a11" hidden="1">{"'Sheet1'!$L$16"}</definedName>
    <definedName name="_a12" localSheetId="1" hidden="1">{"'Sheet1'!$L$16"}</definedName>
    <definedName name="_a12" hidden="1">{"'Sheet1'!$L$16"}</definedName>
    <definedName name="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" localSheetId="1" hidden="1">{"'Sheet1'!$L$16"}</definedName>
    <definedName name="_a13" hidden="1">{"'Sheet1'!$L$16"}</definedName>
    <definedName name="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14" localSheetId="1" hidden="1">{"'Sheet1'!$L$16"}</definedName>
    <definedName name="_a14" hidden="1">{"'Sheet1'!$L$16"}</definedName>
    <definedName name="_a18" localSheetId="1" hidden="1">{"'Sheet1'!$L$16"}</definedName>
    <definedName name="_a18" hidden="1">{"'Sheet1'!$L$16"}</definedName>
    <definedName name="_a19" localSheetId="1" hidden="1">{"'Sheet1'!$L$16"}</definedName>
    <definedName name="_a19" hidden="1">{"'Sheet1'!$L$16"}</definedName>
    <definedName name="_a2" localSheetId="1" hidden="1">{"'Sheet1'!$L$16"}</definedName>
    <definedName name="_a2" hidden="1">{"'Sheet1'!$L$16"}</definedName>
    <definedName name="_a20" localSheetId="1" hidden="1">{"'Sheet1'!$L$16"}</definedName>
    <definedName name="_a20" hidden="1">{"'Sheet1'!$L$16"}</definedName>
    <definedName name="_a3" localSheetId="1" hidden="1">{"'Sheet1'!$L$16"}</definedName>
    <definedName name="_a3" hidden="1">{"'Sheet1'!$L$16"}</definedName>
    <definedName name="_a4" localSheetId="1" hidden="1">{"'Sheet1'!$L$16"}</definedName>
    <definedName name="_a4" hidden="1">{"'Sheet1'!$L$16"}</definedName>
    <definedName name="_a5" localSheetId="1" hidden="1">{"'Sheet1'!$L$16"}</definedName>
    <definedName name="_a5" hidden="1">{"'Sheet1'!$L$16"}</definedName>
    <definedName name="_a7" localSheetId="1" hidden="1">{"'Sheet1'!$L$16"}</definedName>
    <definedName name="_a7" hidden="1">{"'Sheet1'!$L$16"}</definedName>
    <definedName name="_a8" localSheetId="1" hidden="1">{"'Sheet1'!$L$16"}</definedName>
    <definedName name="_a8" hidden="1">{"'Sheet1'!$L$16"}</definedName>
    <definedName name="_a9" localSheetId="1" hidden="1">{"'Sheet1'!$L$16"}</definedName>
    <definedName name="_a9" hidden="1">{"'Sheet1'!$L$16"}</definedName>
    <definedName name="_AL1" localSheetId="1" hidden="1">{#N/A,#N/A,FALSE,"Chi tiÆt"}</definedName>
    <definedName name="_AL1" hidden="1">{#N/A,#N/A,FALSE,"Chi tiÆt"}</definedName>
    <definedName name="_AL2" localSheetId="1" hidden="1">{#N/A,#N/A,FALSE,"Chi tiÆt"}</definedName>
    <definedName name="_AL2" hidden="1">{#N/A,#N/A,FALSE,"Chi tiÆt"}</definedName>
    <definedName name="_Builtin0" hidden="1">#REF!</definedName>
    <definedName name="_Builtin155" hidden="1">#N/A</definedName>
    <definedName name="_CT4" localSheetId="1" hidden="1">{"'Sheet1'!$L$16"}</definedName>
    <definedName name="_CT4" hidden="1">{"'Sheet1'!$L$16"}</definedName>
    <definedName name="_ct456789">IF(#REF!="","",#REF!*#REF!)</definedName>
    <definedName name="_d1500" localSheetId="1" hidden="1">{"'Sheet1'!$L$16"}</definedName>
    <definedName name="_d1500" hidden="1">{"'Sheet1'!$L$16"}</definedName>
    <definedName name="_F1" localSheetId="1" hidden="1">{"'Sheet1'!$L$16"}</definedName>
    <definedName name="_F1" hidden="1">{"'Sheet1'!$L$16"}</definedName>
    <definedName name="_f5" localSheetId="1" hidden="1">{"'Sheet1'!$L$16"}</definedName>
    <definedName name="_f5" hidden="1">{"'Sheet1'!$L$16"}</definedName>
    <definedName name="_f55" localSheetId="1" hidden="1">{"'Sheet1'!$L$16"}</definedName>
    <definedName name="_f55" hidden="1">{"'Sheet1'!$L$16"}</definedName>
    <definedName name="_Fill" hidden="1">#REF!</definedName>
    <definedName name="_xlnm._FilterDatabase" hidden="1">#REF!</definedName>
    <definedName name="_FilterDatabase2" hidden="1">#REF!</definedName>
    <definedName name="_g7" localSheetId="1" hidden="1">{"'Sheet1'!$L$16"}</definedName>
    <definedName name="_g7" hidden="1">{"'Sheet1'!$L$16"}</definedName>
    <definedName name="_Goi8" localSheetId="1" hidden="1">{"'Sheet1'!$L$16"}</definedName>
    <definedName name="_Goi8" hidden="1">{"'Sheet1'!$L$16"}</definedName>
    <definedName name="_h1" localSheetId="1" hidden="1">{"'Sheet1'!$L$16"}</definedName>
    <definedName name="_h1" hidden="1">{"'Sheet1'!$L$16"}</definedName>
    <definedName name="_hu1" localSheetId="1" hidden="1">{"'Sheet1'!$L$16"}</definedName>
    <definedName name="_hu1" hidden="1">{"'Sheet1'!$L$16"}</definedName>
    <definedName name="_hu14" localSheetId="1" hidden="1">{"'Sheet1'!$L$16"}</definedName>
    <definedName name="_hu14" hidden="1">{"'Sheet1'!$L$16"}</definedName>
    <definedName name="_hu2" localSheetId="1" hidden="1">{"'Sheet1'!$L$16"}</definedName>
    <definedName name="_hu2" hidden="1">{"'Sheet1'!$L$16"}</definedName>
    <definedName name="_hu5" localSheetId="1" hidden="1">{"'Sheet1'!$L$16"}</definedName>
    <definedName name="_hu5" hidden="1">{"'Sheet1'!$L$16"}</definedName>
    <definedName name="_hu6" localSheetId="1" hidden="1">{"'Sheet1'!$L$16"}</definedName>
    <definedName name="_hu6" hidden="1">{"'Sheet1'!$L$16"}</definedName>
    <definedName name="_huy1" localSheetId="1" hidden="1">{"'Sheet1'!$L$16"}</definedName>
    <definedName name="_huy1" hidden="1">{"'Sheet1'!$L$16"}</definedName>
    <definedName name="_Key1" hidden="1">#REF!</definedName>
    <definedName name="_Key2" hidden="1">#REF!</definedName>
    <definedName name="_kh11" localSheetId="1" hidden="1">{"'Sheet1'!$L$16"}</definedName>
    <definedName name="_kh11" hidden="1">{"'Sheet1'!$L$16"}</definedName>
    <definedName name="_km03" localSheetId="1" hidden="1">{"'Sheet1'!$L$16"}</definedName>
    <definedName name="_km03" hidden="1">{"'Sheet1'!$L$16"}</definedName>
    <definedName name="_LAN3" localSheetId="1" hidden="1">{"'Sheet1'!$L$16"}</definedName>
    <definedName name="_LAN3" hidden="1">{"'Sheet1'!$L$16"}</definedName>
    <definedName name="_M2" localSheetId="1" hidden="1">{"'Sheet1'!$L$16"}</definedName>
    <definedName name="_M2" hidden="1">{"'Sheet1'!$L$16"}</definedName>
    <definedName name="_m4" localSheetId="1" hidden="1">{"'Sheet1'!$L$16"}</definedName>
    <definedName name="_m4" hidden="1">{"'Sheet1'!$L$16"}</definedName>
    <definedName name="_mau11" localSheetId="1" hidden="1">{"'Sheet1'!$L$16"}</definedName>
    <definedName name="_mau11" hidden="1">{"'Sheet1'!$L$16"}</definedName>
    <definedName name="_moi2" localSheetId="1" hidden="1">{"'Sheet1'!$L$16"}</definedName>
    <definedName name="_moi2" hidden="1">{"'Sheet1'!$L$16"}</definedName>
    <definedName name="_name" hidden="1">#REF!</definedName>
    <definedName name="_NS03" localSheetId="1" hidden="1">{"'Sheet1'!$L$16"}</definedName>
    <definedName name="_NS03" hidden="1">{"'Sheet1'!$L$16"}</definedName>
    <definedName name="_NSO2" localSheetId="1" hidden="1">{"'Sheet1'!$L$16"}</definedName>
    <definedName name="_NSO2" hidden="1">{"'Sheet1'!$L$16"}</definedName>
    <definedName name="_NSO3" localSheetId="1" hidden="1">{"'Sheet1'!$L$16"}</definedName>
    <definedName name="_NSO3" hidden="1">{"'Sheet1'!$L$16"}</definedName>
    <definedName name="_Order1" hidden="1">255</definedName>
    <definedName name="_Order2" hidden="1">255</definedName>
    <definedName name="_P2" localSheetId="1" hidden="1">{"'Sheet1'!$L$16"}</definedName>
    <definedName name="_P2" hidden="1">{"'Sheet1'!$L$16"}</definedName>
    <definedName name="_PA3" localSheetId="1" hidden="1">{"'Sheet1'!$L$16"}</definedName>
    <definedName name="_PA3" hidden="1">{"'Sheet1'!$L$16"}</definedName>
    <definedName name="_pa4" localSheetId="1" hidden="1">{"'Sheet1'!$L$16"}</definedName>
    <definedName name="_pa4" hidden="1">{"'Sheet1'!$L$16"}</definedName>
    <definedName name="_Parse_Out" hidden="1">#REF!</definedName>
    <definedName name="_S1" localSheetId="1">{"Book1"}</definedName>
    <definedName name="_S1">{"Book1"}</definedName>
    <definedName name="_sad" hidden="1">#REF!</definedName>
    <definedName name="_Sort" hidden="1">#REF!</definedName>
    <definedName name="_T01" hidden="1">#REF!</definedName>
    <definedName name="_T05" localSheetId="1" hidden="1">{"'Sheet1'!$L$16"}</definedName>
    <definedName name="_T05" hidden="1">{"'Sheet1'!$L$16"}</definedName>
    <definedName name="_T1" localSheetId="1" hidden="1">{"'Sheet1'!$L$16"}</definedName>
    <definedName name="_T1" hidden="1">{"'Sheet1'!$L$16"}</definedName>
    <definedName name="_td1" localSheetId="1" hidden="1">{"'Sheet1'!$L$16"}</definedName>
    <definedName name="_td1" hidden="1">{"'Sheet1'!$L$16"}</definedName>
    <definedName name="_tgt11" localSheetId="1" hidden="1">{"'Sheet1'!$L$16"}</definedName>
    <definedName name="_tgt11" hidden="1">{"'Sheet1'!$L$16"}</definedName>
    <definedName name="_TK211" localSheetId="1" hidden="1">{"'Sheet1'!$L$16"}</definedName>
    <definedName name="_TK211" hidden="1">{"'Sheet1'!$L$16"}</definedName>
    <definedName name="_TO2" hidden="1">#REF!</definedName>
    <definedName name="_TOD2" hidden="1">#REF!</definedName>
    <definedName name="_tt3" localSheetId="1" hidden="1">{"'Sheet1'!$L$16"}</definedName>
    <definedName name="_tt3" hidden="1">{"'Sheet1'!$L$16"}</definedName>
    <definedName name="_v11" localSheetId="1" hidden="1">{"'Sheet1'!$L$16"}</definedName>
    <definedName name="_v11" hidden="1">{"'Sheet1'!$L$16"}</definedName>
    <definedName name="AAA_DOCTOPS" hidden="1">"AAA_SET"</definedName>
    <definedName name="AAA_duser" hidden="1">"OFF"</definedName>
    <definedName name="AAAA" localSheetId="1" hidden="1">{#N/A,#N/A,FALSE,"Chi tiÆt"}</definedName>
    <definedName name="AAAA" hidden="1">{#N/A,#N/A,FALSE,"Chi tiÆt"}</definedName>
    <definedName name="AAAAAAAAAAAAA" hidden="1">#REF!</definedName>
    <definedName name="aaaaaaaaaaaaaaaa" localSheetId="1" hidden="1">{0}</definedName>
    <definedName name="aaaaaaaaaaaaaaaa" hidden="1">{0}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b" localSheetId="1" hidden="1">{"'Sheet1'!$L$16"}</definedName>
    <definedName name="ab" hidden="1">{"'Sheet1'!$L$16"}</definedName>
    <definedName name="abc" hidden="1">#REF!</definedName>
    <definedName name="abcd" localSheetId="1" hidden="1">{"'Sheet1'!$L$16"}</definedName>
    <definedName name="abcd" hidden="1">{"'Sheet1'!$L$16"}</definedName>
    <definedName name="AccessDatabase" hidden="1">"C:\Documents and Settings\trong.tran\My Documents\Phieu thu chi.mdb"</definedName>
    <definedName name="ád" hidden="1">#REF!</definedName>
    <definedName name="ADFHA" localSheetId="1" hidden="1">{"'Sheet1'!$L$16"}</definedName>
    <definedName name="ADFHA" hidden="1">{"'Sheet1'!$L$16"}</definedName>
    <definedName name="ADFHGADFH" localSheetId="1" hidden="1">{"'Sheet1'!$L$16"}</definedName>
    <definedName name="ADFHGADFH" hidden="1">{"'Sheet1'!$L$16"}</definedName>
    <definedName name="ádsa" hidden="1">#REF!</definedName>
    <definedName name="adsad" localSheetId="1" hidden="1">{"'Sheet1'!$L$16"}</definedName>
    <definedName name="adsad" hidden="1">{"'Sheet1'!$L$16"}</definedName>
    <definedName name="aert" localSheetId="1" hidden="1">{"'Sheet1'!$L$16"}</definedName>
    <definedName name="aert" hidden="1">{"'Sheet1'!$L$16"}</definedName>
    <definedName name="af" localSheetId="1" hidden="1">{"'Sheet1'!$L$16"}</definedName>
    <definedName name="af" hidden="1">{"'Sheet1'!$L$16"}</definedName>
    <definedName name="agdg" localSheetId="1" hidden="1">{"'Sheet1'!$L$16"}</definedName>
    <definedName name="agdg" hidden="1">{"'Sheet1'!$L$16"}</definedName>
    <definedName name="allala" localSheetId="1" hidden="1">{"'Sheet1'!$L$16"}</definedName>
    <definedName name="allala" hidden="1">{"'Sheet1'!$L$16"}</definedName>
    <definedName name="ALPIN">#N/A</definedName>
    <definedName name="ALPTOI">#N/A</definedName>
    <definedName name="anscount" hidden="1">2</definedName>
    <definedName name="apr" localSheetId="1" hidden="1">{"'РП (2)'!$A$5:$S$150"}</definedName>
    <definedName name="apr" hidden="1">{"'РП (2)'!$A$5:$S$150"}</definedName>
    <definedName name="AS2DocOpenMode" hidden="1">"AS2DocumentEdit"</definedName>
    <definedName name="AS2HasNoAutoHeaderFooter" hidden="1">" "</definedName>
    <definedName name="AS2LinkLS" hidden="1">#REF!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d" localSheetId="1" hidden="1">{"'РП (2)'!$A$5:$S$150"}</definedName>
    <definedName name="asd" hidden="1">{"'РП (2)'!$A$5:$S$150"}</definedName>
    <definedName name="asdfg" localSheetId="1" hidden="1">{"'РП (2)'!$A$5:$S$150"}</definedName>
    <definedName name="asdfg" hidden="1">{"'РП (2)'!$A$5:$S$150"}</definedName>
    <definedName name="asdfs" localSheetId="1" hidden="1">{"'РП (2)'!$A$5:$S$150"}</definedName>
    <definedName name="asdfs" hidden="1">{"'РП (2)'!$A$5:$S$150"}</definedName>
    <definedName name="asss" localSheetId="1" hidden="1">{"'Sheet1'!$L$16"}</definedName>
    <definedName name="asss" hidden="1">{"'Sheet1'!$L$16"}</definedName>
    <definedName name="asssss" localSheetId="1" hidden="1">{"'Sheet1'!$L$16"}</definedName>
    <definedName name="asssss" hidden="1">{"'Sheet1'!$L$16"}</definedName>
    <definedName name="avv" hidden="1">#REF!</definedName>
    <definedName name="baasdfasdfadsfadsf" localSheetId="1" hidden="1">{"'Sheet1'!$L$16"}</definedName>
    <definedName name="baasdfasdfadsfadsf" hidden="1">{"'Sheet1'!$L$16"}</definedName>
    <definedName name="baasfasfasdfasdfasfasfasfas" localSheetId="1" hidden="1">{"'Sheet1'!$L$16"}</definedName>
    <definedName name="baasfasfasdfasdfasfasfasfas" hidden="1">{"'Sheet1'!$L$16"}</definedName>
    <definedName name="Banglai">'[1]Phieu QLHĐ'!$J$18:$L$22</definedName>
    <definedName name="Banglai.Denngay">'[2]Bang lai'!$D$6:$D$1622</definedName>
    <definedName name="Banglai.Laisuat">'[2]Bang lai'!$E$6:$E$1622</definedName>
    <definedName name="Banglai.Tungay">'[2]Bang lai'!$C$6:$C$1622</definedName>
    <definedName name="Bao" localSheetId="1" hidden="1">{#N/A,#N/A,FALSE,"Chi tiÆt"}</definedName>
    <definedName name="Bao" hidden="1">{#N/A,#N/A,FALSE,"Chi tiÆt"}</definedName>
    <definedName name="batrasrasffasfrasdfasdf" localSheetId="1" hidden="1">{"'Sheet1'!$L$16"}</definedName>
    <definedName name="batrasrasffasfrasdfasdf" hidden="1">{"'Sheet1'!$L$16"}</definedName>
    <definedName name="bbb" localSheetId="1" hidden="1">{"'Sheet1'!$L$16"}</definedName>
    <definedName name="bbb" hidden="1">{"'Sheet1'!$L$16"}</definedName>
    <definedName name="bbkd" localSheetId="1" hidden="1">{"Offgrid",#N/A,FALSE,"OFFGRID";"Region",#N/A,FALSE,"REGION";"Offgrid -2",#N/A,FALSE,"OFFGRID";"WTP",#N/A,FALSE,"WTP";"WTP -2",#N/A,FALSE,"WTP";"Project",#N/A,FALSE,"PROJECT";"Summary -2",#N/A,FALSE,"SUMMARY"}</definedName>
    <definedName name="bbkd" hidden="1">{"Offgrid",#N/A,FALSE,"OFFGRID";"Region",#N/A,FALSE,"REGION";"Offgrid -2",#N/A,FALSE,"OFFGRID";"WTP",#N/A,FALSE,"WTP";"WTP -2",#N/A,FALSE,"WTP";"Project",#N/A,FALSE,"PROJECT";"Summary -2",#N/A,FALSE,"SUMMARY"}</definedName>
    <definedName name="BCD" hidden="1">#REF!</definedName>
    <definedName name="BCKQKD" localSheetId="1" hidden="1">{"'Sheet1'!$L$16"}</definedName>
    <definedName name="BCKQKD" hidden="1">{"'Sheet1'!$L$16"}</definedName>
    <definedName name="BG_Del" hidden="1">15</definedName>
    <definedName name="BG_Ins" hidden="1">4</definedName>
    <definedName name="BG_Mod" hidden="1">6</definedName>
    <definedName name="BNE_MESSAGES_HIDDEN" hidden="1">#REF!</definedName>
    <definedName name="BOOK1" hidden="1">[3]Perform1!$L$6:$M$6</definedName>
    <definedName name="BookName">"Bao_cao_cua_NVTK_tai_NPP_bieu_mau_moi_4___Mau_moi.xls"</definedName>
    <definedName name="bosung" localSheetId="1" hidden="1">{"'Sheet1'!$L$16"}</definedName>
    <definedName name="bosung" hidden="1">{"'Sheet1'!$L$16"}</definedName>
    <definedName name="bstasrfasfasd" localSheetId="1" hidden="1">{"'Sheet1'!$L$16"}</definedName>
    <definedName name="bstasrfasfasd" hidden="1">{"'Sheet1'!$L$16"}</definedName>
    <definedName name="bstrasrasfrasfadsfadsf" localSheetId="1" hidden="1">{"'Sheet1'!$L$16"}</definedName>
    <definedName name="bstrasrasfrasfadsfadsf" hidden="1">{"'Sheet1'!$L$16"}</definedName>
    <definedName name="btl" localSheetId="1" hidden="1">{"'Sheet1'!$L$16"}</definedName>
    <definedName name="btl" hidden="1">{"'Sheet1'!$L$16"}</definedName>
    <definedName name="Button_26">"SOKTMAY1003_SOQUI_VND__List"</definedName>
    <definedName name="Button_28">"SOKTMAY1003_SOQUI_VND__List"</definedName>
    <definedName name="Ç" localSheetId="1" hidden="1">{"'Sheet1'!$L$16"}</definedName>
    <definedName name="Ç" hidden="1">{"'Sheet1'!$L$16"}</definedName>
    <definedName name="Cam_ket_TSCD" hidden="1">#REF!</definedName>
    <definedName name="Cam_ket_TSCD_E" hidden="1">#REF!</definedName>
    <definedName name="CanCu_XD_TThue_E" hidden="1">#REF!</definedName>
    <definedName name="CanCu_XD_TThue_V" hidden="1">#REF!</definedName>
    <definedName name="CATIN">#N/A</definedName>
    <definedName name="CATJYOU">#N/A</definedName>
    <definedName name="CATREC">#N/A</definedName>
    <definedName name="CATSYU">#N/A</definedName>
    <definedName name="cc" localSheetId="1" hidden="1">{"'Sheet1'!$L$16"}</definedName>
    <definedName name="cc" hidden="1">{"'Sheet1'!$L$16"}</definedName>
    <definedName name="cg" localSheetId="1" hidden="1">{"'Sheet1'!$L$16"}</definedName>
    <definedName name="cg" hidden="1">{"'Sheet1'!$L$16"}</definedName>
    <definedName name="cgghh" localSheetId="1" hidden="1">{"'Sheet1'!$L$16"}</definedName>
    <definedName name="cgghh" hidden="1">{"'Sheet1'!$L$16"}</definedName>
    <definedName name="chau" localSheetId="1" hidden="1">{0}</definedName>
    <definedName name="chau" hidden="1">{0}</definedName>
    <definedName name="check_BCTDVCSH" hidden="1">#REF!</definedName>
    <definedName name="Chi_phí_vốn_còn_phải_trả_1">'[2]Thu lai'!$U$6:$U$409</definedName>
    <definedName name="Chi_phí_vốn_còn_phải_trả_2">'[2]Thu lai'!$AC$6:$AC$409</definedName>
    <definedName name="Chi_phí_vốn_còn_phải_trả_3">'[2]Thu lai'!$AK$6:$AK$409</definedName>
    <definedName name="Chi_phí_vốn_còn_phải_trả_4">'[2]Thu lai'!$AS$6:$AS$409</definedName>
    <definedName name="Chi_phí_vốn_đã_thu">[2]DATA!$AC$6:$AC$460</definedName>
    <definedName name="Chi_phí_vốn_đã_thu_3">[2]DATA!$AO$6:$AO$523</definedName>
    <definedName name="Chi_phí_vốn_đã_thu2">[2]DATA!$AI$6:$AI$523</definedName>
    <definedName name="Chi_phí_vốn_phải_trả_đợt_1">'[2]Thu lai'!$Q$6:$Q$409</definedName>
    <definedName name="chitiet3" localSheetId="1" hidden="1">{"'Sheet1'!$L$16"}</definedName>
    <definedName name="chitiet3" hidden="1">{"'Sheet1'!$L$16"}</definedName>
    <definedName name="chl" localSheetId="1" hidden="1">{"'Sheet1'!$L$16"}</definedName>
    <definedName name="chl" hidden="1">{"'Sheet1'!$L$16"}</definedName>
    <definedName name="Chuc_Danh_BGD_E" hidden="1">#REF!</definedName>
    <definedName name="Chuc_Danh_BGD_V" hidden="1">#REF!</definedName>
    <definedName name="ChucDanh_DDCTKToan_E" hidden="1">#REF!</definedName>
    <definedName name="ChucDanh_DDCTKToan_V" hidden="1">#REF!</definedName>
    <definedName name="ChucDanh_KTT_E" hidden="1">#REF!</definedName>
    <definedName name="ChucDanh_KTT_V" hidden="1">#REF!</definedName>
    <definedName name="ChucDanh_NguoiLap_E" hidden="1">#REF!</definedName>
    <definedName name="ChucDanh_NguoiLap_V" hidden="1">#REF!</definedName>
    <definedName name="ChucDanh_ThuTruong_E" hidden="1">#REF!</definedName>
    <definedName name="ChucDanh_ThuTruong_V" hidden="1">#REF!</definedName>
    <definedName name="ChungChi_DDCTKToan_E" hidden="1">#REF!</definedName>
    <definedName name="ChungChi_DDCTKToan_V" hidden="1">#REF!</definedName>
    <definedName name="ChungChi_KTV_E" hidden="1">#REF!</definedName>
    <definedName name="ChungChi_KTV_V" hidden="1">#REF!</definedName>
    <definedName name="chuyen" localSheetId="1" hidden="1">{"'Sheet1'!$L$16"}</definedName>
    <definedName name="chuyen" hidden="1">{"'Sheet1'!$L$16"}</definedName>
    <definedName name="CLVC3">0.1</definedName>
    <definedName name="cock">[4]Sheet3!$C$529:$C$568</definedName>
    <definedName name="Code" hidden="1">#REF!</definedName>
    <definedName name="codk">[5]Sheet1!#REF!</definedName>
    <definedName name="CONG">'[6]#REF'!$A$27:$M$27</definedName>
    <definedName name="Control" localSheetId="1" hidden="1">{"'РП (2)'!$A$5:$S$150"}</definedName>
    <definedName name="Control" hidden="1">{"'РП (2)'!$A$5:$S$150"}</definedName>
    <definedName name="Cost">[7]Transaction!$Q$7:$Q$5000</definedName>
    <definedName name="CP" hidden="1">#REF!</definedName>
    <definedName name="CPBQ_KN" hidden="1">#REF!</definedName>
    <definedName name="CPBQ_KT" hidden="1">#REF!</definedName>
    <definedName name="CSVChat">'[6]#REF'!$A$15:$N$20</definedName>
    <definedName name="CT" localSheetId="1" hidden="1">{#N/A,#N/A,TRUE,"BT M200 da 10x20"}</definedName>
    <definedName name="CT" hidden="1">{#N/A,#N/A,TRUE,"BT M200 da 10x20"}</definedName>
    <definedName name="CT_LCGT" hidden="1">OFFSET(#REF!,1,0,COUNTA(#REF!)-COUNTA(#REF!),4)</definedName>
    <definedName name="CTCPDTXL" localSheetId="1" hidden="1">{"'Sheet1'!$L$16"}</definedName>
    <definedName name="CTCPDTXL" hidden="1">{"'Sheet1'!$L$16"}</definedName>
    <definedName name="CTCT1" localSheetId="1" hidden="1">{"'Sheet1'!$L$16"}</definedName>
    <definedName name="CTCT1" hidden="1">{"'Sheet1'!$L$16"}</definedName>
    <definedName name="d" hidden="1">#REF!</definedName>
    <definedName name="DA_2824038358300000349" hidden="1">#REF!</definedName>
    <definedName name="DA_3224074214300000723" hidden="1">#REF!</definedName>
    <definedName name="DA_3224074214300000802" hidden="1">#REF!</definedName>
    <definedName name="DA_3224074214300000824" hidden="1">#REF!</definedName>
    <definedName name="DA_3224074214300000829" hidden="1">#REF!</definedName>
    <definedName name="DA_3224074214300000833" hidden="1">#REF!</definedName>
    <definedName name="DA_3224074214300000839" hidden="1">#REF!</definedName>
    <definedName name="DA_3224074214300000870" hidden="1">#REF!</definedName>
    <definedName name="DA_3224074214300000898" hidden="1">#REF!</definedName>
    <definedName name="DA_3224074214300000908" hidden="1">#REF!</definedName>
    <definedName name="DA_3224074214300000928" hidden="1">#REF!</definedName>
    <definedName name="DA_3224074214300001007" hidden="1">#REF!</definedName>
    <definedName name="DA_3224074214300001010" hidden="1">#REF!</definedName>
    <definedName name="DA_3224074214300001020" hidden="1">#REF!</definedName>
    <definedName name="DA_3224074214300001038" hidden="1">#REF!</definedName>
    <definedName name="DA_3224074214300001044" hidden="1">#REF!</definedName>
    <definedName name="DA_3224074214300001048" hidden="1">#REF!</definedName>
    <definedName name="DA_3224074214300001055" hidden="1">#REF!</definedName>
    <definedName name="DA_3224074214300001067" hidden="1">#REF!</definedName>
    <definedName name="DA_3224074214300001098" hidden="1">#REF!</definedName>
    <definedName name="DA_3224074214300001102" hidden="1">#REF!</definedName>
    <definedName name="DA_3224074214300001108" hidden="1">#REF!</definedName>
    <definedName name="DA_3224074214300001118" hidden="1">#REF!</definedName>
    <definedName name="DA_3224074214300001122" hidden="1">#REF!</definedName>
    <definedName name="DA_3224074214300001127" hidden="1">#REF!</definedName>
    <definedName name="DA_3224074214300001133" hidden="1">#REF!</definedName>
    <definedName name="DA_3224074214300001138" hidden="1">#REF!</definedName>
    <definedName name="DA_3224074214300001142" hidden="1">#REF!</definedName>
    <definedName name="DA_3224074214300001148" hidden="1">#REF!</definedName>
    <definedName name="DA_3224074214300001152" hidden="1">#REF!</definedName>
    <definedName name="DA_3224074214300001158" hidden="1">#REF!</definedName>
    <definedName name="DA_3224074214300001162" hidden="1">#REF!</definedName>
    <definedName name="DA_3224074214300001171" hidden="1">#REF!</definedName>
    <definedName name="DA_3224074214300001177" hidden="1">#REF!</definedName>
    <definedName name="DA_3224080964400000783" hidden="1">#REF!</definedName>
    <definedName name="DA_3224080964400000791" hidden="1">#REF!</definedName>
    <definedName name="DA_3224080964400000798" hidden="1">#REF!</definedName>
    <definedName name="DA_3224080964400000808" hidden="1">#REF!</definedName>
    <definedName name="DA_3224080964400000812" hidden="1">#REF!</definedName>
    <definedName name="DA_3224080964400000824" hidden="1">#REF!</definedName>
    <definedName name="DA_3224960945900000182" hidden="1">#REF!</definedName>
    <definedName name="DA_3224960945900000187" hidden="1">#REF!</definedName>
    <definedName name="DA_3224960945900000191" hidden="1">#REF!</definedName>
    <definedName name="DA_3224960945900000196" hidden="1">#REF!</definedName>
    <definedName name="DA_3224960945900000200" hidden="1">#REF!</definedName>
    <definedName name="DA_3224960945900000205" hidden="1">#REF!</definedName>
    <definedName name="DA_3224960945900000211" hidden="1">#REF!</definedName>
    <definedName name="DA_3224960945900000215" hidden="1">#REF!</definedName>
    <definedName name="DA_3224960945900000220" hidden="1">#REF!</definedName>
    <definedName name="DA_3224960945900000268" hidden="1">#REF!</definedName>
    <definedName name="DA_3224960945900000274" hidden="1">#REF!</definedName>
    <definedName name="DA_3224960945900000279" hidden="1">#REF!</definedName>
    <definedName name="DA_3224960945900000283" hidden="1">#REF!</definedName>
    <definedName name="DA_3224960945900000292" hidden="1">#REF!</definedName>
    <definedName name="DA_3224960945900000298" hidden="1">#REF!</definedName>
    <definedName name="DA_3224960945900000303" hidden="1">#REF!</definedName>
    <definedName name="DA_3224960945900000307" hidden="1">#REF!</definedName>
    <definedName name="DA_3224960945900000313" hidden="1">#REF!</definedName>
    <definedName name="DA_3224960945900000317" hidden="1">#REF!</definedName>
    <definedName name="DA_3224960945900000323" hidden="1">#REF!</definedName>
    <definedName name="DA_3224960945900000328" hidden="1">#REF!</definedName>
    <definedName name="DA_3224960945900000332" hidden="1">#REF!</definedName>
    <definedName name="DA_3224960945900000337" hidden="1">#REF!</definedName>
    <definedName name="DA_3224960945900000343" hidden="1">#REF!</definedName>
    <definedName name="Đã_trả_1">'[2]Thu lai'!$S$6:$S$409</definedName>
    <definedName name="Đã_trả_2">'[2]Thu lai'!$AA$6:$AA$409</definedName>
    <definedName name="Đã_trả_3">'[2]Thu lai'!$AI$6:$AI$409</definedName>
    <definedName name="Đã_trả_4">'[2]Thu lai'!$AQ$6:$AQ$409</definedName>
    <definedName name="daaaa" localSheetId="1" hidden="1">{"'Sheet1'!$L$16"}</definedName>
    <definedName name="daaaa" hidden="1">{"'Sheet1'!$L$16"}</definedName>
    <definedName name="Data">'[1]Data HD LPB'!$F$6:$AE$65536</definedName>
    <definedName name="Data.Ghichu">[8]Data!$AY$7:$AY$3000</definedName>
    <definedName name="Data.Giatri">[8]Data!$AX$7:$AX$3000</definedName>
    <definedName name="Data.KH">[8]Data!$C$7:$C$3000</definedName>
    <definedName name="Data.LaiTG">[8]Data!$P$7:$P$3000</definedName>
    <definedName name="Data.LoaiGD">[8]Data!$D$7:$D$3000</definedName>
    <definedName name="Data.MaCK">[8]Data!$F$7:$F$3000</definedName>
    <definedName name="Data.NgayGD">[8]Data!$A$7:$A$3000</definedName>
    <definedName name="Data.PhaithubanCK">[8]Data!$AH$7:$AH$3000</definedName>
    <definedName name="Data.PhaitraGDmua">[8]Data!$AJ$7:$AJ$3000</definedName>
    <definedName name="Data.PhiLKtraVSD">[8]Data!$AM$7:$AM$3000</definedName>
    <definedName name="Data.PhiMG.GDban">[8]Data!$AN$7:$AN$3000</definedName>
    <definedName name="Data.PhiNHLK">[8]Data!$M$7:$M$3000</definedName>
    <definedName name="Data.PSCo">[9]Data!$G$8:$G$199</definedName>
    <definedName name="Data.PSNo">[9]Data!$F$8:$F$199</definedName>
    <definedName name="Data.SL">[8]Data!$AW$7:$AW$3000</definedName>
    <definedName name="Data.SoduTKtien">[8]Data!$Z$7:$Z$3000</definedName>
    <definedName name="Data.SoHD">[10]Data!$F$6:$F$2004</definedName>
    <definedName name="Data.tenhopdong">'[1]Data HD LPB'!$F$6:$F$65536</definedName>
    <definedName name="Data.TK">[9]Data!$J$8:$J$199</definedName>
    <definedName name="Data.Vonuythac">[8]Data!$O$7:$O$3000</definedName>
    <definedName name="data_DieuChinh" hidden="1">#REF!</definedName>
    <definedName name="data1" hidden="1">#REF!</definedName>
    <definedName name="data2" hidden="1">#REF!</definedName>
    <definedName name="data3" hidden="1">#REF!</definedName>
    <definedName name="Data5">'[1]Data HD LPB'!$A$6:$AE$65536</definedName>
    <definedName name="DATAKH">'[2]Danh muc'!$B$5:$N$3003</definedName>
    <definedName name="Dautu" localSheetId="1" hidden="1">{"'Sheet1'!$L$16"}</definedName>
    <definedName name="Dautu" hidden="1">{"'Sheet1'!$L$16"}</definedName>
    <definedName name="ddd" localSheetId="1" hidden="1">{"'Sheet1'!$L$16"}</definedName>
    <definedName name="ddd" hidden="1">{"'Sheet1'!$L$16"}</definedName>
    <definedName name="dddd" localSheetId="1" hidden="1">{"'Sheet1'!$L$16"}</definedName>
    <definedName name="dddd" hidden="1">{"'Sheet1'!$L$16"}</definedName>
    <definedName name="ddddd" localSheetId="1" hidden="1">{"'РП (2)'!$A$5:$S$150"}</definedName>
    <definedName name="ddddd" hidden="1">{"'РП (2)'!$A$5:$S$150"}</definedName>
    <definedName name="ddhh" localSheetId="1" hidden="1">{"'РП (2)'!$A$5:$S$150"}</definedName>
    <definedName name="ddhh" hidden="1">{"'РП (2)'!$A$5:$S$150"}</definedName>
    <definedName name="ddvv" localSheetId="1" hidden="1">{"'РП (2)'!$A$5:$S$150"}</definedName>
    <definedName name="ddvv" hidden="1">{"'РП (2)'!$A$5:$S$150"}</definedName>
    <definedName name="Dem_TMCode" hidden="1">#N/A</definedName>
    <definedName name="đf" localSheetId="1" hidden="1">{"'Sheet1'!$L$16"}</definedName>
    <definedName name="đf" hidden="1">{"'Sheet1'!$L$16"}</definedName>
    <definedName name="dfdsff" hidden="1">#REF!</definedName>
    <definedName name="DFHADHA" localSheetId="1" hidden="1">{"'Sheet1'!$L$16"}</definedName>
    <definedName name="DFHADHA" hidden="1">{"'Sheet1'!$L$16"}</definedName>
    <definedName name="đfsda" hidden="1">#REF!</definedName>
    <definedName name="dfsdf" localSheetId="1" hidden="1">{"'Sheet1'!$L$16"}</definedName>
    <definedName name="dfsdf" hidden="1">{"'Sheet1'!$L$16"}</definedName>
    <definedName name="dgdgdge" localSheetId="1" hidden="1">{"'Sheet1'!$L$16"}</definedName>
    <definedName name="dgdgdge" hidden="1">{"'Sheet1'!$L$16"}</definedName>
    <definedName name="dgdhah" hidden="1">#REF!</definedName>
    <definedName name="Dia_Chi_Congty_E" hidden="1">#REF!</definedName>
    <definedName name="Dia_Chi_Congty_V" hidden="1">#REF!</definedName>
    <definedName name="Discount" hidden="1">#REF!</definedName>
    <definedName name="display_area_2" hidden="1">#REF!</definedName>
    <definedName name="Dk_1cot" hidden="1">#REF!</definedName>
    <definedName name="DM.KH">'[2]Danh muc'!$B$5:$B$450</definedName>
    <definedName name="DM_ChiTieu" hidden="1">#REF!</definedName>
    <definedName name="DM_ChiTieu1" hidden="1">#REF!</definedName>
    <definedName name="DM_KyHieu" hidden="1">[11]DM!$F$3:$F$6</definedName>
    <definedName name="DM_LoaiButToan" hidden="1">#REF!</definedName>
    <definedName name="DM_MaTK" hidden="1">OFFSET([11]DM!$D$2,1,0,IF(COUNTA([11]DM!$D$3:$D$1000)=0,1,COUNTA([11]DM!$D$3:$D$1000)),1)</definedName>
    <definedName name="DM_TK" hidden="1">OFFSET(#REF!,1,0,COUNTA(#REF!),7)</definedName>
    <definedName name="DM_TK2" hidden="1">OFFSET(#REF!,1,0,COUNTA(#REF!),6)</definedName>
    <definedName name="DM_TMCode" hidden="1">#N/A</definedName>
    <definedName name="DM_TMCode_TSCDHH" hidden="1">OFFSET([12]DM!$O$2,1,0,IF(COUNTA([12]DM!$O$3:$O$33)=0,1,COUNTA([12]DM!$D$3:$O$33)),1)</definedName>
    <definedName name="DM_TMCode_TSCDTTC" hidden="1">OFFSET([12]DM!$AA$2,1,0,IF(COUNTA([12]DM!$AA$3:$AA$33)=0,1,COUNTA([12]DM!$AA$3:$AA$33)),1)</definedName>
    <definedName name="DM_TMCode_TSCDVH" hidden="1">OFFSET([12]DM!$AM$2,1,0,IF(COUNTA([12]DM!$AM$3:$AM$33)=0,1,COUNTA([12]DM!$AM$3:$AM$33)),1)</definedName>
    <definedName name="DM_TMCode_VCSH" hidden="1">OFFSET([12]DM!$BA$2,1,0,IF(COUNTA([12]DM!$BA$3:$BA$33)=0,1,COUNTA([12]DM!$BA$3:$BA$33)),1)</definedName>
    <definedName name="DM_YKien" hidden="1">#REF!</definedName>
    <definedName name="doclb">#REF!</definedName>
    <definedName name="Document_array" localSheetId="1">{"ÿÿÿÿÿ"}</definedName>
    <definedName name="Document_array">{"ÿÿÿÿÿ"}</definedName>
    <definedName name="Documents_array">#REF!</definedName>
    <definedName name="DOI">#REF!</definedName>
    <definedName name="dolcb">#REF!</definedName>
    <definedName name="Don_Vi_Tinh_E" hidden="1">#REF!</definedName>
    <definedName name="Don_Vi_Tinh_V" hidden="1">#REF!</definedName>
    <definedName name="DS1p1vc">#REF!</definedName>
    <definedName name="ds1pnc">#REF!</definedName>
    <definedName name="ds1pvl">#REF!</definedName>
    <definedName name="ds3pctnc">#REF!</definedName>
    <definedName name="ds3pctvc">#REF!</definedName>
    <definedName name="ds3pctvl">#REF!</definedName>
    <definedName name="ds3pnc">#REF!</definedName>
    <definedName name="ds3pvl">#REF!</definedName>
    <definedName name="dsacs" localSheetId="1" hidden="1">{"'Sheet1'!$L$16"}</definedName>
    <definedName name="dsacs" hidden="1">{"'Sheet1'!$L$16"}</definedName>
    <definedName name="dsafkdsafjs" localSheetId="1" hidden="1">{#N/A,#N/A,TRUE,"BT M200 da 10x20"}</definedName>
    <definedName name="dsafkdsafjs" hidden="1">{#N/A,#N/A,TRUE,"BT M200 da 10x20"}</definedName>
    <definedName name="dsakhfiuwalsd" hidden="1">#REF!</definedName>
    <definedName name="dsds" localSheetId="1" hidden="1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dsds" hidden="1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dsfasdjfsafdsaf" hidden="1">#REF!</definedName>
    <definedName name="dsfs" localSheetId="1" hidden="1">{#N/A,#N/A,FALSE,"Aging Summary";#N/A,#N/A,FALSE,"Ratio Analysis";#N/A,#N/A,FALSE,"Test 120 Day Accts";#N/A,#N/A,FALSE,"Tickmarks"}</definedName>
    <definedName name="dsfs" hidden="1">{#N/A,#N/A,FALSE,"Aging Summary";#N/A,#N/A,FALSE,"Ratio Analysis";#N/A,#N/A,FALSE,"Test 120 Day Accts";#N/A,#N/A,FALSE,"Tickmarks"}</definedName>
    <definedName name="DSPK1p1nc">#REF!</definedName>
    <definedName name="DSPK1p1vl">#REF!</definedName>
    <definedName name="DSPK1pnc">#REF!</definedName>
    <definedName name="DSPK1pvl">#REF!</definedName>
    <definedName name="DSTD_Clear">#N/A</definedName>
    <definedName name="DSUMDATA">#REF!</definedName>
    <definedName name="dt">#REF!</definedName>
    <definedName name="DT_VKHNN">#REF!</definedName>
    <definedName name="DTCTANG_BD">#REF!</definedName>
    <definedName name="DTCTANG_HT_BD">#REF!</definedName>
    <definedName name="DTCTANG_HT_KT">#REF!</definedName>
    <definedName name="DTCTANG_KT">#REF!</definedName>
    <definedName name="dtdt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TKT3" localSheetId="1" hidden="1">{"'Sheet1'!$L$16"}</definedName>
    <definedName name="DTKT3" hidden="1">{"'Sheet1'!$L$16"}</definedName>
    <definedName name="DUCKY_CO_CD">#REF!</definedName>
    <definedName name="DUCKY_NO_CD">#REF!</definedName>
    <definedName name="DUDKY_CO_CD">#REF!</definedName>
    <definedName name="DUDKY_NO_CD">#REF!</definedName>
    <definedName name="dulieu">#REF!</definedName>
    <definedName name="DUNG">#REF!</definedName>
    <definedName name="DUONG">#REF!</definedName>
    <definedName name="dvsdgvds" localSheetId="1" hidden="1">{"'Sheet1'!$L$16"}</definedName>
    <definedName name="dvsdgvds" hidden="1">{"'Sheet1'!$L$16"}</definedName>
    <definedName name="DWPRICE" hidden="1">#REF!</definedName>
    <definedName name="DZHADH" localSheetId="1" hidden="1">{"'Sheet1'!$L$16"}</definedName>
    <definedName name="DZHADH" hidden="1">{"'Sheet1'!$L$16"}</definedName>
    <definedName name="èdg" hidden="1">#REF!</definedName>
    <definedName name="eg" localSheetId="1" hidden="1">{"'Sheet1'!$L$16"}</definedName>
    <definedName name="eg" hidden="1">{"'Sheet1'!$L$16"}</definedName>
    <definedName name="êgeg" localSheetId="1" hidden="1">{"'Sheet1'!$L$16"}</definedName>
    <definedName name="êgeg" hidden="1">{"'Sheet1'!$L$16"}</definedName>
    <definedName name="egsf" localSheetId="1" hidden="1">{"'Sheet1'!$L$16"}</definedName>
    <definedName name="egsf" hidden="1">{"'Sheet1'!$L$16"}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nd_Page" hidden="1">#REF!</definedName>
    <definedName name="er">#REF!</definedName>
    <definedName name="er_1">#REF!</definedName>
    <definedName name="Eur_Diff">#REF!</definedName>
    <definedName name="ewewe" localSheetId="1" hidden="1">{"'Sheet1'!$L$16"}</definedName>
    <definedName name="ewewe" hidden="1">{"'Sheet1'!$L$16"}</definedName>
    <definedName name="ExactAddinConnection" hidden="1">"003"</definedName>
    <definedName name="ExactAddinConnection.002" hidden="1">"CPNT01;003;mengtalekk;1"</definedName>
    <definedName name="ExactAddinConnection.003" hidden="1">"CPNT01;006;mengtalekk;1"</definedName>
    <definedName name="ExactAddinConnection.034" hidden="1">"NOIVU;034;gl4;1"</definedName>
    <definedName name="ExactAddinConnection.200" hidden="1">"MAYCHU2;200;yen;0"</definedName>
    <definedName name="ExactAddinReports" hidden="1">2</definedName>
    <definedName name="_xlnm.Extract">#REF!</definedName>
    <definedName name="f" localSheetId="1" hidden="1">{"'Sheet1'!$L$16"}</definedName>
    <definedName name="f" hidden="1">{"'Sheet1'!$L$16"}</definedName>
    <definedName name="f_Cap" localSheetId="1" hidden="1">IF(ISBLANK(CT_TMinh),0,IF(CT_TMinh="270",4,IF(CT_TMinh="440",5,IF(RIGHT(CT_TMinh,2)="00",1,IF(RIGHT(CT_TMinh,1)="0",2,3)))))</definedName>
    <definedName name="f_Cap" hidden="1">IF(ISBLANK(CT_TMinh),0,IF(CT_TMinh="270",4,IF(CT_TMinh="440",5,IF(RIGHT(CT_TMinh,2)="00",1,IF(RIGHT(CT_TMinh,1)="0",2,3)))))</definedName>
    <definedName name="F301.1" localSheetId="1" hidden="1">{"'Sheet1'!$L$16"}</definedName>
    <definedName name="F301.1" hidden="1">{"'Sheet1'!$L$16"}</definedName>
    <definedName name="f92F56">#REF!</definedName>
    <definedName name="fa" localSheetId="1" hidden="1">{"'Sheet1'!$L$16"}</definedName>
    <definedName name="fa" hidden="1">{"'Sheet1'!$L$16"}</definedName>
    <definedName name="FACTOR">#REF!</definedName>
    <definedName name="FCode" hidden="1">#REF!</definedName>
    <definedName name="fdff" localSheetId="1" hidden="1">{"'Sheet1'!$L$16"}</definedName>
    <definedName name="fdff" hidden="1">{"'Sheet1'!$L$16"}</definedName>
    <definedName name="fff" localSheetId="1" hidden="1">{"'РП (2)'!$A$5:$S$150"}</definedName>
    <definedName name="fff" hidden="1">{"'РП (2)'!$A$5:$S$150"}</definedName>
    <definedName name="fg" localSheetId="1" hidden="1">{"'Sheet1'!$L$16"}</definedName>
    <definedName name="fg" hidden="1">{"'Sheet1'!$L$16"}</definedName>
    <definedName name="fgh" localSheetId="1" hidden="1">{"'РП (2)'!$A$5:$S$150"}</definedName>
    <definedName name="fgh" hidden="1">{"'РП (2)'!$A$5:$S$150"}</definedName>
    <definedName name="fghh" localSheetId="1" hidden="1">{"'РП (2)'!$A$5:$S$150"}</definedName>
    <definedName name="fghh" hidden="1">{"'РП (2)'!$A$5:$S$150"}</definedName>
    <definedName name="fgn" localSheetId="1" hidden="1">{"'Sheet1'!$L$16"}</definedName>
    <definedName name="fgn" hidden="1">{"'Sheet1'!$L$16"}</definedName>
    <definedName name="Fill" hidden="1">#REF!</definedName>
    <definedName name="finclb">#REF!</definedName>
    <definedName name="FJY" localSheetId="1" hidden="1">{"'Sheet1'!$L$16"}</definedName>
    <definedName name="FJY" hidden="1">{"'Sheet1'!$L$16"}</definedName>
    <definedName name="fml_CDKT_NN_DcCo" localSheetId="1" hidden="1">SUMIF(NN_CDCo,[13]Tong_hop!$B1,NN_SoDieuChinh)</definedName>
    <definedName name="fml_CDKT_NN_DcCo" hidden="1">SUMIF(NN_CDCo,[13]Tong_hop!$B1,NN_SoDieuChinh)</definedName>
    <definedName name="fml_CDKT_NN_DcNo" localSheetId="1" hidden="1">SUMIF(NN_CDNo,[13]Tong_hop!$B1,NN_SoDieuChinh)</definedName>
    <definedName name="fml_CDKT_NN_DcNo" hidden="1">SUMIF(NN_CDNo,[13]Tong_hop!$B1,NN_SoDieuChinh)</definedName>
    <definedName name="fml_CDKT_NT_DcCo" localSheetId="1" hidden="1">SUMIF(NT_CDCo,[13]Tong_hop!$B1,NT_SoDieuChinh)</definedName>
    <definedName name="fml_CDKT_NT_DcCo" hidden="1">SUMIF(NT_CDCo,[13]Tong_hop!$B1,NT_SoDieuChinh)</definedName>
    <definedName name="fml_CDKT_NT_DcNo" localSheetId="1" hidden="1">SUMIF(NT_CDNo,[13]Tong_hop!$B1,NT_SoDieuChinh)</definedName>
    <definedName name="fml_CDKT_NT_DcNo" hidden="1">SUMIF(NT_CDNo,[13]Tong_hop!$B1,NT_SoDieuChinh)</definedName>
    <definedName name="fml_ChuoiDK" hidden="1">IF(ISERROR(FIND("*",#REF!&amp;"-"&amp;#REF!)),#REF!&amp;"-"&amp;#REF!,REPLACE(#REF!&amp;"-"&amp;#REF!,FIND("*",#REF!&amp;"-"&amp;#REF!),1,""))</definedName>
    <definedName name="fml_DoRongCT" localSheetId="1" hidden="1">LEN(CT_TMinh)</definedName>
    <definedName name="fml_DoRongCT" hidden="1">LEN(CT_TMinh)</definedName>
    <definedName name="fml_KQKD_NN_DcCo" localSheetId="1" hidden="1">SUMIF(NN_KQCo,[13]Tong_hop!$B1,NN_SoDieuChinh)</definedName>
    <definedName name="fml_KQKD_NN_DcCo" hidden="1">SUMIF(NN_KQCo,[13]Tong_hop!$B1,NN_SoDieuChinh)</definedName>
    <definedName name="fml_KQKD_NN_DcNo" localSheetId="1" hidden="1">SUMIF(NN_KQNo,[13]Tong_hop!$B1,NN_SoDieuChinh)</definedName>
    <definedName name="fml_KQKD_NN_DcNo" hidden="1">SUMIF(NN_KQNo,[13]Tong_hop!$B1,NN_SoDieuChinh)</definedName>
    <definedName name="fml_KQKD_NT_DcCo" localSheetId="1" hidden="1">SUMIF(NT_KQCo,[13]Tong_hop!$B1,NT_SoDieuChinh)</definedName>
    <definedName name="fml_KQKD_NT_DcCo" hidden="1">SUMIF(NT_KQCo,[13]Tong_hop!$B1,NT_SoDieuChinh)</definedName>
    <definedName name="fml_KQKD_NT_DcNo" localSheetId="1" hidden="1">SUMIF(NT_KQNo,[13]Tong_hop!$B1,NT_SoDieuChinh)</definedName>
    <definedName name="fml_KQKD_NT_DcNo" hidden="1">SUMIF(NT_KQNo,[13]Tong_hop!$B1,NT_SoDieuChinh)</definedName>
    <definedName name="fml_LCTT_KT" hidden="1">#N/A</definedName>
    <definedName name="fml_LCTT_NN_DcCo" localSheetId="1" hidden="1" xml:space="preserve"> SUMIF(NN_DCCo,[13]Tong_hop!$B1,NN_SoDieuChinh)</definedName>
    <definedName name="fml_LCTT_NN_DcCo" hidden="1" xml:space="preserve"> SUMIF(NN_DCCo,[13]Tong_hop!$B1,NN_SoDieuChinh)</definedName>
    <definedName name="fml_LCTT_NN_DcNo" localSheetId="1" hidden="1" xml:space="preserve"> SUMIF(NN_DCNo,[13]Tong_hop!$B1,NN_SoDieuChinh)</definedName>
    <definedName name="fml_LCTT_NN_DcNo" hidden="1" xml:space="preserve"> SUMIF(NN_DCNo,[13]Tong_hop!$B1,NN_SoDieuChinh)</definedName>
    <definedName name="fml_LCTT_NT_DcCo" localSheetId="1" hidden="1" xml:space="preserve"> SUMIF(NT_DCCo,[13]Tong_hop!$B1,NT_SoDieuChinh)</definedName>
    <definedName name="fml_LCTT_NT_DcCo" hidden="1" xml:space="preserve"> SUMIF(NT_DCCo,[13]Tong_hop!$B1,NT_SoDieuChinh)</definedName>
    <definedName name="fml_LCTT_NT_DcNo" localSheetId="1" hidden="1" xml:space="preserve"> SUMIF(NT_DCNo,[13]Tong_hop!$B1,NT_SoDieuChinh)</definedName>
    <definedName name="fml_LCTT_NT_DcNo" hidden="1" xml:space="preserve"> SUMIF(NT_DCNo,[13]Tong_hop!$B1,NT_SoDieuChinh)</definedName>
    <definedName name="fml_STT" hidden="1">SUBTOTAL(103,#REF!)</definedName>
    <definedName name="fml_TmChiTieu_CDKT" hidden="1">#N/A</definedName>
    <definedName name="fml_TmChiTieu_CDKT_DB" hidden="1">#N/A</definedName>
    <definedName name="fml_TMChiTieu_CDKT_VungDk" hidden="1">#N/A</definedName>
    <definedName name="fml_TMChiTieu_CDKT_VungDkDB" hidden="1">#N/A</definedName>
    <definedName name="fml_TMChiTieu_KQKD" hidden="1">#N/A</definedName>
    <definedName name="fml2_LCGT_KN" localSheetId="1" hidden="1">IF(ISBLANK(#REF!),0,IF(ISERROR(VLOOKUP(#REF!,CT_LCGT,4,0)),0,VLOOKUP(#REF!,CT_LCGT,4,0)))</definedName>
    <definedName name="fml2_LCGT_KN" hidden="1">IF(ISBLANK(#REF!),0,IF(ISERROR(VLOOKUP(#REF!,CT_LCGT,4,0)),0,VLOOKUP(#REF!,CT_LCGT,4,0)))</definedName>
    <definedName name="fml2_LCTT_KN" hidden="1">#N/A</definedName>
    <definedName name="FRate">#REF!</definedName>
    <definedName name="Frequency">[14]Lists!$A$21:$A$25</definedName>
    <definedName name="frtyiri" localSheetId="1" hidden="1">{"'Sheet1'!$L$16"}</definedName>
    <definedName name="frtyiri" hidden="1">{"'Sheet1'!$L$16"}</definedName>
    <definedName name="fsdfdsf" localSheetId="1" hidden="1">{"'Sheet1'!$L$16"}</definedName>
    <definedName name="fsdfdsf" hidden="1">{"'Sheet1'!$L$16"}</definedName>
    <definedName name="ftrjk" localSheetId="1" hidden="1">{"'Sheet1'!$L$16"}</definedName>
    <definedName name="ftrjk" hidden="1">{"'Sheet1'!$L$16"}</definedName>
    <definedName name="ftyiryiu" localSheetId="1" hidden="1">{"'Sheet1'!$L$16"}</definedName>
    <definedName name="ftyiryiu" hidden="1">{"'Sheet1'!$L$16"}</definedName>
    <definedName name="G">#REF!</definedName>
    <definedName name="G_ME">#REF!</definedName>
    <definedName name="GAM">#REF!</definedName>
    <definedName name="Gbp_Diff">#REF!</definedName>
    <definedName name="gdgdvd" localSheetId="1" hidden="1">{"'Sheet1'!$L$16"}</definedName>
    <definedName name="gdgdvd" hidden="1">{"'Sheet1'!$L$16"}</definedName>
    <definedName name="GEG" localSheetId="1" hidden="1">{"'Sheet1'!$L$16"}</definedName>
    <definedName name="GEG" hidden="1">{"'Sheet1'!$L$16"}</definedName>
    <definedName name="gegegedg" localSheetId="1" hidden="1">{"'Sheet1'!$L$16"}</definedName>
    <definedName name="gegegedg" hidden="1">{"'Sheet1'!$L$16"}</definedName>
    <definedName name="get_LCTT_KN" localSheetId="1" hidden="1">IF(ISBLANK([13]Tong_hop!$D1),0,IF(ISNA(HLOOKUP([13]Tong_hop!$D1,CT_LCTT,2,0)),0,HLOOKUP([13]Tong_hop!$D1,CT_LCTT,2,0)))</definedName>
    <definedName name="get_LCTT_KN" hidden="1">IF(ISBLANK([13]Tong_hop!$D1),0,IF(ISNA(HLOOKUP([13]Tong_hop!$D1,CT_LCTT,2,0)),0,HLOOKUP([13]Tong_hop!$D1,CT_LCTT,2,0)))</definedName>
    <definedName name="gffg" localSheetId="1" hidden="1">{"'Sheet1'!$L$16"}</definedName>
    <definedName name="gffg" hidden="1">{"'Sheet1'!$L$16"}</definedName>
    <definedName name="gfg" localSheetId="1" hidden="1">{"'РП (2)'!$A$5:$S$150"}</definedName>
    <definedName name="gfg" hidden="1">{"'РП (2)'!$A$5:$S$150"}</definedName>
    <definedName name="gfsfsfafadsf" localSheetId="1" hidden="1">{"'Sheet1'!$L$16"}</definedName>
    <definedName name="gfsfsfafadsf" hidden="1">{"'Sheet1'!$L$16"}</definedName>
    <definedName name="gg" localSheetId="1" hidden="1">{"'Sheet1'!$L$16"}</definedName>
    <definedName name="gg" hidden="1">{"'Sheet1'!$L$16"}</definedName>
    <definedName name="ggd" localSheetId="1" hidden="1">{"'Sheet1'!$L$16"}</definedName>
    <definedName name="ggd" hidden="1">{"'Sheet1'!$L$16"}</definedName>
    <definedName name="GIA" localSheetId="1" hidden="1">{#N/A,#N/A,FALSE,"Chi tiÆt"}</definedName>
    <definedName name="GIA" hidden="1">{#N/A,#N/A,FALSE,"Chi tiÆt"}</definedName>
    <definedName name="Gia_CT">#REF!</definedName>
    <definedName name="Giá_mua">[2]DATA!$J$6:$J$460</definedName>
    <definedName name="Giá_mua_lại">[2]DATA!$AA$6:$AA$523</definedName>
    <definedName name="Giá_mua_lại_3">[2]DATA!$AM$6:$AM$523</definedName>
    <definedName name="Giá_mua_lại2">[2]DATA!$AG$6:$AG$523</definedName>
    <definedName name="gia_tien">#REF!</definedName>
    <definedName name="gia_tien_BTN">#REF!</definedName>
    <definedName name="Gia_VT">#REF!</definedName>
    <definedName name="GIAM">#REF!</definedName>
    <definedName name="GIANG">#REF!</definedName>
    <definedName name="GiaoVien">'[6]#REF'!$A$2:$AK$8</definedName>
    <definedName name="GiaTriTP_2_CP" hidden="1">#REF!</definedName>
    <definedName name="GIAVLIEUTN">#REF!</definedName>
    <definedName name="gienghazamaQ1">#REF!</definedName>
    <definedName name="gienghazamaQ2">#REF!</definedName>
    <definedName name="giengPM3Q1">#REF!</definedName>
    <definedName name="giengPM3T3">#REF!</definedName>
    <definedName name="Giocong">#REF!</definedName>
    <definedName name="gjhg" localSheetId="1" hidden="1">{"'Sheet1'!$L$16"}</definedName>
    <definedName name="gjhg" hidden="1">{"'Sheet1'!$L$16"}</definedName>
    <definedName name="gl3p">#REF!</definedName>
    <definedName name="GTCL_TSCD_TCHAP" hidden="1">#REF!</definedName>
    <definedName name="GTDTCTANG_HT_NC_BD">#REF!</definedName>
    <definedName name="GTDTCTANG_HT_NC_KT">#REF!</definedName>
    <definedName name="GTDTCTANG_HT_VL_BD">#REF!</definedName>
    <definedName name="GTDTCTANG_HT_VL_KT">#REF!</definedName>
    <definedName name="GTDTCTANG_NC_BD">#REF!</definedName>
    <definedName name="GTDTCTANG_NC_KT">#REF!</definedName>
    <definedName name="GTDTCTANG_VL_BD">#REF!</definedName>
    <definedName name="GTDTCTANG_VL_KT">#REF!</definedName>
    <definedName name="Gthe">#REF!</definedName>
    <definedName name="GtriHTK_HoanNhapDP" hidden="1">#REF!</definedName>
    <definedName name="GtriHTK_TheChap" hidden="1">#REF!</definedName>
    <definedName name="GTXL">#REF!</definedName>
    <definedName name="h" localSheetId="1" hidden="1">{"'Sheet1'!$L$16"}</definedName>
    <definedName name="h" hidden="1">{"'Sheet1'!$L$16"}</definedName>
    <definedName name="H_THUCHTHH">#REF!</definedName>
    <definedName name="H_THUCTT">#REF!</definedName>
    <definedName name="HA">#REF!</definedName>
    <definedName name="HA.pL">#REF!</definedName>
    <definedName name="HA.pL2">#REF!</definedName>
    <definedName name="haiacc" localSheetId="1" hidden="1">{"'Sheet1'!$L$16"}</definedName>
    <definedName name="haiacc" hidden="1">{"'Sheet1'!$L$16"}</definedName>
    <definedName name="haKK" localSheetId="1" hidden="1">{"'Sheet1'!$L$16"}</definedName>
    <definedName name="haKK" hidden="1">{"'Sheet1'!$L$16"}</definedName>
    <definedName name="hang">#REF!</definedName>
    <definedName name="hanh" localSheetId="1" hidden="1">{"'Sheet1'!$L$16"}</definedName>
    <definedName name="hanh" hidden="1">{"'Sheet1'!$L$16"}</definedName>
    <definedName name="Hanhkiem">#REF!</definedName>
    <definedName name="HAØ">#REF!</definedName>
    <definedName name="haoif" localSheetId="1" hidden="1">{"'Sheet1'!$L$16"}</definedName>
    <definedName name="haoif" hidden="1">{"'Sheet1'!$L$16"}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CM">#REF!</definedName>
    <definedName name="HCNA" localSheetId="1" hidden="1">{"'Sheet1'!$L$16"}</definedName>
    <definedName name="HCNA" hidden="1">{"'Sheet1'!$L$16"}</definedName>
    <definedName name="Heä_soá_laép_xaø_H">1.7</definedName>
    <definedName name="heä_soá_sình_laày">#REF!</definedName>
    <definedName name="Hello">#REF!</definedName>
    <definedName name="Helo">#REF!</definedName>
    <definedName name="hethongthoatnuocngoainha" hidden="1">#REF!</definedName>
    <definedName name="hfjjgjgjg" localSheetId="1" hidden="1">{"'Sheet1'!$L$16"}</definedName>
    <definedName name="hfjjgjgjg" hidden="1">{"'Sheet1'!$L$16"}</definedName>
    <definedName name="hghy6" localSheetId="1" hidden="1">{"'РП (2)'!$A$5:$S$150"}</definedName>
    <definedName name="hghy6" hidden="1">{"'РП (2)'!$A$5:$S$150"}</definedName>
    <definedName name="hhhh" localSheetId="1" hidden="1">{"'Sheet1'!$L$16"}</definedName>
    <definedName name="hhhh" hidden="1">{"'Sheet1'!$L$16"}</definedName>
    <definedName name="hhhhhhhhhhh" localSheetId="1" hidden="1">{"'Sheet1'!$L$16"}</definedName>
    <definedName name="hhhhhhhhhhh" hidden="1">{"'Sheet1'!$L$16"}</definedName>
    <definedName name="HHTT">#REF!</definedName>
    <definedName name="Hi">#REF!</definedName>
    <definedName name="HiddenRows" hidden="1">#REF!</definedName>
    <definedName name="hien">#REF!</definedName>
    <definedName name="HIEN1">#REF!</definedName>
    <definedName name="Hiencot">#REF!</definedName>
    <definedName name="Hiendong">#REF!</definedName>
    <definedName name="hieu" localSheetId="1" hidden="1">{#N/A,#N/A,FALSE,"Sheet1";#N/A,#N/A,FALSE,"Sheet1";#N/A,#N/A,FALSE,"Sheet1"}</definedName>
    <definedName name="hieu" hidden="1">{#N/A,#N/A,FALSE,"Sheet1";#N/A,#N/A,FALSE,"Sheet1";#N/A,#N/A,FALSE,"Sheet1"}</definedName>
    <definedName name="HIFE">#REF!</definedName>
    <definedName name="HIFR">#REF!</definedName>
    <definedName name="Hinh_thuc">#REF!</definedName>
    <definedName name="HJ" hidden="1">#REF!</definedName>
    <definedName name="hjjkl" localSheetId="1" hidden="1">{"'Sheet1'!$L$16"}</definedName>
    <definedName name="hjjkl" hidden="1">{"'Sheet1'!$L$16"}</definedName>
    <definedName name="hjngbvc" localSheetId="1" hidden="1">{"'Sheet1'!$L$16"}</definedName>
    <definedName name="hjngbvc" hidden="1">{"'Sheet1'!$L$16"}</definedName>
    <definedName name="HM">#REF!</definedName>
    <definedName name="HOA">#REF!</definedName>
    <definedName name="HOAI">#REF!</definedName>
    <definedName name="HOAT">#REF!</definedName>
    <definedName name="Hocluc">#REF!</definedName>
    <definedName name="HOME_MANP">#REF!</definedName>
    <definedName name="HOMEOFFICE_COST">#REF!</definedName>
    <definedName name="hong" localSheetId="1" hidden="1">{"'Sheet1'!$L$16"}</definedName>
    <definedName name="hong" hidden="1">{"'Sheet1'!$L$16"}</definedName>
    <definedName name="HopDong">#REF!</definedName>
    <definedName name="HS">#REF!</definedName>
    <definedName name="HSCT3">0.1</definedName>
    <definedName name="hsdc1">#REF!</definedName>
    <definedName name="HSDN">2.5</definedName>
    <definedName name="hsduuiejkdf" localSheetId="1" hidden="1">{"'Sheet1'!$L$16"}</definedName>
    <definedName name="hsduuiejkdf" hidden="1">{"'Sheet1'!$L$16"}</definedName>
    <definedName name="HSHH">#REF!</definedName>
    <definedName name="HSHHUT">#REF!</definedName>
    <definedName name="hsk">#REF!</definedName>
    <definedName name="HSKK35">#REF!</definedName>
    <definedName name="HSLX">#REF!</definedName>
    <definedName name="HSLXH">1.7</definedName>
    <definedName name="HSLXP">#REF!</definedName>
    <definedName name="HSSL">#REF!</definedName>
    <definedName name="hsss" localSheetId="1" hidden="1">{"'Sheet1'!$L$16"}</definedName>
    <definedName name="hsss" hidden="1">{"'Sheet1'!$L$16"}</definedName>
    <definedName name="HSVC1">#REF!</definedName>
    <definedName name="HSVC2">#REF!</definedName>
    <definedName name="HSVC3">#REF!</definedName>
    <definedName name="htg" localSheetId="1" hidden="1">{#N/A,#N/A,TRUE,"BT M200 da 10x20"}</definedName>
    <definedName name="htg" hidden="1">{#N/A,#N/A,TRUE,"BT M200 da 10x20"}</definedName>
    <definedName name="HTHH">#REF!</definedName>
    <definedName name="HTLM" localSheetId="1" hidden="1">{"'РП (2)'!$A$5:$S$150"}</definedName>
    <definedName name="HTLM" hidden="1">{"'РП (2)'!$A$5:$S$150"}</definedName>
    <definedName name="HTML_CodePage" hidden="1">950</definedName>
    <definedName name="HTML_Control" localSheetId="1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thang10" localSheetId="1">{"Book1"}</definedName>
    <definedName name="HTthang10">{"Book1"}</definedName>
    <definedName name="HTVL">#REF!</definedName>
    <definedName name="hung" localSheetId="1" hidden="1">{"'Sheet1'!$L$16"}</definedName>
    <definedName name="hung" hidden="1">{"'Sheet1'!$L$16"}</definedName>
    <definedName name="HUONG">#REF!</definedName>
    <definedName name="huy" localSheetId="1" hidden="1">{"'Sheet1'!$L$16"}</definedName>
    <definedName name="huy" hidden="1">{"'Sheet1'!$L$16"}</definedName>
    <definedName name="HUYEN">#REF!</definedName>
    <definedName name="I">#REF!</definedName>
    <definedName name="IDLAB_COST">#REF!</definedName>
    <definedName name="Idm">#REF!</definedName>
    <definedName name="iii" localSheetId="1" hidden="1">{"'Sheet1'!$L$16"}</definedName>
    <definedName name="iii" hidden="1">{"'Sheet1'!$L$16"}</definedName>
    <definedName name="IIIIIIIIIIIIIIII" localSheetId="1" hidden="1">{"'Sheet1'!$L$16"}</definedName>
    <definedName name="IIIIIIIIIIIIIIII" hidden="1">{"'Sheet1'!$L$16"}</definedName>
    <definedName name="IND_LAB">#REF!</definedName>
    <definedName name="INDIVIDUAL">#REF!</definedName>
    <definedName name="INDMANP">#REF!</definedName>
    <definedName name="intern" localSheetId="1" hidden="1">{"'Sheet1'!$L$16"}</definedName>
    <definedName name="intern" hidden="1">{"'Sheet1'!$L$16"}</definedName>
    <definedName name="Inventory">#REF!</definedName>
    <definedName name="IP" localSheetId="1" hidden="1">{"'Sheet1'!$L$16"}</definedName>
    <definedName name="IP" hidden="1">{"'Sheet1'!$L$16"}</definedName>
    <definedName name="IPE" localSheetId="1" hidden="1">{"'Sheet1'!$L$16"}</definedName>
    <definedName name="IPE" hidden="1">{"'Sheet1'!$L$16"}</definedName>
    <definedName name="IPED" localSheetId="1" hidden="1">{"'Sheet1'!$L$16"}</definedName>
    <definedName name="IPED" hidden="1">{"'Sheet1'!$L$16"}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 hidden="1">"c5315"</definedName>
    <definedName name="IQ_AVG_BROKER_REC_REUT" hidden="1">"c3630"</definedName>
    <definedName name="IQ_AVG_DAILY_VOL" hidden="1">"c65"</definedName>
    <definedName name="IQ_AVG_INDUSTRY_REC" hidden="1">"c4455"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FLOW_ACT_OR_EST" hidden="1">"c4154"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OSITS_INTEREST_SECURITIES" hidden="1">"c5509"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REUT" hidden="1">"c5314"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GW_ACT_OR_EST" hidden="1">"c4306"</definedName>
    <definedName name="IQ_EBIT_INT" hidden="1">"c360"</definedName>
    <definedName name="IQ_EBIT_MARGIN" hidden="1">"c359"</definedName>
    <definedName name="IQ_EBIT_OVER_IE" hidden="1">"c1369"</definedName>
    <definedName name="IQ_EBIT_SBC_ACT_OR_EST" hidden="1">"c4316"</definedName>
    <definedName name="IQ_EBIT_SBC_GW_ACT_OR_EST" hidden="1">"c4320"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 hidden="1">"c3640"</definedName>
    <definedName name="IQ_EBITDA_EXCL_SBC" hidden="1">"c3081"</definedName>
    <definedName name="IQ_EBITDA_HIGH_EST" hidden="1">"c370"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REUT" hidden="1">"c3641"</definedName>
    <definedName name="IQ_EBITDA_NUM_EST" hidden="1">"c374"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TDDEV_EST" hidden="1">"c375"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SBC_ACT_OR_EST" hidden="1">"c4350"</definedName>
    <definedName name="IQ_EBT_SBC_GW_ACT_OR_EST" hidden="1">"c4354"</definedName>
    <definedName name="IQ_EBT_UTI" hidden="1">"c390"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EST_REUT" hidden="1">"c5453"</definedName>
    <definedName name="IQ_EPS_HIGH_EST" hidden="1">"c400"</definedName>
    <definedName name="IQ_EPS_HIGH_EST_REUT" hidden="1">"c5454"</definedName>
    <definedName name="IQ_EPS_LOW_EST" hidden="1">"c401"</definedName>
    <definedName name="IQ_EPS_LOW_EST_REUT" hidden="1">"c5455"</definedName>
    <definedName name="IQ_EPS_MEDIAN_EST" hidden="1">"c1661"</definedName>
    <definedName name="IQ_EPS_MEDIAN_EST_REUT" hidden="1">"c5456"</definedName>
    <definedName name="IQ_EPS_NORM" hidden="1">"c1902"</definedName>
    <definedName name="IQ_EPS_NUM_EST" hidden="1">"c402"</definedName>
    <definedName name="IQ_EPS_NUM_EST_REUT" hidden="1">"c5451"</definedName>
    <definedName name="IQ_EPS_SBC_ACT_OR_EST" hidden="1">"c4376"</definedName>
    <definedName name="IQ_EPS_SBC_GW_ACT_OR_EST" hidden="1">"c4380"</definedName>
    <definedName name="IQ_EPS_STDDEV_EST" hidden="1">"c403"</definedName>
    <definedName name="IQ_EPS_STDDEV_EST_REUT" hidden="1">"c5452"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CURRENCY_REUT" hidden="1">"c5437"</definedName>
    <definedName name="IQ_EST_DATE" hidden="1">"c1634"</definedName>
    <definedName name="IQ_EST_DATE_REUT" hidden="1">"c5438"</definedName>
    <definedName name="IQ_EST_EPS_GROWTH_1YR" hidden="1">"c1636"</definedName>
    <definedName name="IQ_EST_EPS_GROWTH_1YR_REUT" hidden="1">"c3646"</definedName>
    <definedName name="IQ_EST_EPS_GROWTH_5YR" hidden="1">"c1655"</definedName>
    <definedName name="IQ_EST_EPS_GROWTH_5YR_REUT" hidden="1">"c3633"</definedName>
    <definedName name="IQ_EST_EPS_GROWTH_Q_1YR" hidden="1">"c1641"</definedName>
    <definedName name="IQ_EST_EPS_GROWTH_Q_1YR_REUT" hidden="1">"c5410"</definedName>
    <definedName name="IQ_EST_VENDOR" hidden="1">"c5564"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DJ_ACT_OR_EST" hidden="1">"c4435"</definedName>
    <definedName name="IQ_FFO_PAYOUT_RATIO" hidden="1">"c3492"</definedName>
    <definedName name="IQ_FFO_SHARE_ACT_OR_EST" hidden="1">"c4446"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_TARGET_PRICE_REUT" hidden="1">"c5317"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REUT" hidden="1">"c5318"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CAPEX_ACT_OR_EST" hidden="1">"c4458"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 hidden="1">"c4048"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BC_ACT_OR_EST" hidden="1">"c4474"</definedName>
    <definedName name="IQ_NI_SBC_GW_ACT_OR_EST" hidden="1">"c4478"</definedName>
    <definedName name="IQ_NI_SFAS" hidden="1">"c795"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_TARGET_REUT" hidden="1">"c3631"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CURRING_PROFIT_ACT_OR_EST" hidden="1">"c4507"</definedName>
    <definedName name="IQ_RECURRING_PROFIT_SHARE_ACT_OR_EST" hidden="1">"c4508"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STDDEV_EST_REUT" hidden="1">"c3639"</definedName>
    <definedName name="IQ_REV_UTI" hidden="1">"c1125"</definedName>
    <definedName name="IQ_REVENUE" hidden="1">"c1422"</definedName>
    <definedName name="IQ_REVENUE_EST" hidden="1">"c1126"</definedName>
    <definedName name="IQ_REVENUE_EST_REUT" hidden="1">"c3634"</definedName>
    <definedName name="IQ_REVENUE_HIGH_EST" hidden="1">"c1127"</definedName>
    <definedName name="IQ_REVENUE_HIGH_EST_REUT" hidden="1">"c3636"</definedName>
    <definedName name="IQ_REVENUE_LOW_EST" hidden="1">"c1128"</definedName>
    <definedName name="IQ_REVENUE_LOW_EST_REUT" hidden="1">"c3637"</definedName>
    <definedName name="IQ_REVENUE_MEDIAN_EST" hidden="1">"c1662"</definedName>
    <definedName name="IQ_REVENUE_MEDIAN_EST_REUT" hidden="1">"c3635"</definedName>
    <definedName name="IQ_REVENUE_NUM_EST" hidden="1">"c1129"</definedName>
    <definedName name="IQ_REVENUE_NUM_EST_REUT" hidden="1">"c3638"</definedName>
    <definedName name="IQ_REVISION_DATE_" hidden="1">39545.4586574074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 hidden="1">"c5513"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NUM_REUT" hidden="1">"c5319"</definedName>
    <definedName name="IQ_TARGET_PRICE_STDDEV" hidden="1">"c1654"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 hidden="1">"c4051"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S" localSheetId="1" hidden="1">{"'Sheet1'!$L$16"}</definedName>
    <definedName name="IS" hidden="1">{"'Sheet1'!$L$16"}</definedName>
    <definedName name="j">#REF!</definedName>
    <definedName name="j356C8">#REF!</definedName>
    <definedName name="jj" localSheetId="1" hidden="1">{"'РП (2)'!$A$5:$S$150"}</definedName>
    <definedName name="jj" hidden="1">{"'РП (2)'!$A$5:$S$150"}</definedName>
    <definedName name="JUN" localSheetId="1" hidden="1">{"'Sheet1'!$L$16"}</definedName>
    <definedName name="JUN" hidden="1">{"'Sheet1'!$L$16"}</definedName>
    <definedName name="K">#REF!</definedName>
    <definedName name="K.A" localSheetId="1" hidden="1">{"'Sheet1'!$L$16"}</definedName>
    <definedName name="K.A" hidden="1">{"'Sheet1'!$L$16"}</definedName>
    <definedName name="k2b">#REF!</definedName>
    <definedName name="kBNT" localSheetId="1" hidden="1">{"'РП (2)'!$A$5:$S$150"}</definedName>
    <definedName name="kBNT" hidden="1">{"'РП (2)'!$A$5:$S$150"}</definedName>
    <definedName name="kcong">#REF!</definedName>
    <definedName name="KetQua">'[6]#REF'!$B$1:$I$14</definedName>
    <definedName name="KgBM">#REF!</definedName>
    <definedName name="Kgcot">#REF!</definedName>
    <definedName name="KgCTd4">#REF!</definedName>
    <definedName name="KgCTt4">#REF!</definedName>
    <definedName name="Kgdamd4">#REF!</definedName>
    <definedName name="Kgdamt4">#REF!</definedName>
    <definedName name="Kgmong">#REF!</definedName>
    <definedName name="KgNXOLdk">#REF!</definedName>
    <definedName name="Kgsan">#REF!</definedName>
    <definedName name="KH">#REF!</definedName>
    <definedName name="KH_Chang">#REF!</definedName>
    <definedName name="KHDau" hidden="1">#REF!</definedName>
    <definedName name="KhI">'[6]#REF'!$B$5:$J$19</definedName>
    <definedName name="KhII">'[6]#REF'!$K$5:$S$19</definedName>
    <definedName name="KhIII">'[6]#REF'!$T$5:$AB$19</definedName>
    <definedName name="KhIV">'[6]#REF'!$AC$5:$AK$19</definedName>
    <definedName name="KHSX" localSheetId="1" hidden="1">{"'Sheet1'!$L$16"}</definedName>
    <definedName name="KHSX" hidden="1">{"'Sheet1'!$L$16"}</definedName>
    <definedName name="khth11" localSheetId="1" hidden="1">{"'Sheet1'!$L$16"}</definedName>
    <definedName name="khth11" hidden="1">{"'Sheet1'!$L$16"}</definedName>
    <definedName name="KhuyenmaiUPS">"AutoShape 264"</definedName>
    <definedName name="KhV">'[6]#REF'!$AL$5:$AT$19</definedName>
    <definedName name="Kieu_chan_ky" hidden="1">#REF!</definedName>
    <definedName name="Kinh_Gui_E" hidden="1">#REF!</definedName>
    <definedName name="Kinh_Gui_V" hidden="1">#REF!</definedName>
    <definedName name="kjhfsdkjgh">#REF!</definedName>
    <definedName name="kkkkkkkk" hidden="1">#REF!</definedName>
    <definedName name="kl_ME">#REF!</definedName>
    <definedName name="klk" localSheetId="1" hidden="1">{"'Sheet1'!$L$16"}</definedName>
    <definedName name="klk" hidden="1">{"'Sheet1'!$L$16"}</definedName>
    <definedName name="KLTHDN">#REF!</definedName>
    <definedName name="KLVANKHUON">#REF!</definedName>
    <definedName name="KLVL1">#REF!</definedName>
    <definedName name="KN_1111" hidden="1">#REF!</definedName>
    <definedName name="KN_1112" hidden="1">#REF!</definedName>
    <definedName name="KN_1113" hidden="1">#REF!</definedName>
    <definedName name="KN_1121" hidden="1">#REF!</definedName>
    <definedName name="KN_1122" hidden="1">#REF!</definedName>
    <definedName name="KN_1123" hidden="1">#REF!</definedName>
    <definedName name="KN_1131" hidden="1">#REF!</definedName>
    <definedName name="KN_1132" hidden="1">#REF!</definedName>
    <definedName name="KN_1211" hidden="1">#REF!</definedName>
    <definedName name="KN_1212" hidden="1">#REF!</definedName>
    <definedName name="KN_121t" hidden="1">#REF!</definedName>
    <definedName name="KN_1281" hidden="1">#REF!</definedName>
    <definedName name="KN_1288" hidden="1">#REF!</definedName>
    <definedName name="KN_128t" hidden="1">#REF!</definedName>
    <definedName name="KN_129" hidden="1">#REF!</definedName>
    <definedName name="KN_1361bd" hidden="1">#REF!</definedName>
    <definedName name="KN_1368ad" hidden="1">#REF!</definedName>
    <definedName name="KN_1368ad1" hidden="1">#REF!</definedName>
    <definedName name="KN_1368bd" hidden="1">#REF!</definedName>
    <definedName name="KN_1368bd1" hidden="1">#REF!</definedName>
    <definedName name="KN_1385ad" hidden="1">#REF!</definedName>
    <definedName name="KN_1385bn" hidden="1">#REF!</definedName>
    <definedName name="KN_1388a1" hidden="1">#REF!</definedName>
    <definedName name="KN_1388ad1" hidden="1">#REF!</definedName>
    <definedName name="KN_1388ad2" hidden="1">#REF!</definedName>
    <definedName name="KN_1388an" hidden="1">#REF!</definedName>
    <definedName name="KN_1388b1" hidden="1">#REF!</definedName>
    <definedName name="KN_1388bn" hidden="1">#REF!</definedName>
    <definedName name="KN_139d" hidden="1">#REF!</definedName>
    <definedName name="KN_139n" hidden="1">#REF!</definedName>
    <definedName name="KN_141a" hidden="1">#REF!</definedName>
    <definedName name="KN_141b" hidden="1">#REF!</definedName>
    <definedName name="KN_144" hidden="1">#REF!</definedName>
    <definedName name="KN_151" hidden="1">#REF!</definedName>
    <definedName name="KN_152" hidden="1">#REF!</definedName>
    <definedName name="KN_153" hidden="1">#REF!</definedName>
    <definedName name="KN_154" hidden="1">#REF!</definedName>
    <definedName name="KN_155" hidden="1">#REF!</definedName>
    <definedName name="KN_1561" hidden="1">#REF!</definedName>
    <definedName name="KN_1562" hidden="1">#REF!</definedName>
    <definedName name="KN_1567" hidden="1">#REF!</definedName>
    <definedName name="KN_159" hidden="1">#REF!</definedName>
    <definedName name="KN_2111" hidden="1">#REF!</definedName>
    <definedName name="KN_2112" hidden="1">#REF!</definedName>
    <definedName name="KN_2113" hidden="1">#REF!</definedName>
    <definedName name="KN_2114" hidden="1">#REF!</definedName>
    <definedName name="KN_2115" hidden="1">#REF!</definedName>
    <definedName name="KN_2118" hidden="1">#REF!</definedName>
    <definedName name="KN_2121" hidden="1">#REF!</definedName>
    <definedName name="KN_2122" hidden="1">#REF!</definedName>
    <definedName name="KN_2123" hidden="1">#REF!</definedName>
    <definedName name="KN_2124" hidden="1">#REF!</definedName>
    <definedName name="KN_2125" hidden="1">#REF!</definedName>
    <definedName name="KN_2128" hidden="1">#REF!</definedName>
    <definedName name="KN_2131" hidden="1">#REF!</definedName>
    <definedName name="KN_2132" hidden="1">#REF!</definedName>
    <definedName name="KN_2133" hidden="1">#REF!</definedName>
    <definedName name="KN_2134" hidden="1">#REF!</definedName>
    <definedName name="KN_2135" hidden="1">#REF!</definedName>
    <definedName name="KN_2136" hidden="1">#REF!</definedName>
    <definedName name="KN_2138" hidden="1">#REF!</definedName>
    <definedName name="KN_21411" hidden="1">#REF!</definedName>
    <definedName name="KN_21412" hidden="1">#REF!</definedName>
    <definedName name="KN_21413" hidden="1">#REF!</definedName>
    <definedName name="KN_21414" hidden="1">#REF!</definedName>
    <definedName name="KN_21415" hidden="1">#REF!</definedName>
    <definedName name="KN_21418" hidden="1">#REF!</definedName>
    <definedName name="KN_21421" hidden="1">#REF!</definedName>
    <definedName name="KN_21422" hidden="1">#REF!</definedName>
    <definedName name="KN_21423" hidden="1">#REF!</definedName>
    <definedName name="KN_21424" hidden="1">#REF!</definedName>
    <definedName name="KN_21425" hidden="1">#REF!</definedName>
    <definedName name="KN_21428" hidden="1">#REF!</definedName>
    <definedName name="KN_21431" hidden="1">#REF!</definedName>
    <definedName name="KN_21432" hidden="1">#REF!</definedName>
    <definedName name="KN_21433" hidden="1">#REF!</definedName>
    <definedName name="KN_21434" hidden="1">#REF!</definedName>
    <definedName name="KN_21435" hidden="1">#REF!</definedName>
    <definedName name="KN_21436" hidden="1">#REF!</definedName>
    <definedName name="KN_21438" hidden="1">#REF!</definedName>
    <definedName name="KN_2147" hidden="1">#REF!</definedName>
    <definedName name="KN_217" hidden="1">#REF!</definedName>
    <definedName name="KN_221" hidden="1">#REF!</definedName>
    <definedName name="KN_222" hidden="1">#REF!</definedName>
    <definedName name="KN_223" hidden="1">#REF!</definedName>
    <definedName name="KN_2281" hidden="1">#REF!</definedName>
    <definedName name="KN_22821" hidden="1">#REF!</definedName>
    <definedName name="KN_22822" hidden="1">#REF!</definedName>
    <definedName name="KN_22881" hidden="1">#REF!</definedName>
    <definedName name="KN_22882" hidden="1">#REF!</definedName>
    <definedName name="KN_229" hidden="1">#REF!</definedName>
    <definedName name="KN_2411" hidden="1">#REF!</definedName>
    <definedName name="KN_2412" hidden="1">#REF!</definedName>
    <definedName name="KN_2413" hidden="1">#REF!</definedName>
    <definedName name="KN_2420" hidden="1">#REF!</definedName>
    <definedName name="KN_2421" hidden="1">#REF!</definedName>
    <definedName name="KN_2422" hidden="1">#REF!</definedName>
    <definedName name="KN_2423" hidden="1">#REF!</definedName>
    <definedName name="KN_2424" hidden="1">#REF!</definedName>
    <definedName name="KN_2425" hidden="1">#REF!</definedName>
    <definedName name="KN_2426" hidden="1">#REF!</definedName>
    <definedName name="KN_2427" hidden="1">#REF!</definedName>
    <definedName name="KN_2428" hidden="1">#REF!</definedName>
    <definedName name="KN_2429" hidden="1">#REF!</definedName>
    <definedName name="KN_2431" hidden="1">#REF!</definedName>
    <definedName name="KN_2432" hidden="1">#REF!</definedName>
    <definedName name="KN_2433" hidden="1">#REF!</definedName>
    <definedName name="KN_2434" hidden="1">#REF!</definedName>
    <definedName name="KN_244" hidden="1">#REF!</definedName>
    <definedName name="KN_3111" hidden="1">#REF!</definedName>
    <definedName name="KN_3112" hidden="1">#REF!</definedName>
    <definedName name="KN_315" hidden="1">#REF!</definedName>
    <definedName name="KN_331ad" hidden="1">#REF!</definedName>
    <definedName name="KN_33311a" hidden="1">#REF!</definedName>
    <definedName name="KN_33311b" hidden="1">#REF!</definedName>
    <definedName name="KN_33312a" hidden="1">#REF!</definedName>
    <definedName name="KN_33312b" hidden="1">#REF!</definedName>
    <definedName name="KN_3332a" hidden="1">#REF!</definedName>
    <definedName name="KN_3332b" hidden="1">#REF!</definedName>
    <definedName name="KN_3333a" hidden="1">#REF!</definedName>
    <definedName name="KN_3333b" hidden="1">#REF!</definedName>
    <definedName name="KN_3334a" hidden="1">#REF!</definedName>
    <definedName name="KN_3334b" hidden="1">#REF!</definedName>
    <definedName name="KN_3335a" hidden="1">#REF!</definedName>
    <definedName name="KN_3335b" hidden="1">#REF!</definedName>
    <definedName name="KN_3336a" hidden="1">#REF!</definedName>
    <definedName name="KN_3336b" hidden="1">#REF!</definedName>
    <definedName name="KN_3337a" hidden="1">#REF!</definedName>
    <definedName name="KN_3337b" hidden="1">#REF!</definedName>
    <definedName name="KN_3338a" hidden="1">#REF!</definedName>
    <definedName name="KN_3338b" hidden="1">#REF!</definedName>
    <definedName name="KN_3339a1" hidden="1">#REF!</definedName>
    <definedName name="KN_3339a2" hidden="1">#REF!</definedName>
    <definedName name="KN_3339b1" hidden="1">#REF!</definedName>
    <definedName name="KN_3339b2" hidden="1">#REF!</definedName>
    <definedName name="KN_3341a" hidden="1">#REF!</definedName>
    <definedName name="KN_3348a" hidden="1">#REF!</definedName>
    <definedName name="KN_3351" hidden="1">#REF!</definedName>
    <definedName name="KN_3352" hidden="1">#REF!</definedName>
    <definedName name="KN_3353" hidden="1">#REF!</definedName>
    <definedName name="KN_3354" hidden="1">#REF!</definedName>
    <definedName name="KN_3355" hidden="1">#REF!</definedName>
    <definedName name="KN_336ad1" hidden="1">#REF!</definedName>
    <definedName name="KN_336ad2" hidden="1">#REF!</definedName>
    <definedName name="KN_336ad3" hidden="1">#REF!</definedName>
    <definedName name="KN_336bd1" hidden="1">#REF!</definedName>
    <definedName name="KN_336bd2" hidden="1">#REF!</definedName>
    <definedName name="KN_336bd3" hidden="1">#REF!</definedName>
    <definedName name="KN_3381" hidden="1">#REF!</definedName>
    <definedName name="KN_3382a" hidden="1">#REF!</definedName>
    <definedName name="KN_3382b" hidden="1">#REF!</definedName>
    <definedName name="KN_3383a" hidden="1">#REF!</definedName>
    <definedName name="KN_3383b" hidden="1">#REF!</definedName>
    <definedName name="KN_3384a" hidden="1">#REF!</definedName>
    <definedName name="KN_3384b" hidden="1">#REF!</definedName>
    <definedName name="KN_3385b" hidden="1">#REF!</definedName>
    <definedName name="KN_3386b" hidden="1">#REF!</definedName>
    <definedName name="KN_3387ad" hidden="1">#REF!</definedName>
    <definedName name="KN_3388a1" hidden="1">#REF!</definedName>
    <definedName name="KN_3388a2" hidden="1">#REF!</definedName>
    <definedName name="KN_3388ad" hidden="1">#REF!</definedName>
    <definedName name="KN_3388an" hidden="1">#REF!</definedName>
    <definedName name="KN_3388b1" hidden="1">#REF!</definedName>
    <definedName name="KN_3388b2" hidden="1">#REF!</definedName>
    <definedName name="KN_3388bn" hidden="1">#REF!</definedName>
    <definedName name="KN_3389a" hidden="1">#REF!</definedName>
    <definedName name="KN_3389b" hidden="1">#REF!</definedName>
    <definedName name="KN_3411" hidden="1">#REF!</definedName>
    <definedName name="KN_3411.1" hidden="1">#REF!</definedName>
    <definedName name="KN_3411.2" hidden="1">#REF!</definedName>
    <definedName name="KN_3411.3" hidden="1">#REF!</definedName>
    <definedName name="KN_3412" hidden="1">#REF!</definedName>
    <definedName name="KN_3412.1" hidden="1">#REF!</definedName>
    <definedName name="KN_3412.2" hidden="1">#REF!</definedName>
    <definedName name="KN_3421" hidden="1">#REF!</definedName>
    <definedName name="KN_3422" hidden="1">#REF!</definedName>
    <definedName name="KN_3431" hidden="1">#REF!</definedName>
    <definedName name="KN_3431.1d" hidden="1">#REF!</definedName>
    <definedName name="KN_3431.1n" hidden="1">#REF!</definedName>
    <definedName name="KN_3431.2" hidden="1">#REF!</definedName>
    <definedName name="KN_3431.3" hidden="1">#REF!</definedName>
    <definedName name="KN_3432" hidden="1">#REF!</definedName>
    <definedName name="KN_3433" hidden="1">#REF!</definedName>
    <definedName name="KN_3471" hidden="1">#REF!</definedName>
    <definedName name="KN_3472" hidden="1">#REF!</definedName>
    <definedName name="KN_3561" hidden="1">#REF!</definedName>
    <definedName name="KN_3562" hidden="1">#REF!</definedName>
    <definedName name="KN_4111" hidden="1">#REF!</definedName>
    <definedName name="KN_4112" hidden="1">#REF!</definedName>
    <definedName name="KN_4118" hidden="1">#REF!</definedName>
    <definedName name="KN_412" hidden="1">#REF!</definedName>
    <definedName name="KN_4131" hidden="1">#REF!</definedName>
    <definedName name="KN_4132" hidden="1">#REF!</definedName>
    <definedName name="KN_414" hidden="1">#REF!</definedName>
    <definedName name="KN_415" hidden="1">#REF!</definedName>
    <definedName name="KN_418" hidden="1">#REF!</definedName>
    <definedName name="KN_419" hidden="1">#REF!</definedName>
    <definedName name="KN_4211" hidden="1">#REF!</definedName>
    <definedName name="KN_4212" hidden="1">#REF!</definedName>
    <definedName name="KN_441" hidden="1">#REF!</definedName>
    <definedName name="KN_5111" hidden="1">#REF!</definedName>
    <definedName name="KN_5112" hidden="1">#REF!</definedName>
    <definedName name="KN_5113" hidden="1">#REF!</definedName>
    <definedName name="KN_5114" hidden="1">#REF!</definedName>
    <definedName name="KN_5117" hidden="1">#REF!</definedName>
    <definedName name="KN_5118" hidden="1">#REF!</definedName>
    <definedName name="KN_5119" hidden="1">#REF!</definedName>
    <definedName name="KN_5121" hidden="1">#REF!</definedName>
    <definedName name="KN_5122" hidden="1">#REF!</definedName>
    <definedName name="KN_5123" hidden="1">#REF!</definedName>
    <definedName name="KN_5124" hidden="1">#REF!</definedName>
    <definedName name="KN_5127" hidden="1">#REF!</definedName>
    <definedName name="KN_5128" hidden="1">#REF!</definedName>
    <definedName name="KN_5129" hidden="1">#REF!</definedName>
    <definedName name="KN_5151" hidden="1">#REF!</definedName>
    <definedName name="KN_5152" hidden="1">#REF!</definedName>
    <definedName name="KN_5153" hidden="1">#REF!</definedName>
    <definedName name="KN_5154" hidden="1">#REF!</definedName>
    <definedName name="KN_5155" hidden="1">#REF!</definedName>
    <definedName name="KN_5156" hidden="1">#REF!</definedName>
    <definedName name="KN_5157" hidden="1">#REF!</definedName>
    <definedName name="KN_5158" hidden="1">#REF!</definedName>
    <definedName name="KN_521" hidden="1">#REF!</definedName>
    <definedName name="KN_531" hidden="1">#REF!</definedName>
    <definedName name="KN_532" hidden="1">#REF!</definedName>
    <definedName name="KN_6321" hidden="1">#REF!</definedName>
    <definedName name="KN_6322" hidden="1">#REF!</definedName>
    <definedName name="KN_6323" hidden="1">#REF!</definedName>
    <definedName name="KN_6324" hidden="1">#REF!</definedName>
    <definedName name="KN_6325" hidden="1">#REF!</definedName>
    <definedName name="KN_6326" hidden="1">#REF!</definedName>
    <definedName name="KN_6327" hidden="1">#REF!</definedName>
    <definedName name="KN_6328" hidden="1">#REF!</definedName>
    <definedName name="KN_6329" hidden="1">#REF!</definedName>
    <definedName name="KN_6351" hidden="1">#REF!</definedName>
    <definedName name="KN_6352" hidden="1">#REF!</definedName>
    <definedName name="KN_6353" hidden="1">#REF!</definedName>
    <definedName name="KN_6354" hidden="1">#REF!</definedName>
    <definedName name="KN_6355" hidden="1">#REF!</definedName>
    <definedName name="KN_6356" hidden="1">#REF!</definedName>
    <definedName name="KN_6357" hidden="1">#REF!</definedName>
    <definedName name="KN_6358" hidden="1">#REF!</definedName>
    <definedName name="KN_82111" hidden="1">#REF!</definedName>
    <definedName name="KN_82112" hidden="1">#REF!</definedName>
    <definedName name="KN_82121" hidden="1">#REF!</definedName>
    <definedName name="KN_82122" hidden="1">#REF!</definedName>
    <definedName name="KN_82123" hidden="1">#REF!</definedName>
    <definedName name="KN_82124" hidden="1">#REF!</definedName>
    <definedName name="KN_82125" hidden="1">#REF!</definedName>
    <definedName name="KN_CT01" hidden="1">#REF!</definedName>
    <definedName name="KN_CT02" hidden="1">#REF!</definedName>
    <definedName name="KN_CT10" hidden="1">#REF!</definedName>
    <definedName name="KN_CT100" hidden="1">#REF!</definedName>
    <definedName name="KN_CT11" hidden="1">#REF!</definedName>
    <definedName name="KN_CT110" hidden="1">#REF!</definedName>
    <definedName name="KN_CT111" hidden="1">#REF!</definedName>
    <definedName name="KN_CT112" hidden="1">#REF!</definedName>
    <definedName name="KN_CT120" hidden="1">#REF!</definedName>
    <definedName name="KN_CT121" hidden="1">#REF!</definedName>
    <definedName name="KN_CT130" hidden="1">#REF!</definedName>
    <definedName name="KN_CT131" hidden="1">#REF!</definedName>
    <definedName name="KN_CT132" hidden="1">#REF!</definedName>
    <definedName name="KN_CT133" hidden="1">#REF!</definedName>
    <definedName name="KN_CT134" hidden="1">#REF!</definedName>
    <definedName name="KN_CT135" hidden="1">#REF!</definedName>
    <definedName name="KN_CT140" hidden="1">#REF!</definedName>
    <definedName name="KN_CT141" hidden="1">#REF!</definedName>
    <definedName name="KN_CT151" hidden="1">#REF!</definedName>
    <definedName name="KN_CT152" hidden="1">#REF!</definedName>
    <definedName name="KN_CT154" hidden="1">#REF!</definedName>
    <definedName name="KN_CT157" hidden="1">#REF!</definedName>
    <definedName name="KN_CT158" hidden="1">#REF!</definedName>
    <definedName name="KN_CT200" hidden="1">#REF!</definedName>
    <definedName name="KN_CT21" hidden="1">#REF!</definedName>
    <definedName name="KN_CT211" hidden="1">#REF!</definedName>
    <definedName name="KN_CT212" hidden="1">#REF!</definedName>
    <definedName name="KN_CT213" hidden="1">#REF!</definedName>
    <definedName name="KN_CT218" hidden="1">#REF!</definedName>
    <definedName name="KN_CT22" hidden="1">#REF!</definedName>
    <definedName name="KN_CT220" hidden="1">#REF!</definedName>
    <definedName name="KN_CT221" hidden="1">#REF!</definedName>
    <definedName name="KN_CT222" hidden="1">#REF!</definedName>
    <definedName name="KN_CT223" hidden="1">#REF!</definedName>
    <definedName name="KN_CT224" hidden="1">#REF!</definedName>
    <definedName name="KN_CT225" hidden="1">#REF!</definedName>
    <definedName name="KN_CT226" hidden="1">#REF!</definedName>
    <definedName name="KN_CT227" hidden="1">#REF!</definedName>
    <definedName name="KN_CT228" hidden="1">#REF!</definedName>
    <definedName name="KN_CT229" hidden="1">#REF!</definedName>
    <definedName name="KN_CT230" hidden="1">#REF!</definedName>
    <definedName name="KN_CT24" hidden="1">#REF!</definedName>
    <definedName name="KN_CT240" hidden="1">#REF!</definedName>
    <definedName name="KN_CT25" hidden="1">#REF!</definedName>
    <definedName name="KN_CT250" hidden="1">#REF!</definedName>
    <definedName name="KN_CT251" hidden="1">#REF!</definedName>
    <definedName name="KN_CT252" hidden="1">#REF!</definedName>
    <definedName name="KN_CT253" hidden="1">#REF!</definedName>
    <definedName name="KN_CT255" hidden="1">#REF!</definedName>
    <definedName name="KN_CT258" hidden="1">#REF!</definedName>
    <definedName name="KN_CT261" hidden="1">#REF!</definedName>
    <definedName name="KN_CT262" hidden="1">#REF!</definedName>
    <definedName name="KN_CT268" hidden="1">#REF!</definedName>
    <definedName name="KN_CT270" hidden="1">#REF!</definedName>
    <definedName name="KN_CT30" hidden="1">#REF!</definedName>
    <definedName name="KN_CT300" hidden="1">#REF!</definedName>
    <definedName name="KN_CT31" hidden="1">#REF!</definedName>
    <definedName name="KN_CT310" hidden="1">#REF!</definedName>
    <definedName name="KN_CT311" hidden="1">#REF!</definedName>
    <definedName name="KN_CT312" hidden="1">#REF!</definedName>
    <definedName name="KN_CT313" hidden="1">#REF!</definedName>
    <definedName name="KN_CT314" hidden="1">#REF!</definedName>
    <definedName name="KN_CT315" hidden="1">#REF!</definedName>
    <definedName name="KN_CT316" hidden="1">#REF!</definedName>
    <definedName name="KN_CT317" hidden="1">#REF!</definedName>
    <definedName name="KN_CT318" hidden="1">#REF!</definedName>
    <definedName name="KN_CT319" hidden="1">#REF!</definedName>
    <definedName name="KN_CT320" hidden="1">#REF!</definedName>
    <definedName name="KN_CT323" hidden="1">#REF!</definedName>
    <definedName name="KN_CT327" hidden="1">#REF!</definedName>
    <definedName name="KN_CT330" hidden="1">#REF!</definedName>
    <definedName name="KN_CT331" hidden="1">#REF!</definedName>
    <definedName name="KN_CT332" hidden="1">#REF!</definedName>
    <definedName name="KN_CT333" hidden="1">#REF!</definedName>
    <definedName name="KN_CT334" hidden="1">#REF!</definedName>
    <definedName name="KN_CT335" hidden="1">#REF!</definedName>
    <definedName name="KN_CT336" hidden="1">#REF!</definedName>
    <definedName name="KN_CT337" hidden="1">#REF!</definedName>
    <definedName name="KN_CT338" hidden="1">#REF!</definedName>
    <definedName name="KN_CT339" hidden="1">#REF!</definedName>
    <definedName name="KN_CT400" hidden="1">#REF!</definedName>
    <definedName name="KN_CT410" hidden="1">#REF!</definedName>
    <definedName name="KN_CT420" hidden="1">#REF!</definedName>
    <definedName name="KN_CT432" hidden="1">#REF!</definedName>
    <definedName name="KN_CT440" hidden="1">#REF!</definedName>
    <definedName name="KN_CT50" hidden="1">#REF!</definedName>
    <definedName name="KN_CT51" hidden="1">#REF!</definedName>
    <definedName name="KN_CT52" hidden="1">#REF!</definedName>
    <definedName name="KN_CT60" hidden="1">#REF!</definedName>
    <definedName name="KN_TTDB" hidden="1">#REF!</definedName>
    <definedName name="KN_TXK" hidden="1">#REF!</definedName>
    <definedName name="KN_VAT" hidden="1">#REF!</definedName>
    <definedName name="kodc">#REF!</definedName>
    <definedName name="kp1ph">#REF!</definedName>
    <definedName name="kqkdt1">#REF!</definedName>
    <definedName name="kqkdt2">#REF!</definedName>
    <definedName name="kqkdt3">#REF!</definedName>
    <definedName name="kqkdt4">#REF!</definedName>
    <definedName name="kqkdt5">#REF!</definedName>
    <definedName name="kqkdt6">#REF!</definedName>
    <definedName name="kqkdt7">#REF!</definedName>
    <definedName name="kqkdt8">#REF!</definedName>
    <definedName name="kqkdt9">#REF!</definedName>
    <definedName name="KSTK">#REF!</definedName>
    <definedName name="KT_1288" hidden="1">#REF!</definedName>
    <definedName name="KT_129" hidden="1">#REF!</definedName>
    <definedName name="KT_1361bd" hidden="1">#REF!</definedName>
    <definedName name="KT_1368ad1" hidden="1">#REF!</definedName>
    <definedName name="KT_1368bd" hidden="1">#REF!</definedName>
    <definedName name="KT_1368bd1" hidden="1">#REF!</definedName>
    <definedName name="KT_1388a1" hidden="1">#REF!</definedName>
    <definedName name="KT_1388ad1" hidden="1">#REF!</definedName>
    <definedName name="KT_1388ad2" hidden="1">#REF!</definedName>
    <definedName name="KT_1388b1" hidden="1">#REF!</definedName>
    <definedName name="KT_141b" hidden="1">#REF!</definedName>
    <definedName name="KT_144" hidden="1">#REF!</definedName>
    <definedName name="KT_2122" hidden="1">#REF!</definedName>
    <definedName name="KT_2123" hidden="1">#REF!</definedName>
    <definedName name="KT_2124" hidden="1">#REF!</definedName>
    <definedName name="KT_2125" hidden="1">#REF!</definedName>
    <definedName name="KT_21422" hidden="1">#REF!</definedName>
    <definedName name="KT_21423" hidden="1">#REF!</definedName>
    <definedName name="KT_21424" hidden="1">#REF!</definedName>
    <definedName name="KT_21425" hidden="1">#REF!</definedName>
    <definedName name="KT_222" hidden="1">#REF!</definedName>
    <definedName name="KT_223" hidden="1">#REF!</definedName>
    <definedName name="KT_22821" hidden="1">#REF!</definedName>
    <definedName name="KT_22822" hidden="1">#REF!</definedName>
    <definedName name="KT_22881" hidden="1">#REF!</definedName>
    <definedName name="KT_22882" hidden="1">#REF!</definedName>
    <definedName name="KT_229" hidden="1">#REF!</definedName>
    <definedName name="KT_2411" hidden="1">#REF!</definedName>
    <definedName name="KT_2412" hidden="1">#REF!</definedName>
    <definedName name="KT_2413" hidden="1">#REF!</definedName>
    <definedName name="KT_2420" hidden="1">#REF!</definedName>
    <definedName name="KT_2424" hidden="1">#REF!</definedName>
    <definedName name="KT_2425" hidden="1">#REF!</definedName>
    <definedName name="KT_2426" hidden="1">#REF!</definedName>
    <definedName name="KT_2427" hidden="1">#REF!</definedName>
    <definedName name="KT_2428" hidden="1">#REF!</definedName>
    <definedName name="KT_2429" hidden="1">#REF!</definedName>
    <definedName name="KT_331ad" hidden="1">#REF!</definedName>
    <definedName name="KT_33311b" hidden="1">#REF!</definedName>
    <definedName name="KT_33312b" hidden="1">#REF!</definedName>
    <definedName name="KT_3332b" hidden="1">#REF!</definedName>
    <definedName name="KT_3333b" hidden="1">#REF!</definedName>
    <definedName name="KT_3334b" hidden="1">#REF!</definedName>
    <definedName name="KT_3335b" hidden="1">#REF!</definedName>
    <definedName name="KT_3336b" hidden="1">#REF!</definedName>
    <definedName name="KT_3337b" hidden="1">#REF!</definedName>
    <definedName name="KT_3338b" hidden="1">#REF!</definedName>
    <definedName name="KT_3339b1" hidden="1">#REF!</definedName>
    <definedName name="KT_3339b2" hidden="1">#REF!</definedName>
    <definedName name="KT_3351" hidden="1">#REF!</definedName>
    <definedName name="KT_3352" hidden="1">#REF!</definedName>
    <definedName name="KT_3353" hidden="1">#REF!</definedName>
    <definedName name="KT_3354" hidden="1">#REF!</definedName>
    <definedName name="KT_3355" hidden="1">#REF!</definedName>
    <definedName name="KT_336ad3" hidden="1">#REF!</definedName>
    <definedName name="KT_3386b" hidden="1">#REF!</definedName>
    <definedName name="KT_3388a1" hidden="1">#REF!</definedName>
    <definedName name="KT_3388a2" hidden="1">#REF!</definedName>
    <definedName name="KT_3388b1" hidden="1">#REF!</definedName>
    <definedName name="KT_3388b2" hidden="1">#REF!</definedName>
    <definedName name="KT_3411.1" hidden="1">#REF!</definedName>
    <definedName name="KT_3411.2" hidden="1">#REF!</definedName>
    <definedName name="KT_3411.3" hidden="1">#REF!</definedName>
    <definedName name="KT_3412.1" hidden="1">#REF!</definedName>
    <definedName name="KT_3412.2" hidden="1">#REF!</definedName>
    <definedName name="KT_3421" hidden="1">#REF!</definedName>
    <definedName name="KT_3422" hidden="1">#REF!</definedName>
    <definedName name="KT_3431.1d" hidden="1">#REF!</definedName>
    <definedName name="KT_3431.1n" hidden="1">#REF!</definedName>
    <definedName name="KT_3431.2" hidden="1">#REF!</definedName>
    <definedName name="KT_3431.3" hidden="1">#REF!</definedName>
    <definedName name="KT_3433" hidden="1">#REF!</definedName>
    <definedName name="KT_415" hidden="1">#REF!</definedName>
    <definedName name="KT_5119" hidden="1">#REF!</definedName>
    <definedName name="KT_5121" hidden="1">#REF!</definedName>
    <definedName name="KT_5122" hidden="1">#REF!</definedName>
    <definedName name="KT_5123" hidden="1">#REF!</definedName>
    <definedName name="KT_5124" hidden="1">#REF!</definedName>
    <definedName name="KT_5127" hidden="1">#REF!</definedName>
    <definedName name="KT_5128" hidden="1">#REF!</definedName>
    <definedName name="KT_5129" hidden="1">#REF!</definedName>
    <definedName name="KT_CT151" hidden="1">#REF!</definedName>
    <definedName name="KT_CT230" hidden="1">#REF!</definedName>
    <definedName name="KT_CT251" hidden="1">#REF!</definedName>
    <definedName name="KT_CT253" hidden="1">#REF!</definedName>
    <definedName name="KT_CT255" hidden="1">#REF!</definedName>
    <definedName name="KT_CT312" hidden="1">#REF!</definedName>
    <definedName name="KT_CT313" hidden="1">#REF!</definedName>
    <definedName name="KT_CT314" hidden="1">#REF!</definedName>
    <definedName name="KT_CT315" hidden="1">#REF!</definedName>
    <definedName name="KT_CT336" hidden="1">#REF!</definedName>
    <definedName name="KT_CT337" hidden="1">#REF!</definedName>
    <definedName name="KVC">#REF!</definedName>
    <definedName name="Ky_ke_toan_E" hidden="1">#REF!</definedName>
    <definedName name="Ky_ke_toan_V" hidden="1">#REF!</definedName>
    <definedName name="Ky_Nay1_E" hidden="1">#REF!</definedName>
    <definedName name="Ky_Nay1_V" hidden="1">#REF!</definedName>
    <definedName name="Ky_Nay2_E" hidden="1">#REF!</definedName>
    <definedName name="Ky_Nay2_V" hidden="1">#REF!</definedName>
    <definedName name="Ky_Truoc1_E" hidden="1">#REF!</definedName>
    <definedName name="Ky_Truoc1_V" hidden="1">#REF!</definedName>
    <definedName name="Ky_Truoc2_E" hidden="1">#REF!</definedName>
    <definedName name="Ky_Truoc2_V" hidden="1">#REF!</definedName>
    <definedName name="L">#REF!</definedName>
    <definedName name="L_mong">#REF!</definedName>
    <definedName name="lan" localSheetId="1" hidden="1">{#N/A,#N/A,TRUE,"BT M200 da 10x20"}</definedName>
    <definedName name="lan" hidden="1">{#N/A,#N/A,TRUE,"BT M200 da 10x20"}</definedName>
    <definedName name="lancanQ1">#REF!</definedName>
    <definedName name="lancanT3">#REF!</definedName>
    <definedName name="lanhto">#REF!</definedName>
    <definedName name="LCB">#REF!</definedName>
    <definedName name="LCBTCP_NN" hidden="1">#REF!</definedName>
    <definedName name="LCBTCP_NT" hidden="1">#REF!</definedName>
    <definedName name="LCTT" hidden="1">#REF!</definedName>
    <definedName name="Line1">#REF!</definedName>
    <definedName name="Line2">#REF!</definedName>
    <definedName name="Line3">#REF!</definedName>
    <definedName name="Linh" localSheetId="1" hidden="1">{"'Sheet1'!$L$16"}</definedName>
    <definedName name="Linh" hidden="1">{"'Sheet1'!$L$16"}</definedName>
    <definedName name="LK_hathe">#REF!</definedName>
    <definedName name="lll" localSheetId="1" hidden="1">{"'РП (2)'!$A$5:$S$150"}</definedName>
    <definedName name="lll" hidden="1">{"'РП (2)'!$A$5:$S$150"}</definedName>
    <definedName name="Lmk">#REF!</definedName>
    <definedName name="LN">#REF!</definedName>
    <definedName name="Loai_BCTC" hidden="1">#REF!</definedName>
    <definedName name="Loại_CK">[2]DATA!$G$6:$G$460</definedName>
    <definedName name="Loại_CP">[2]DATA!$H$6:$H$460</definedName>
    <definedName name="Loai_TD">#REF!</definedName>
    <definedName name="Loai_YKien" hidden="1">#REF!*1+#REF!*1+#REF!*1+#REF!*1</definedName>
    <definedName name="LOAN">#REF!</definedName>
    <definedName name="LOAN.PL1">#REF!</definedName>
    <definedName name="LOAN.PL2">#REF!</definedName>
    <definedName name="LOAN1">#REF!</definedName>
    <definedName name="LOAN2">#REF!</definedName>
    <definedName name="long" localSheetId="1" hidden="1">{"'Sheet1'!$L$16"}</definedName>
    <definedName name="long" hidden="1">{"'Sheet1'!$L$16"}</definedName>
    <definedName name="LTKD" localSheetId="1" hidden="1">{"'Sheet1'!$L$16"}</definedName>
    <definedName name="LTKD" hidden="1">{"'Sheet1'!$L$16"}</definedName>
    <definedName name="luong" localSheetId="1">{"ÿÿÿÿÿ"}</definedName>
    <definedName name="luong">{"ÿÿÿÿÿ"}</definedName>
    <definedName name="LVAYQUY3">#REF!</definedName>
    <definedName name="LVAYQUY4">#REF!</definedName>
    <definedName name="lVC">#REF!</definedName>
    <definedName name="LXK">#REF!</definedName>
    <definedName name="M">#REF!</definedName>
    <definedName name="M10." localSheetId="1" hidden="1">{"'Sheet1'!$L$16"}</definedName>
    <definedName name="M10." hidden="1">{"'Sheet1'!$L$16"}</definedName>
    <definedName name="M12aavl">#REF!</definedName>
    <definedName name="M12ba3p">#REF!</definedName>
    <definedName name="M12bb1p">#REF!</definedName>
    <definedName name="M12cbnc">#REF!</definedName>
    <definedName name="M12cbvl">#REF!</definedName>
    <definedName name="M14bb1p">#REF!</definedName>
    <definedName name="M8a">#REF!</definedName>
    <definedName name="M8aa">#REF!</definedName>
    <definedName name="m8aanc">#REF!</definedName>
    <definedName name="m8aavl">#REF!</definedName>
    <definedName name="Ma3pnc">#REF!</definedName>
    <definedName name="Ma3pvl">#REF!</definedName>
    <definedName name="Maa3pnc">#REF!</definedName>
    <definedName name="Maa3pvl">#REF!</definedName>
    <definedName name="MACAP1">#REF!</definedName>
    <definedName name="MACAP2">#REF!</definedName>
    <definedName name="MACAP3">#REF!</definedName>
    <definedName name="MACTANG_BD">#REF!</definedName>
    <definedName name="MACTANG_HT_BD">#REF!</definedName>
    <definedName name="MACTANG_HT_KT">#REF!</definedName>
    <definedName name="MACTANG_KT">#REF!</definedName>
    <definedName name="MAJ_CON_EQP">#REF!</definedName>
    <definedName name="MakeIt">#REF!</definedName>
    <definedName name="MAKHPTHU">#REF!</definedName>
    <definedName name="MAKHPTRA">#REF!</definedName>
    <definedName name="MANHAPLOAI2">#REF!</definedName>
    <definedName name="MANXXMDEN">#REF!</definedName>
    <definedName name="MANXXMTRANG">#REF!</definedName>
    <definedName name="MATK_CD">#REF!</definedName>
    <definedName name="Mau_BCKT" hidden="1">#REF!</definedName>
    <definedName name="MAVANKHUON">#REF!</definedName>
    <definedName name="MAVLTHDN">#REF!</definedName>
    <definedName name="Mba1p">#REF!</definedName>
    <definedName name="Mba3p">#REF!</definedName>
    <definedName name="Mbb3p">#REF!</definedName>
    <definedName name="Mbn1p">#REF!</definedName>
    <definedName name="mc">#REF!</definedName>
    <definedName name="MG_A">#REF!</definedName>
    <definedName name="MG_CP" hidden="1">#REF!</definedName>
    <definedName name="mm" localSheetId="1" hidden="1">{"'Sheet1'!$L$16"}</definedName>
    <definedName name="mm" hidden="1">{"'Sheet1'!$L$16"}</definedName>
    <definedName name="mo" localSheetId="1" hidden="1">{"'Sheet1'!$L$16"}</definedName>
    <definedName name="mo" hidden="1">{"'Sheet1'!$L$16"}</definedName>
    <definedName name="mongbang">#REF!</definedName>
    <definedName name="mongdon">#REF!</definedName>
    <definedName name="Morning">#REF!</definedName>
    <definedName name="Moùng">#REF!</definedName>
    <definedName name="mrn.inv._.budget" localSheetId="1" hidden="1">{"invbud-1",#N/A,FALSE,"A";"invbud-1CW",#N/A,FALSE,"A";"Desinvesteringen",#N/A,FALSE,"C"}</definedName>
    <definedName name="mrn.inv._.budget" hidden="1">{"invbud-1",#N/A,FALSE,"A";"invbud-1CW",#N/A,FALSE,"A";"Desinvesteringen",#N/A,FALSE,"C"}</definedName>
    <definedName name="MSCT">#REF!</definedName>
    <definedName name="MTMAC12">#REF!</definedName>
    <definedName name="mtram">#REF!</definedName>
    <definedName name="Mức_chi_phí_vốn">[2]DATA!$L$6:$L$460</definedName>
    <definedName name="Mức_chi_phí_vốn_2">'[2]Thu lai'!$X$6:$X$409</definedName>
    <definedName name="Mức_chi_phí_vốn_3">'[2]Thu lai'!$AF$6:$AF$409</definedName>
    <definedName name="Mức_chi_phí_vốn_4">'[2]Thu lai'!$AN$6:$AN$409</definedName>
    <definedName name="Mục_Đích">#REF!</definedName>
    <definedName name="MucTrongYeu" hidden="1">#REF!</definedName>
    <definedName name="MucTrongYeuTH" hidden="1">#REF!</definedName>
    <definedName name="MUI">#REF!</definedName>
    <definedName name="n">#REF!</definedName>
    <definedName name="N.XK1">#REF!</definedName>
    <definedName name="N1.XK1">#REF!</definedName>
    <definedName name="n199\">#REF!</definedName>
    <definedName name="n1pig">#REF!</definedName>
    <definedName name="N1pIGnc">#REF!</definedName>
    <definedName name="N1pIGvc">#REF!</definedName>
    <definedName name="N1pIGvl">#REF!</definedName>
    <definedName name="n1pind">#REF!</definedName>
    <definedName name="N1pINDnc">#REF!</definedName>
    <definedName name="N1pINDvc">#REF!</definedName>
    <definedName name="N1pINDvl">#REF!</definedName>
    <definedName name="n1ping">#REF!</definedName>
    <definedName name="N1pINGvc">#REF!</definedName>
    <definedName name="n1pint">#REF!</definedName>
    <definedName name="Nam" hidden="1">#REF!</definedName>
    <definedName name="naovet">#REF!</definedName>
    <definedName name="naovetT3">#REF!</definedName>
    <definedName name="nc">#REF!</definedName>
    <definedName name="nc1p">#REF!</definedName>
    <definedName name="nc3p">#REF!</definedName>
    <definedName name="NCBD100">#REF!</definedName>
    <definedName name="NCBD200">#REF!</definedName>
    <definedName name="NCBD250">#REF!</definedName>
    <definedName name="NCcap0.7">#REF!</definedName>
    <definedName name="NCcap1">#REF!</definedName>
    <definedName name="NCCT3p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cxlkcs">#REF!</definedName>
    <definedName name="ncxlkd">#REF!</definedName>
    <definedName name="ncxlkh">#REF!</definedName>
    <definedName name="ncxlkt">#REF!</definedName>
    <definedName name="ncxlktnl">#REF!</definedName>
    <definedName name="ncxlpxsx">#REF!</definedName>
    <definedName name="ncxltc">#REF!</definedName>
    <definedName name="Ne" localSheetId="1" hidden="1">{"'Sheet1'!$L$16"}</definedName>
    <definedName name="Ne" hidden="1">{"'Sheet1'!$L$16"}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etwc98">#REF!</definedName>
    <definedName name="NG_TSCD_CTLY" hidden="1">#REF!</definedName>
    <definedName name="NG_TSCD_KHH_USE" hidden="1">#REF!</definedName>
    <definedName name="NGA">#REF!</definedName>
    <definedName name="NGA.pl">#REF!</definedName>
    <definedName name="Ngày_giải_ngân">[2]DATA!$E$6:$E$460</definedName>
    <definedName name="Ngay_Ky_BCTC_E" hidden="1">#REF!</definedName>
    <definedName name="Ngay_Ky_BCTC_V" hidden="1">#REF!</definedName>
    <definedName name="Ngay_Ky_BGD_E" hidden="1">#REF!</definedName>
    <definedName name="Ngay_Ky_BGD_V" hidden="1">#REF!</definedName>
    <definedName name="Ngày_ký_HĐ">[2]DATA!$B$6:$B$460</definedName>
    <definedName name="Ngay_lap_BCTC" hidden="1">#REF!</definedName>
    <definedName name="Ngày_mua_lại_1">[2]DATA!$Y$6:$Y$523</definedName>
    <definedName name="Ngày_mua_lại_2">[2]DATA!$AE$6:$AE$523</definedName>
    <definedName name="Ngày_mua_lại_3">[2]DATA!$AK$6:$AK$523</definedName>
    <definedName name="Ngày_trả_1">'[2]Thu lai'!$R$6:$R$409</definedName>
    <definedName name="Ngày_trả_2">'[2]Thu lai'!$Z$6:$Z$409</definedName>
    <definedName name="Ngày_trả_3">'[2]Thu lai'!$AH$6:$AH$409</definedName>
    <definedName name="Ngày_trả_4">'[2]Thu lai'!$AP$6:$AP$409</definedName>
    <definedName name="Ngày_trả_lãi_đợt_1">'[2]Thu lai'!$N$6:$N$409</definedName>
    <definedName name="Ngày_trả_lãi_đợt_2">'[2]Thu lai'!$V$6:$V$409</definedName>
    <definedName name="Ngày_trả_lãi_đợt_3">'[2]Thu lai'!$AD$6:$AD$409</definedName>
    <definedName name="Ngày_trả_lãi_đợt_4">'[2]Thu lai'!$AL$6:$AL$409</definedName>
    <definedName name="ngay23" localSheetId="1" hidden="1">{"'Sheet1'!$L$16"}</definedName>
    <definedName name="ngay23" hidden="1">{"'Sheet1'!$L$16"}</definedName>
    <definedName name="NGAYGHISO">#REF!</definedName>
    <definedName name="NgayLap_BCKT_E" hidden="1">#REF!</definedName>
    <definedName name="NgayLap_BCKT_V" hidden="1">#REF!</definedName>
    <definedName name="NGGIA">#REF!</definedName>
    <definedName name="NGHIA">#REF!</definedName>
    <definedName name="NGOC.DUNG">#REF!</definedName>
    <definedName name="ngoclan210779" localSheetId="1">{"Book1"}</definedName>
    <definedName name="ngoclan210779">{"Book1"}</definedName>
    <definedName name="ngu" localSheetId="1" hidden="1">{"'Sheet1'!$L$16"}</definedName>
    <definedName name="ngu" hidden="1">{"'Sheet1'!$L$16"}</definedName>
    <definedName name="NGUYEN">#REF!</definedName>
    <definedName name="NH">#REF!</definedName>
    <definedName name="NHAM">#REF!</definedName>
    <definedName name="nhan">#REF!</definedName>
    <definedName name="nhap">#REF!</definedName>
    <definedName name="NHAP_KL_TIEN_DO_THUC_HIEN">#REF!</definedName>
    <definedName name="nhap1">#REF!</definedName>
    <definedName name="NHAPXMTRANG">#REF!</definedName>
    <definedName name="NHI">#REF!</definedName>
    <definedName name="nhn">#REF!</definedName>
    <definedName name="NHOM.I.XK">#REF!</definedName>
    <definedName name="NHOM.II.XK">#REF!</definedName>
    <definedName name="NHot">#REF!</definedName>
    <definedName name="NHUNG">#REF!</definedName>
    <definedName name="NIEM">#REF!</definedName>
    <definedName name="nig">#REF!</definedName>
    <definedName name="nig1p">#REF!</definedName>
    <definedName name="nig3p">#REF!</definedName>
    <definedName name="NIGnc">#REF!</definedName>
    <definedName name="nignc1p">#REF!</definedName>
    <definedName name="NIGvc">#REF!</definedName>
    <definedName name="NIGvl">#REF!</definedName>
    <definedName name="nigvl1p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">#REF!</definedName>
    <definedName name="nindnc1p">#REF!</definedName>
    <definedName name="nindnc3p">#REF!</definedName>
    <definedName name="NINDvc">#REF!</definedName>
    <definedName name="NINDvl">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">#REF!</definedName>
    <definedName name="ninnc3p">#REF!</definedName>
    <definedName name="nint1p">#REF!</definedName>
    <definedName name="nintnc1p">#REF!</definedName>
    <definedName name="nintvl1p">#REF!</definedName>
    <definedName name="NINvc">#REF!</definedName>
    <definedName name="NINvl">#REF!</definedName>
    <definedName name="ninvl3p">#REF!</definedName>
    <definedName name="nj" hidden="1">39</definedName>
    <definedName name="nl">#REF!</definedName>
    <definedName name="nl1p">#REF!</definedName>
    <definedName name="nl3p">#REF!</definedName>
    <definedName name="nlht">#REF!</definedName>
    <definedName name="nlnc3p">#REF!</definedName>
    <definedName name="nlnc3pha">#REF!</definedName>
    <definedName name="NLOAI2">#REF!</definedName>
    <definedName name="NLTK1p">#REF!</definedName>
    <definedName name="nlvl3p">#REF!</definedName>
    <definedName name="NMTPSGQUY3">#REF!</definedName>
    <definedName name="nn">#REF!</definedName>
    <definedName name="NN_CTCo" hidden="1">#REF!</definedName>
    <definedName name="NN_CTNo" hidden="1">#REF!</definedName>
    <definedName name="NN_DataDieuChinh" hidden="1">#REF!</definedName>
    <definedName name="NN_DataYKienKH" hidden="1">#REF!</definedName>
    <definedName name="NN_LoaiButToan" hidden="1">#REF!</definedName>
    <definedName name="NN_SoDNDieuChinh" hidden="1">#REF!</definedName>
    <definedName name="NN_SoKDieuChinh" hidden="1">#REF!</definedName>
    <definedName name="NN_YKienKH" hidden="1">#REF!</definedName>
    <definedName name="nn1p">#REF!</definedName>
    <definedName name="nn3p">#REF!</definedName>
    <definedName name="nnm" hidden="1">25</definedName>
    <definedName name="nnn" localSheetId="1" hidden="1">{"'Sheet1'!$L$16"}</definedName>
    <definedName name="nnn" hidden="1">{"'Sheet1'!$L$16"}</definedName>
    <definedName name="nnnc3p">#REF!</definedName>
    <definedName name="nnnnnnnnnnnnnnn" hidden="1">#REF!</definedName>
    <definedName name="nnvl3p">#REF!</definedName>
    <definedName name="No">#REF!</definedName>
    <definedName name="NOBSDC">#REF!</definedName>
    <definedName name="nock">[4]Sheet3!$B$529:$B$568</definedName>
    <definedName name="nodk">[5]Sheet1!#REF!</definedName>
    <definedName name="NOPLDC">#REF!</definedName>
    <definedName name="NPP" hidden="1">#REF!</definedName>
    <definedName name="NT_CTCo" hidden="1">#REF!</definedName>
    <definedName name="NT_CTNo" hidden="1">#REF!</definedName>
    <definedName name="NT_DataDieuChinh" hidden="1">#REF!</definedName>
    <definedName name="NT_DataYKienKH" hidden="1">#REF!</definedName>
    <definedName name="NT_SoDNDieuChinh" hidden="1">#REF!</definedName>
    <definedName name="NT_SoKDieuChinh" hidden="1">#REF!</definedName>
    <definedName name="nx">#REF!</definedName>
    <definedName name="NXMDEN">#REF!</definedName>
    <definedName name="NXMTRA">#REF!</definedName>
    <definedName name="NXT.NVL">#REF!</definedName>
    <definedName name="nxt_tg">#REF!</definedName>
    <definedName name="NXTHH">#REF!</definedName>
    <definedName name="o" localSheetId="1" hidden="1">{"'Sheet1'!$L$16"}</definedName>
    <definedName name="o" hidden="1">{"'Sheet1'!$L$16"}</definedName>
    <definedName name="õe" localSheetId="1" hidden="1">{"'Sheet1'!$L$16"}</definedName>
    <definedName name="õe" hidden="1">{"'Sheet1'!$L$16"}</definedName>
    <definedName name="ojgeg" localSheetId="1" hidden="1">{"'Sheet1'!$L$16"}</definedName>
    <definedName name="ojgeg" hidden="1">{"'Sheet1'!$L$16"}</definedName>
    <definedName name="ok">#REF!</definedName>
    <definedName name="OrderTable" hidden="1">#REF!</definedName>
    <definedName name="osc">#REF!</definedName>
    <definedName name="oü0">#REF!</definedName>
    <definedName name="P.LOAI1">#REF!</definedName>
    <definedName name="P.LOAI2">#REF!</definedName>
    <definedName name="PA">#REF!</definedName>
    <definedName name="Page_AR" hidden="1">#REF!</definedName>
    <definedName name="Page_BS" hidden="1">#REF!</definedName>
    <definedName name="Page_CF" hidden="1">#REF!</definedName>
    <definedName name="Page_Notes" hidden="1">#REF!</definedName>
    <definedName name="Page_PL" hidden="1">#REF!</definedName>
    <definedName name="panen">#REF!</definedName>
    <definedName name="PChe">#REF!</definedName>
    <definedName name="PGV" hidden="1">#REF!</definedName>
    <definedName name="PHA">#REF!</definedName>
    <definedName name="PHAN" localSheetId="1" hidden="1">{#N/A,#N/A,FALSE,"CCTV"}</definedName>
    <definedName name="PHAN" hidden="1">{#N/A,#N/A,FALSE,"CCTV"}</definedName>
    <definedName name="phathu" hidden="1">#REF!</definedName>
    <definedName name="phu_luc_vua">#REF!</definedName>
    <definedName name="PHUOC">#REF!</definedName>
    <definedName name="PHUOC.XK">#REF!</definedName>
    <definedName name="PHUOC1">#REF!</definedName>
    <definedName name="Phuongtrinh">#REF!</definedName>
    <definedName name="PK">#REF!</definedName>
    <definedName name="PL" localSheetId="1" hidden="1">{"Маржа для директора",#N/A,FALSE,"Маржа Чисто Влад ";"Маржа для директора",#N/A,FALSE,"Маржа Хабаровск";"Маржа для директора",#N/A,FALSE,"Маржа СВОД"}</definedName>
    <definedName name="PL" hidden="1">{"Маржа для директора",#N/A,FALSE,"Маржа Чисто Влад ";"Маржа для директора",#N/A,FALSE,"Маржа Хабаровск";"Маржа для директора",#N/A,FALSE,"Маржа СВОД"}</definedName>
    <definedName name="PL3HNHAT" localSheetId="1" hidden="1">{"'Sheet1'!$L$16"}</definedName>
    <definedName name="PL3HNHAT" hidden="1">{"'Sheet1'!$L$16"}</definedName>
    <definedName name="PLOAI1">#REF!</definedName>
    <definedName name="PLTH">#REF!</definedName>
    <definedName name="PopCache_UPLOAD_P_REPORT_DATA" hidden="1">#REF!</definedName>
    <definedName name="Popn" localSheetId="1" hidden="1">{"'Sheet1'!$L$16"}</definedName>
    <definedName name="Popn" hidden="1">{"'Sheet1'!$L$16"}</definedName>
    <definedName name="Poppy">#REF!</definedName>
    <definedName name="PPLap_P2_LCGT" hidden="1">#REF!</definedName>
    <definedName name="PPLap_P2_LCTT" hidden="1">#REF!</definedName>
    <definedName name="Premium_Table">#REF!</definedName>
    <definedName name="Premium_Table_11">#REF!</definedName>
    <definedName name="Premium_Table_12">#REF!</definedName>
    <definedName name="Premium_Table_4">#REF!</definedName>
    <definedName name="Premium_Table_5">#REF!</definedName>
    <definedName name="PRICE">#REF!</definedName>
    <definedName name="PRICE1">#REF!</definedName>
    <definedName name="_xlnm.Print_Area">#REF!</definedName>
    <definedName name="PRINT_AREA_MI">#REF!</definedName>
    <definedName name="_xlnm.Print_Titles">#N/A</definedName>
    <definedName name="PRINT_TITLES_MI">#REF!</definedName>
    <definedName name="PRINTA">#REF!</definedName>
    <definedName name="PrintArea">#REF!</definedName>
    <definedName name="PRINTB">#REF!</definedName>
    <definedName name="PRINTC">#REF!</definedName>
    <definedName name="prjName">#REF!</definedName>
    <definedName name="prjNo">#REF!</definedName>
    <definedName name="ProdForm" hidden="1">#REF!</definedName>
    <definedName name="Product" hidden="1">#REF!</definedName>
    <definedName name="PROPOSAL">#REF!</definedName>
    <definedName name="PSCO_CD">#REF!</definedName>
    <definedName name="psm" localSheetId="1" hidden="1">{"'Sheet1'!$L$16"}</definedName>
    <definedName name="psm" hidden="1">{"'Sheet1'!$L$16"}</definedName>
    <definedName name="PSNO_CD">#REF!</definedName>
    <definedName name="PT_Duong">#REF!</definedName>
    <definedName name="ptdg">#REF!</definedName>
    <definedName name="PTDG_cau">#REF!</definedName>
    <definedName name="PTH">#REF!</definedName>
    <definedName name="PTL">#REF!</definedName>
    <definedName name="PTNC">#REF!</definedName>
    <definedName name="qẻqwrscafsfrarfadsf" localSheetId="1" hidden="1">{"'Sheet1'!$L$16"}</definedName>
    <definedName name="qẻqwrscafsfrarfadsf" hidden="1">{"'Sheet1'!$L$16"}</definedName>
    <definedName name="QLHD.Mualai">'[1]Phieu QLHĐ'!$C$21:$F$21</definedName>
    <definedName name="qqq" localSheetId="1" hidden="1">{"'Sheet1'!$L$16"}</definedName>
    <definedName name="qqq" hidden="1">{"'Sheet1'!$L$16"}</definedName>
    <definedName name="QUATANG" localSheetId="1" hidden="1">{"'Sheet1'!$L$16"}</definedName>
    <definedName name="QUATANG" hidden="1">{"'Sheet1'!$L$16"}</definedName>
    <definedName name="qwerty" localSheetId="1" hidden="1">{"'РП (2)'!$A$5:$S$150"}</definedName>
    <definedName name="qwerty" hidden="1">{"'РП (2)'!$A$5:$S$150"}</definedName>
    <definedName name="qwt" localSheetId="1" hidden="1">{"'РП (2)'!$A$5:$S$150"}</definedName>
    <definedName name="qwt" hidden="1">{"'РП (2)'!$A$5:$S$150"}</definedName>
    <definedName name="ra11p">#REF!</definedName>
    <definedName name="ra13p">#REF!</definedName>
    <definedName name="rack1">#REF!</definedName>
    <definedName name="rack2">#REF!</definedName>
    <definedName name="rack3">#REF!</definedName>
    <definedName name="rack4">#REF!</definedName>
    <definedName name="radaT3">#REF!</definedName>
    <definedName name="raidaQ1">#REF!</definedName>
    <definedName name="rate">14000</definedName>
    <definedName name="RCArea" hidden="1">#REF!</definedName>
    <definedName name="Rctpt">#REF!</definedName>
    <definedName name="Realize">[7]Transaction!$O$7:$O$5000</definedName>
    <definedName name="_xlnm.Recorder">#REF!</definedName>
    <definedName name="RECOUT">#N/A</definedName>
    <definedName name="Refuse" hidden="1">#REF!</definedName>
    <definedName name="remai">#REF!</definedName>
    <definedName name="remain">#REF!</definedName>
    <definedName name="REPORT" hidden="1">[3]Perform1!$R$6:$R$17</definedName>
    <definedName name="report1">#REF!</definedName>
    <definedName name="RFNZ3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jgbz" localSheetId="1" hidden="1">{"'РП (2)'!$A$5:$S$150"}</definedName>
    <definedName name="rjgbz" hidden="1">{"'РП (2)'!$A$5:$S$150"}</definedName>
    <definedName name="RLd">#REF!</definedName>
    <definedName name="RMCOptions">"*100000000000000"</definedName>
    <definedName name="ro0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owsCode_TMTSCDHH" hidden="1">#REF!</definedName>
    <definedName name="RowsCode_TMTSCDTTC" hidden="1">#REF!</definedName>
    <definedName name="RowsCode_TMTSCDVH" hidden="1">#REF!</definedName>
    <definedName name="RowsCode_TMVCSH" hidden="1">#REF!</definedName>
    <definedName name="rptacctidend_2">"ZZZZZZZZZZZZZZZZZZZZZZZZZZZZZZZZZZZZZZZZZZZZZ"</definedName>
    <definedName name="rptacctidstart_2">"                                             "</definedName>
    <definedName name="rptcurr1_2">"   "</definedName>
    <definedName name="rptcurr10_2">" "</definedName>
    <definedName name="rptcurr2_2">"  "</definedName>
    <definedName name="rptcurr3_2">"   "</definedName>
    <definedName name="rptcurr4_2">" "</definedName>
    <definedName name="rptcurr5_2">" "</definedName>
    <definedName name="rptcurr6_2">" "</definedName>
    <definedName name="rptcurr7_2">" "</definedName>
    <definedName name="rptcurr8_2">" "</definedName>
    <definedName name="rptcurr9_2">" "</definedName>
    <definedName name="rptgroupend_2">16</definedName>
    <definedName name="rptgroupstart_2">1</definedName>
    <definedName name="rptorderby_2">2</definedName>
    <definedName name="rptorderbysegid_2">1</definedName>
    <definedName name="rptperiod_2">7</definedName>
    <definedName name="rptprovtype_2">1</definedName>
    <definedName name="rptrange1_2">"ACSEGVAL01 &lt;= ""ZZZ"""</definedName>
    <definedName name="rptrange2_2">"ACSEGVAL02 &lt;= ""ZZ"""</definedName>
    <definedName name="rptrange3_2">"ACSEGVAL03 &lt;= ""ZZZ"""</definedName>
    <definedName name="rptsegend1_2">"ZZZ"</definedName>
    <definedName name="rptsegend10_2">" "</definedName>
    <definedName name="rptsegend2_2">"ZZ"</definedName>
    <definedName name="rptsegend3_2">"ZZZ"</definedName>
    <definedName name="rptsegend4_2">" "</definedName>
    <definedName name="rptsegend5_2">" "</definedName>
    <definedName name="rptsegend6_2">" "</definedName>
    <definedName name="rptsegend7_2">" "</definedName>
    <definedName name="rptsegend8_2">" "</definedName>
    <definedName name="rptsegend9_2">" "</definedName>
    <definedName name="rptsegoption1_2">1</definedName>
    <definedName name="rptsegoption10_2">0</definedName>
    <definedName name="rptsegoption2_2">1</definedName>
    <definedName name="rptsegoption3_2">1</definedName>
    <definedName name="rptsegoption4_2">0</definedName>
    <definedName name="rptsegoption5_2">0</definedName>
    <definedName name="rptsegoption6_2">0</definedName>
    <definedName name="rptsegoption7_2">0</definedName>
    <definedName name="rptsegoption8_2">0</definedName>
    <definedName name="rptsegoption9_2">0</definedName>
    <definedName name="rptsegstart1_2">" "</definedName>
    <definedName name="rptsegstart10_2">" "</definedName>
    <definedName name="rptsegstart2_2">"  "</definedName>
    <definedName name="rptsegstart3_2">"   "</definedName>
    <definedName name="rptsegstart4_2">" "</definedName>
    <definedName name="rptsegstart5_2">" "</definedName>
    <definedName name="rptsegstart6_2">" "</definedName>
    <definedName name="rptsegstart7_2">" "</definedName>
    <definedName name="rptsegstart8_2">" "</definedName>
    <definedName name="rptsegstart9_2">" "</definedName>
    <definedName name="rptyear_2">2007</definedName>
    <definedName name="sakj" localSheetId="1" hidden="1">{"'Sheet1'!$L$16"}</definedName>
    <definedName name="sakj" hidden="1">{"'Sheet1'!$L$16"}</definedName>
    <definedName name="san">#REF!</definedName>
    <definedName name="Sắp_xếp_theo_TT_11">#REF!</definedName>
    <definedName name="SAPBEXrevision" hidden="1">7</definedName>
    <definedName name="SAPBEXsysID" hidden="1">"P57"</definedName>
    <definedName name="SAPBEXwbID" hidden="1">"3JX5BV41R2KVEX9FV6LB6ZNYC"</definedName>
    <definedName name="SCCR">#REF!</definedName>
    <definedName name="SCDT">#REF!</definedName>
    <definedName name="SCH">#REF!</definedName>
    <definedName name="scl1lo1q1_96">#REF!</definedName>
    <definedName name="scl1mnq1_96">#REF!</definedName>
    <definedName name="scl2lo1q1_96">#REF!</definedName>
    <definedName name="scl2lo2q1_96">#REF!</definedName>
    <definedName name="scl2mnq1_96">#REF!</definedName>
    <definedName name="scl2mnq1_96_suadoi">#REF!</definedName>
    <definedName name="sd1p">#REF!</definedName>
    <definedName name="sd3p">#REF!</definedName>
    <definedName name="SDCK.BIDV">#REF!</definedName>
    <definedName name="SDCKP">#REF!</definedName>
    <definedName name="SDDIEUCHINH">#REF!</definedName>
    <definedName name="SDDKP">#REF!</definedName>
    <definedName name="SDFFSDF" hidden="1">#REF!</definedName>
    <definedName name="sdfhadfgadf" localSheetId="1" hidden="1">{"'Sheet1'!$L$16"}</definedName>
    <definedName name="sdfhadfgadf" hidden="1">{"'Sheet1'!$L$16"}</definedName>
    <definedName name="sdfw" localSheetId="1" hidden="1">{"'Sheet1'!$L$16"}</definedName>
    <definedName name="sdfw" hidden="1">{"'Sheet1'!$L$16"}</definedName>
    <definedName name="SDMONG">#REF!</definedName>
    <definedName name="sen" localSheetId="1" hidden="1">{"'Sheet1'!$L$16"}</definedName>
    <definedName name="sen" hidden="1">{"'Sheet1'!$L$16"}</definedName>
    <definedName name="sencount" hidden="1">1</definedName>
    <definedName name="seysety" localSheetId="1" hidden="1">{"'Sheet1'!$L$16"}</definedName>
    <definedName name="seysety" hidden="1">{"'Sheet1'!$L$16"}</definedName>
    <definedName name="sfasf" localSheetId="1" hidden="1">{"'Sheet1'!$L$16"}</definedName>
    <definedName name="sfasf" hidden="1">{"'Sheet1'!$L$16"}</definedName>
    <definedName name="sff" localSheetId="1" hidden="1">{"'Sheet1'!$L$16"}</definedName>
    <definedName name="sff" hidden="1">{"'Sheet1'!$L$16"}</definedName>
    <definedName name="SHEET" localSheetId="1" hidden="1">{"'Sheet1'!$L$16"}</definedName>
    <definedName name="SHEET" hidden="1">{"'Sheet1'!$L$16"}</definedName>
    <definedName name="Sheet1">#REF!</definedName>
    <definedName name="SheetName">"[Bao_cao_cua_NVTK_tai_NPP_bieu_mau_moi_4___Mau_moi.xls]~         "</definedName>
    <definedName name="sht">#REF!</definedName>
    <definedName name="sht1p">#REF!</definedName>
    <definedName name="sht3p">#REF!</definedName>
    <definedName name="SIFE">#REF!</definedName>
    <definedName name="SIFR">#REF!</definedName>
    <definedName name="SIZE">#REF!</definedName>
    <definedName name="sjoiseiorkl" localSheetId="1" hidden="1">{#N/A,#N/A,FALSE,"Chi tiÆt"}</definedName>
    <definedName name="sjoiseiorkl" hidden="1">{#N/A,#N/A,FALSE,"Chi tiÆt"}</definedName>
    <definedName name="SL">#REF!</definedName>
    <definedName name="SL_CPQUY" hidden="1">#REF!</definedName>
    <definedName name="SL_CRD">#REF!</definedName>
    <definedName name="SL_CRS">#REF!</definedName>
    <definedName name="SL_CS">#REF!</definedName>
    <definedName name="SL_DD">#REF!</definedName>
    <definedName name="slg">#REF!</definedName>
    <definedName name="SLmualai1">[2]DATA!$Z$6:$Z$590</definedName>
    <definedName name="SLmualai2">[2]DATA!$AF$6:$AF$590</definedName>
    <definedName name="SLmualai3">[2]DATA!$AL$6:$AL$590</definedName>
    <definedName name="SLNGAY">#REF!</definedName>
    <definedName name="SNV12Q2">#REF!</definedName>
    <definedName name="SNV12T4">#REF!</definedName>
    <definedName name="Số_dư_tính_lãi_1">'[2]Thu lai'!$O$6:$O$409</definedName>
    <definedName name="Số_dư_tính_lãi_2">'[2]Thu lai'!$W$6:$W$409</definedName>
    <definedName name="Số_dư_tính_lãi_3">'[2]Thu lai'!$AE$6:$AE$409</definedName>
    <definedName name="Số_lượng_cổ_phiếu">[2]DATA!$I$6:$I$460</definedName>
    <definedName name="Số_tiền_mua_lại">[2]DATA!$AB$6:$AB$523</definedName>
    <definedName name="Số_tiền_mua_lại_3">[2]DATA!$AN$6:$AN$523</definedName>
    <definedName name="Số_tiền_mua_lại2">[2]DATA!$AH$6:$AH$523</definedName>
    <definedName name="SoBCKT_E" hidden="1">#REF!</definedName>
    <definedName name="SoBCKT_V" hidden="1">#REF!</definedName>
    <definedName name="soc3p">#REF!</definedName>
    <definedName name="SOCK">#REF!</definedName>
    <definedName name="SODCK">#REF!</definedName>
    <definedName name="SODDK">#REF!</definedName>
    <definedName name="SOHD">'[15]Du chi lai TP  '!$A$12:$A$48</definedName>
    <definedName name="SOHIEUTK">#REF!</definedName>
    <definedName name="SOHIEUTK.TEXT">#REF!</definedName>
    <definedName name="solieu">#REF!</definedName>
    <definedName name="SOLUONG">#REF!</definedName>
    <definedName name="SOPSCO">#REF!</definedName>
    <definedName name="SOPSNO">#REF!</definedName>
    <definedName name="SORT">#REF!</definedName>
    <definedName name="sotien_dmctgs">#REF!</definedName>
    <definedName name="SOTIENPS">#REF!</definedName>
    <definedName name="SPEC">#REF!</definedName>
    <definedName name="SpecialPrice" hidden="1">#REF!</definedName>
    <definedName name="SPECSUMMARY">#REF!</definedName>
    <definedName name="Spot_Settle">#REF!</definedName>
    <definedName name="SPSCOCDTK2004">#REF!</definedName>
    <definedName name="SPSNOCDTK2004">#REF!</definedName>
    <definedName name="spstg">[4]Sheet3!$C$176:$C$246</definedName>
    <definedName name="Square_date">#REF!</definedName>
    <definedName name="ss" localSheetId="1" hidden="1">{"'РП (2)'!$A$5:$S$150"}</definedName>
    <definedName name="ss" hidden="1">{"'РП (2)'!$A$5:$S$150"}</definedName>
    <definedName name="sss" localSheetId="1" hidden="1">{"'РП (2)'!$A$5:$S$150"}</definedName>
    <definedName name="sss" hidden="1">{"'РП (2)'!$A$5:$S$150"}</definedName>
    <definedName name="ssss" hidden="1">[16]Tong_hop!$S$95</definedName>
    <definedName name="st1p">#REF!</definedName>
    <definedName name="st3p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art_Page" hidden="1">#REF!</definedName>
    <definedName name="Start2">#REF!</definedName>
    <definedName name="Start48">#REF!</definedName>
    <definedName name="Start5">#REF!</definedName>
    <definedName name="Start77">#REF!</definedName>
    <definedName name="Start80">#REF!</definedName>
    <definedName name="Start81">#REF!</definedName>
    <definedName name="Start84">#REF!</definedName>
    <definedName name="Stock">[7]Transaction!$A$7:$A$5000</definedName>
    <definedName name="STT" localSheetId="1" hidden="1">SUBTOTAL(103,#REF!)+1-SUBTOTAL(103,subBullets)</definedName>
    <definedName name="STT" hidden="1">SUBTOTAL(103,#REF!)+1-SUBTOTAL(103,subBullets)</definedName>
    <definedName name="STT_ChiPhiTC" hidden="1">#REF!</definedName>
    <definedName name="STT_ChiPhiTraTruocDH" hidden="1">#REF!</definedName>
    <definedName name="STT_CPBanHang" hidden="1">#REF!</definedName>
    <definedName name="STT_CPPhaiTra" hidden="1">#REF!</definedName>
    <definedName name="STT_CPQuanLy" hidden="1">#REF!</definedName>
    <definedName name="STT_CPTraTruocNH" hidden="1">#REF!</definedName>
    <definedName name="STT_DauTuTCDH" hidden="1">#REF!</definedName>
    <definedName name="STT_DauTuTCNH" hidden="1">#REF!</definedName>
    <definedName name="STT_DoanhThuTC" hidden="1">#REF!</definedName>
    <definedName name="STT_DTThuan" hidden="1">#REF!</definedName>
    <definedName name="STT_DuPhongPTNH" hidden="1">#REF!</definedName>
    <definedName name="STT_GiamTruDT" hidden="1">#REF!</definedName>
    <definedName name="STT_GiaVon" hidden="1">#REF!</definedName>
    <definedName name="STT_HTK" hidden="1">#REF!</definedName>
    <definedName name="STT_LCBTCP" hidden="1">#REF!</definedName>
    <definedName name="STT_NguonKP" hidden="1">#REF!</definedName>
    <definedName name="STT_PhaiThuDHKhac" hidden="1">#REF!</definedName>
    <definedName name="STT_PhaiThuDHNB" hidden="1">#REF!</definedName>
    <definedName name="STT_PhaiThuNBNH" hidden="1">#REF!</definedName>
    <definedName name="STT_PhaiThuNH" hidden="1">#REF!</definedName>
    <definedName name="STT_PhaiTraDH" hidden="1">#REF!</definedName>
    <definedName name="STT_PhaiTraKhac" hidden="1">#REF!</definedName>
    <definedName name="STT_PhaiTraNBDH" hidden="1">#REF!</definedName>
    <definedName name="STT_QuyKHCN" hidden="1">#REF!</definedName>
    <definedName name="STT_TGBDSDT" hidden="1">#REF!</definedName>
    <definedName name="STT_TGTSCDHH" hidden="1">#REF!</definedName>
    <definedName name="STT_TGTSCDTTC" hidden="1">#REF!</definedName>
    <definedName name="STT_TGTSCDVH" hidden="1">#REF!</definedName>
    <definedName name="STT_ThueHienHanh" hidden="1">#REF!</definedName>
    <definedName name="STT_ThueHoanLai" hidden="1">#REF!</definedName>
    <definedName name="STT_ThuePhaiNop" hidden="1">#REF!</definedName>
    <definedName name="STT_ThuePhaiThuNN" hidden="1">#REF!</definedName>
    <definedName name="STT_Tien" hidden="1">#REF!</definedName>
    <definedName name="STT_TongDT" hidden="1">#REF!</definedName>
    <definedName name="STT_TSDHKhac" hidden="1">#REF!</definedName>
    <definedName name="STT_TSNHKhac" hidden="1">#REF!</definedName>
    <definedName name="STT_TSThueNgoai" hidden="1">#REF!</definedName>
    <definedName name="STT_VayNoDH" hidden="1">#REF!</definedName>
    <definedName name="STT_VayNoNH" hidden="1">#REF!</definedName>
    <definedName name="STT_VCSH" hidden="1">#REF!</definedName>
    <definedName name="STT_XDCBDD" hidden="1">#REF!</definedName>
    <definedName name="subBullets" hidden="1">#REF!</definedName>
    <definedName name="subSTT" hidden="1">CONCATENATE("2.",SUBTOTAL(103,#REF!))</definedName>
    <definedName name="SUM">#REF!,#REF!</definedName>
    <definedName name="SUMMARY">#REF!</definedName>
    <definedName name="SUTAT" hidden="1">[3]Perform1!$Q$6:$Q$17</definedName>
    <definedName name="t" localSheetId="1" hidden="1">{"'Sheet1'!$L$16"}</definedName>
    <definedName name="t" hidden="1">{"'Sheet1'!$L$16"}</definedName>
    <definedName name="t101p">#REF!</definedName>
    <definedName name="t103p">#REF!</definedName>
    <definedName name="t10m">#REF!</definedName>
    <definedName name="t10nc1p">#REF!</definedName>
    <definedName name="t10vl1p">#REF!</definedName>
    <definedName name="T11_2001">#REF!</definedName>
    <definedName name="t121p">#REF!</definedName>
    <definedName name="t123p">#REF!</definedName>
    <definedName name="T12nc">#REF!</definedName>
    <definedName name="t12nc3p">#REF!</definedName>
    <definedName name="T12vc">#REF!</definedName>
    <definedName name="T12vl">#REF!</definedName>
    <definedName name="t141p">#REF!</definedName>
    <definedName name="t143p">#REF!</definedName>
    <definedName name="t14nc3p">#REF!</definedName>
    <definedName name="t14vl3p">#REF!</definedName>
    <definedName name="t7m">#REF!</definedName>
    <definedName name="t8m">#REF!</definedName>
    <definedName name="Table3">#REF!</definedName>
    <definedName name="TAMTINH">#REF!</definedName>
    <definedName name="TANG">#REF!</definedName>
    <definedName name="tax" localSheetId="1" hidden="1">{#N/A,#N/A,FALSE,"Aging Summary";#N/A,#N/A,FALSE,"Ratio Analysis";#N/A,#N/A,FALSE,"Test 120 Day Accts";#N/A,#N/A,FALSE,"Tickmarks"}</definedName>
    <definedName name="tax" hidden="1">{#N/A,#N/A,FALSE,"Aging Summary";#N/A,#N/A,FALSE,"Ratio Analysis";#N/A,#N/A,FALSE,"Test 120 Day Accts";#N/A,#N/A,FALSE,"Tickmarks"}</definedName>
    <definedName name="TaxF">#REF!</definedName>
    <definedName name="TaxTV">10%</definedName>
    <definedName name="TaxV">#REF!</definedName>
    <definedName name="TaxXL">5%</definedName>
    <definedName name="TAY">#REF!</definedName>
    <definedName name="tb">#REF!</definedName>
    <definedName name="TBA">#REF!</definedName>
    <definedName name="tbl_ProdInfo" hidden="1">#REF!</definedName>
    <definedName name="tbtram">#REF!</definedName>
    <definedName name="TBXD">#REF!</definedName>
    <definedName name="TC">#REF!</definedName>
    <definedName name="TC_NHANH1">#REF!</definedName>
    <definedName name="td">#REF!</definedName>
    <definedName name="TD12vl">#REF!</definedName>
    <definedName name="td1p">#REF!</definedName>
    <definedName name="TD1p1nc">#REF!</definedName>
    <definedName name="td1p1vc">#REF!</definedName>
    <definedName name="TD1p1vl">#REF!</definedName>
    <definedName name="td3p">#REF!</definedName>
    <definedName name="TDctnc">#REF!</definedName>
    <definedName name="TDctvc">#REF!</definedName>
    <definedName name="TDctvl">#REF!</definedName>
    <definedName name="TDe_Time_CDKT_E" hidden="1">#REF!</definedName>
    <definedName name="TDe_Time_CDKT_V" hidden="1">#REF!</definedName>
    <definedName name="TDe_Time_KQKD_E" hidden="1">#REF!</definedName>
    <definedName name="TDe_Time_KQKD_V" hidden="1">#REF!</definedName>
    <definedName name="TDe_Time_LCTT_E" hidden="1">#REF!</definedName>
    <definedName name="TDe_Time_LCTT_V" hidden="1">#REF!</definedName>
    <definedName name="TDe_TMCode" hidden="1">[12]DM!$O$2:$BK$2</definedName>
    <definedName name="tdnc1p">#REF!</definedName>
    <definedName name="tdtr2cnc">#REF!</definedName>
    <definedName name="tdtr2cvl">#REF!</definedName>
    <definedName name="tdvl1p">#REF!</definedName>
    <definedName name="Ten_BGD_E" hidden="1">#REF!</definedName>
    <definedName name="Ten_BGD_V" hidden="1">#REF!</definedName>
    <definedName name="Ten_CongTy_Bia_E" hidden="1">#REF!</definedName>
    <definedName name="Ten_CongTy_Bia_V" hidden="1">#REF!</definedName>
    <definedName name="Ten_CongTy_E" hidden="1">#REF!</definedName>
    <definedName name="Ten_CongTy_TieuDe_E" hidden="1">#REF!</definedName>
    <definedName name="Ten_CongTy_TieuDe_V" hidden="1">[11]Thong_tin!$D$9</definedName>
    <definedName name="Ten_CongTy_V" hidden="1">#REF!</definedName>
    <definedName name="Ten_DDCTKToan_E" hidden="1">#REF!</definedName>
    <definedName name="Ten_DDCTKToan_V" hidden="1">#REF!</definedName>
    <definedName name="Ten_DV1" hidden="1">#REF!</definedName>
    <definedName name="Ten_DV2" hidden="1">#REF!</definedName>
    <definedName name="Ten_DV3" hidden="1">#REF!</definedName>
    <definedName name="Ten_DV4" hidden="1">#REF!</definedName>
    <definedName name="Ten_DVChuQuan_E" hidden="1">#REF!</definedName>
    <definedName name="Ten_DVChuQuan_V" hidden="1">#REF!</definedName>
    <definedName name="Ten_KTT_E" hidden="1">#REF!</definedName>
    <definedName name="Ten_KTT_V" hidden="1">#REF!</definedName>
    <definedName name="Ten_KTV_E" hidden="1">#REF!</definedName>
    <definedName name="Ten_KTV_V" hidden="1">#REF!</definedName>
    <definedName name="Ten_NguoiLap_E" hidden="1">#REF!</definedName>
    <definedName name="Ten_NguoiLap_V" hidden="1">#REF!</definedName>
    <definedName name="Ten_PTTHop" hidden="1">#REF!</definedName>
    <definedName name="Ten_ThuTruong_E" hidden="1">#REF!</definedName>
    <definedName name="Ten_ThuTruong_V" hidden="1">#REF!</definedName>
    <definedName name="tenck">#REF!</definedName>
    <definedName name="TENKHPTHU">#REF!</definedName>
    <definedName name="TENKHPTRA">#REF!</definedName>
    <definedName name="tentk">#REF!</definedName>
    <definedName name="TENTKCDTK2004">#REF!</definedName>
    <definedName name="test">#REF!</definedName>
    <definedName name="TextRefCopy1">'[17]Amotised cost - Int bond'!$E$82</definedName>
    <definedName name="TextRefCopyRangeCount" hidden="1">1</definedName>
    <definedName name="TGCDKT">#REF!</definedName>
    <definedName name="TGCDTK">#REF!</definedName>
    <definedName name="TH" localSheetId="1" hidden="1">{"'Sheet1'!$L$16"}</definedName>
    <definedName name="TH" hidden="1">{"'Sheet1'!$L$16"}</definedName>
    <definedName name="TH_VKHNN">#REF!</definedName>
    <definedName name="TH3Q">#REF!</definedName>
    <definedName name="tha" localSheetId="1" hidden="1">{"'Sheet1'!$L$16"}</definedName>
    <definedName name="tha" hidden="1">{"'Sheet1'!$L$16"}</definedName>
    <definedName name="THAN" localSheetId="1" hidden="1">{"'Sheet1'!$L$16"}</definedName>
    <definedName name="THAN" hidden="1">{"'Sheet1'!$L$16"}</definedName>
    <definedName name="thang">#REF!</definedName>
    <definedName name="thang10" localSheetId="1">{"Book1"}</definedName>
    <definedName name="thang10">{"Book1"}</definedName>
    <definedName name="thang13" localSheetId="1" hidden="1">{"'Sheet1'!$L$16"}</definedName>
    <definedName name="thang13" hidden="1">{"'Sheet1'!$L$16"}</definedName>
    <definedName name="thanhtien">#REF!</definedName>
    <definedName name="Thay_doi_TSCD" hidden="1">#REF!</definedName>
    <definedName name="Thay_doi_TSCD_E" hidden="1">#REF!</definedName>
    <definedName name="ÞBM">#REF!</definedName>
    <definedName name="Þcot">#REF!</definedName>
    <definedName name="ÞCTd4">#REF!</definedName>
    <definedName name="ÞCTt4">#REF!</definedName>
    <definedName name="Þdamd4">#REF!</definedName>
    <definedName name="Þdamt4">#REF!</definedName>
    <definedName name="THDT" localSheetId="1" hidden="1">{"'Sheet1'!$L$16"}</definedName>
    <definedName name="THDT" hidden="1">{"'Sheet1'!$L$16"}</definedName>
    <definedName name="thepban">#REF!</definedName>
    <definedName name="thetichck">#REF!</definedName>
    <definedName name="thfg" localSheetId="1" hidden="1">{"'Sheet1'!$L$16"}</definedName>
    <definedName name="thfg" hidden="1">{"'Sheet1'!$L$16"}</definedName>
    <definedName name="THGO1pnc">#REF!</definedName>
    <definedName name="thht">#REF!</definedName>
    <definedName name="THI">#REF!</definedName>
    <definedName name="thkp3">#REF!</definedName>
    <definedName name="THLCO">#REF!</definedName>
    <definedName name="THLNO">#REF!</definedName>
    <definedName name="THLTK">#REF!</definedName>
    <definedName name="Þmong">#REF!</definedName>
    <definedName name="THNAM">#REF!</definedName>
    <definedName name="ÞNXoldk">#REF!</definedName>
    <definedName name="THOM">#REF!</definedName>
    <definedName name="Þsan">#REF!</definedName>
    <definedName name="THT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t">#REF!</definedName>
    <definedName name="THU">#REF!</definedName>
    <definedName name="THUa">#REF!</definedName>
    <definedName name="THUb">#REF!</definedName>
    <definedName name="THUd">#REF!</definedName>
    <definedName name="THUe">#REF!</definedName>
    <definedName name="THUONG">#REF!</definedName>
    <definedName name="thuy" localSheetId="1" hidden="1">{"'Sheet1'!$L$16"}</definedName>
    <definedName name="thuy" hidden="1">{"'Sheet1'!$L$16"}</definedName>
    <definedName name="THUY.XK">#REF!</definedName>
    <definedName name="THUY.XK1">#REF!</definedName>
    <definedName name="ti">#REF!</definedName>
    <definedName name="Tien">#REF!</definedName>
    <definedName name="TienThue_TSCD_PSThem" hidden="1">#REF!</definedName>
    <definedName name="tinhtoan">#REF!</definedName>
    <definedName name="TITAN">#REF!</definedName>
    <definedName name="TitleCode_TMVCSH" hidden="1">#REF!</definedName>
    <definedName name="TK">#REF!</definedName>
    <definedName name="TK_BS" hidden="1">OFFSET(#REF!,1,0,COUNTA(#REF!),1)</definedName>
    <definedName name="TK_cã">[4]Sheet3!$B$176:$B$246</definedName>
    <definedName name="TK_CD" hidden="1">OFFSET(#REF!,1,0,COUNTA(#REF!),1)</definedName>
    <definedName name="TK_PL" hidden="1">OFFSET(#REF!,1,0,COUNTA(#REF!),1)</definedName>
    <definedName name="TK_TB" hidden="1">OFFSET(#REF!,1,0,COUNTA(#REF!),1)</definedName>
    <definedName name="TK_TMinh" hidden="1">#REF!</definedName>
    <definedName name="TK141bom">#REF!</definedName>
    <definedName name="TK141cocHaza">#REF!</definedName>
    <definedName name="TK141copping">#REF!</definedName>
    <definedName name="TK141culasen3">#REF!</definedName>
    <definedName name="TK141GHAZAQ1">#REF!</definedName>
    <definedName name="TK141giengPM3">#REF!</definedName>
    <definedName name="TK141lancan">#REF!</definedName>
    <definedName name="TK141raida">#REF!</definedName>
    <definedName name="TK331APC">#REF!</definedName>
    <definedName name="TK331CB">#REF!</definedName>
    <definedName name="TK331GT">#REF!</definedName>
    <definedName name="TK331K">#REF!</definedName>
    <definedName name="TK331KH">#REF!</definedName>
    <definedName name="TK331MT">#REF!</definedName>
    <definedName name="TK331NT">#REF!</definedName>
    <definedName name="TK331PA">#REF!</definedName>
    <definedName name="TK331PACIFIC">#REF!</definedName>
    <definedName name="tk331PD">#REF!</definedName>
    <definedName name="TK331THN">#REF!</definedName>
    <definedName name="tk331TKN">#REF!</definedName>
    <definedName name="TK331VT">#REF!</definedName>
    <definedName name="tk3338TTNCN">#REF!</definedName>
    <definedName name="tk3388K">#REF!</definedName>
    <definedName name="tkck">[4]Sheet3!$A$529:$A$568</definedName>
    <definedName name="TKCO">#REF!</definedName>
    <definedName name="tkctg">[4]Sheet3!$B$176:$B$246</definedName>
    <definedName name="tkdk">[4]Sheet3!$A$15:$A$50</definedName>
    <definedName name="TKNO">#REF!</definedName>
    <definedName name="TKNoBTKC">[5]Sheet1!#REF!</definedName>
    <definedName name="tknotg">[4]Sheet3!$A$176:$A$246</definedName>
    <definedName name="TKTH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c">'[18]Existing Holdings IRR'!#REF!</definedName>
    <definedName name="Tle">#REF!</definedName>
    <definedName name="TLVHoa" hidden="1">#REF!</definedName>
    <definedName name="TM" localSheetId="1" hidden="1">{"'Sheet1'!$L$16"}</definedName>
    <definedName name="TM" hidden="1">{"'Sheet1'!$L$16"}</definedName>
    <definedName name="TM_TSCDHH_E" hidden="1">#REF!</definedName>
    <definedName name="TM_TSCDHH_V" hidden="1">#REF!</definedName>
    <definedName name="TM_TSCDTTC_E" hidden="1">#REF!</definedName>
    <definedName name="TM_TSCDTTC_V" hidden="1">#REF!</definedName>
    <definedName name="TM_TSCDVH_E" hidden="1">#REF!</definedName>
    <definedName name="TM_TSCDVH_V" hidden="1">#REF!</definedName>
    <definedName name="TM_VCSH" hidden="1">#REF!</definedName>
    <definedName name="TM_VCSH_E" hidden="1">#REF!</definedName>
    <definedName name="tn">#REF!</definedName>
    <definedName name="today">#REF!</definedName>
    <definedName name="today_11">#REF!</definedName>
    <definedName name="today_12">#REF!</definedName>
    <definedName name="today_4">#REF!</definedName>
    <definedName name="today_5">#REF!</definedName>
    <definedName name="Tổng_số_tiền_mua_lại_1">[2]DATA!$AD$6:$AD$523</definedName>
    <definedName name="Tổng_số_tiền_mua_lại_2">[2]DATA!$AJ$6:$AJ$523</definedName>
    <definedName name="Tổng_số_tiền_mua_lại_3">[2]DATA!$AP$6:$AP$523</definedName>
    <definedName name="tongbt">#REF!</definedName>
    <definedName name="tongcong">#REF!</definedName>
    <definedName name="tongdientich">#REF!</definedName>
    <definedName name="TONGDUTOAN">#REF!</definedName>
    <definedName name="tonghop">#REF!</definedName>
    <definedName name="TongHop_DcCo" hidden="1">#REF!</definedName>
    <definedName name="TongHop_DcNo" hidden="1">#REF!</definedName>
    <definedName name="TongHop_MaTK" hidden="1">[11]Tong_hop!$B$9:$B$504</definedName>
    <definedName name="TongHop_SauKT" hidden="1">#REF!</definedName>
    <definedName name="TongHop_SauKT1" hidden="1">#REF!</definedName>
    <definedName name="TongHop_SauKT2" hidden="1">#REF!</definedName>
    <definedName name="TongHop_SauKT3" hidden="1">#REF!</definedName>
    <definedName name="TonghopHtxH">#REF!</definedName>
    <definedName name="TonghopHtxT">#REF!</definedName>
    <definedName name="tongthep">#REF!</definedName>
    <definedName name="tongthetich">#REF!</definedName>
    <definedName name="TOTAL">#REF!</definedName>
    <definedName name="TPLRP">#REF!</definedName>
    <definedName name="Tra_DM_su_dung">#REF!</definedName>
    <definedName name="Tra_don_gia_KS">#REF!</definedName>
    <definedName name="Tra_DTCT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DE2">#REF!</definedName>
    <definedName name="TRAM">#REF!</definedName>
    <definedName name="TRAN">#REF!</definedName>
    <definedName name="trang">#REF!</definedName>
    <definedName name="TrangKH1A0" localSheetId="1" hidden="1">{"'Sheet1'!$L$16"}</definedName>
    <definedName name="TrangKH1A0" hidden="1">{"'Sheet1'!$L$16"}</definedName>
    <definedName name="TRISO">#REF!</definedName>
    <definedName name="truc" localSheetId="1" hidden="1">{"'Sheet1'!$L$16"}</definedName>
    <definedName name="truc" hidden="1">{"'Sheet1'!$L$16"}</definedName>
    <definedName name="TRUNGGIANSOTIENPS">#REF!</definedName>
    <definedName name="TRUNGGIANTKCO">#REF!</definedName>
    <definedName name="TRUNGGIANTKNO">#REF!</definedName>
    <definedName name="trửqwerasfvafasfadsf" localSheetId="1" hidden="1">{"'Sheet1'!$L$16"}</definedName>
    <definedName name="trửqwerasfvafasfadsf" hidden="1">{"'Sheet1'!$L$16"}</definedName>
    <definedName name="tryijtryi" localSheetId="1" hidden="1">{"'Sheet1'!$L$16"}</definedName>
    <definedName name="tryijtryi" hidden="1">{"'Sheet1'!$L$16"}</definedName>
    <definedName name="TSVAO0">#REF!</definedName>
    <definedName name="TT_1P">#REF!</definedName>
    <definedName name="TT_3p">#REF!</definedName>
    <definedName name="ttbt">#REF!</definedName>
    <definedName name="tthi">#REF!</definedName>
    <definedName name="ttronmk">#REF!</definedName>
    <definedName name="tttt">#REF!</definedName>
    <definedName name="TUA">#REF!</definedName>
    <definedName name="tuyennhanh" localSheetId="1" hidden="1">{"'Sheet1'!$L$16"}</definedName>
    <definedName name="tuyennhanh" hidden="1">{"'Sheet1'!$L$16"}</definedName>
    <definedName name="TV_T1" hidden="1">#REF!</definedName>
    <definedName name="tv75nc">#REF!</definedName>
    <definedName name="tv75vl">#REF!</definedName>
    <definedName name="ty_le">#REF!</definedName>
    <definedName name="ty_le_BTN">#REF!</definedName>
    <definedName name="Ty_le1">#REF!</definedName>
    <definedName name="tygia">#REF!</definedName>
    <definedName name="UGVG" localSheetId="1" hidden="1">{#N/A,#N/A,TRUE,"BT M200 da 10x20"}</definedName>
    <definedName name="UGVG" hidden="1">{#N/A,#N/A,TRUE,"BT M200 da 10x20"}</definedName>
    <definedName name="uiqwuewhjdr" localSheetId="1" hidden="1">{"'Sheet1'!$L$16"}</definedName>
    <definedName name="uiqwuewhjdr" hidden="1">{"'Sheet1'!$L$16"}</definedName>
    <definedName name="UP">#REF!,#REF!,#REF!,#REF!,#REF!,#REF!,#REF!,#REF!,#REF!,#REF!,#REF!</definedName>
    <definedName name="ưqd" localSheetId="1" hidden="1">{"'Sheet1'!$L$16"}</definedName>
    <definedName name="ưqd" hidden="1">{"'Sheet1'!$L$16"}</definedName>
    <definedName name="USD">#REF!</definedName>
    <definedName name="USD_JPY_Int._Rate_Diff">#REF!</definedName>
    <definedName name="USD_PL">#REF!</definedName>
    <definedName name="uver_dec">#REF!</definedName>
    <definedName name="uver_nov">#REF!</definedName>
    <definedName name="uyen" localSheetId="1" hidden="1">{#N/A,#N/A,TRUE,"BT M200 da 10x20"}</definedName>
    <definedName name="uyen" hidden="1">{#N/A,#N/A,TRUE,"BT M200 da 10x20"}</definedName>
    <definedName name="vaasfasfasfadsfadsfadsf" localSheetId="1" hidden="1">{"'Sheet1'!$L$16"}</definedName>
    <definedName name="vaasfasfasfadsfadsfadsf" hidden="1">{"'Sheet1'!$L$16"}</definedName>
    <definedName name="VAÄT_LIEÄU">"ATRAM"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">#REF!</definedName>
    <definedName name="VANA">#REF!</definedName>
    <definedName name="VARIINST">#REF!</definedName>
    <definedName name="VARIPURC">#REF!</definedName>
    <definedName name="VATM" localSheetId="1" hidden="1">{"'Sheet1'!$L$16"}</definedName>
    <definedName name="VATM" hidden="1">{"'Sheet1'!$L$16"}</definedName>
    <definedName name="vay" localSheetId="1" hidden="1">{"'Sheet1'!$L$16"}</definedName>
    <definedName name="vay" hidden="1">{"'Sheet1'!$L$16"}</definedName>
    <definedName name="vbtchongnuocm300">#REF!</definedName>
    <definedName name="vbtm150">#REF!</definedName>
    <definedName name="vbtm300">#REF!</definedName>
    <definedName name="vbtm400">#REF!</definedName>
    <definedName name="vcbo1" localSheetId="1" hidden="1">{"'Sheet1'!$L$16"}</definedName>
    <definedName name="vcbo1" hidden="1">{"'Sheet1'!$L$16"}</definedName>
    <definedName name="vccot">#REF!</definedName>
    <definedName name="VCdat">#REF!</definedName>
    <definedName name="VCdatT3">#REF!</definedName>
    <definedName name="VCHT">#REF!</definedName>
    <definedName name="VCSH01" hidden="1">#REF!</definedName>
    <definedName name="VCSH02" hidden="1">#REF!</definedName>
    <definedName name="VCSH03" hidden="1">#REF!</definedName>
    <definedName name="VCSH04" hidden="1">#REF!</definedName>
    <definedName name="VCSH05" hidden="1">#REF!</definedName>
    <definedName name="VCSH06" hidden="1">#REF!</definedName>
    <definedName name="VCSH07" hidden="1">#REF!</definedName>
    <definedName name="VCSH08" hidden="1">#REF!</definedName>
    <definedName name="VCSH09" hidden="1">#REF!</definedName>
    <definedName name="VCSH10" hidden="1">#REF!</definedName>
    <definedName name="VCSHDc" hidden="1">#REF!</definedName>
    <definedName name="vctb">#REF!</definedName>
    <definedName name="VCTT">#REF!</definedName>
    <definedName name="VCVBT1">#REF!</definedName>
    <definedName name="VCVBT2">#REF!</definedName>
    <definedName name="vd3p">#REF!</definedName>
    <definedName name="VDNKCHI">#REF!</definedName>
    <definedName name="VDSOCP">#REF!</definedName>
    <definedName name="vhxfj" localSheetId="1" hidden="1">{"'Sheet1'!$L$16"}</definedName>
    <definedName name="vhxfj" hidden="1">{"'Sheet1'!$L$16"}</definedName>
    <definedName name="VIỆTĐÔNG" localSheetId="1" hidden="1">{"'Sheet1'!$L$16"}</definedName>
    <definedName name="VIỆTĐÔNG" hidden="1">{"'Sheet1'!$L$16"}</definedName>
    <definedName name="VIPLACOQUY3">#REF!</definedName>
    <definedName name="vkcauthang">#REF!</definedName>
    <definedName name="vksan">#REF!</definedName>
    <definedName name="vl">#REF!</definedName>
    <definedName name="vl1p">#REF!</definedName>
    <definedName name="vl3p">#REF!</definedName>
    <definedName name="Vlcap0.7">#REF!</definedName>
    <definedName name="VLcap1">#REF!</definedName>
    <definedName name="VLCT3p">#REF!</definedName>
    <definedName name="vldn400">#REF!</definedName>
    <definedName name="vldn600">#REF!</definedName>
    <definedName name="vltram">#REF!</definedName>
    <definedName name="VND_PL">#REF!</definedName>
    <definedName name="Volume">[7]Transaction!$P$7:$P$5000</definedName>
    <definedName name="VR">#REF!</definedName>
    <definedName name="vr3p">#REF!</definedName>
    <definedName name="vsrararfsafasfadsf" localSheetId="1" hidden="1">{"'Sheet1'!$L$16"}</definedName>
    <definedName name="vsrararfsafasfadsf" hidden="1">{"'Sheet1'!$L$16"}</definedName>
    <definedName name="VT">#REF!</definedName>
    <definedName name="vt_nxt">#REF!</definedName>
    <definedName name="VTM_2" hidden="1">#REF!</definedName>
    <definedName name="VTM_3" hidden="1">#REF!</definedName>
    <definedName name="VUI">#REF!</definedName>
    <definedName name="VVVVVV" localSheetId="1" hidden="1">{"'Sheet1'!$L$16"}</definedName>
    <definedName name="VVVVVV" hidden="1">{"'Sheet1'!$L$16"}</definedName>
    <definedName name="W">#REF!</definedName>
    <definedName name="wf" hidden="1">#REF!</definedName>
    <definedName name="wrn.aaa." localSheetId="1" hidden="1">{#N/A,#N/A,FALSE,"Sheet1";#N/A,#N/A,FALSE,"Sheet1";#N/A,#N/A,FALSE,"Sheet1"}</definedName>
    <definedName name="wrn.aaa." hidden="1">{#N/A,#N/A,FALSE,"Sheet1";#N/A,#N/A,FALSE,"Sheet1";#N/A,#N/A,FALSE,"Sheet1"}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BAOCAO." localSheetId="1" hidden="1">{#N/A,#N/A,FALSE,"sum";#N/A,#N/A,FALSE,"MARTV";#N/A,#N/A,FALSE,"APRTV"}</definedName>
    <definedName name="wrn.BAOCAO." hidden="1">{#N/A,#N/A,FALSE,"sum";#N/A,#N/A,FALSE,"MARTV";#N/A,#N/A,FALSE,"APRTV"}</definedName>
    <definedName name="wrn.cccc." localSheetId="1" hidden="1">{#N/A,#N/A,FALSE,"Curr-Liabilities BS"}</definedName>
    <definedName name="wrn.cccc." hidden="1">{#N/A,#N/A,FALSE,"Curr-Liabilities BS"}</definedName>
    <definedName name="wrn.chi._.tiÆt." localSheetId="1" hidden="1">{#N/A,#N/A,FALSE,"Chi tiÆt"}</definedName>
    <definedName name="wrn.chi._.tiÆt." hidden="1">{#N/A,#N/A,FALSE,"Chi tiÆt"}</definedName>
    <definedName name="wrn.cong." localSheetId="1" hidden="1">{#N/A,#N/A,FALSE,"Sheet1"}</definedName>
    <definedName name="wrn.cong." hidden="1">{#N/A,#N/A,FALSE,"Sheet1"}</definedName>
    <definedName name="wrn.curr." localSheetId="1" hidden="1">{#N/A,#N/A,FALSE,"Non-Curr Assets BS"}</definedName>
    <definedName name="wrn.curr." hidden="1">{#N/A,#N/A,FALSE,"Non-Curr Assets BS"}</definedName>
    <definedName name="wrn.het." localSheetId="1" hidden="1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wrn.het." hidden="1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name="wrn.inv._.budget." localSheetId="1" hidden="1">{"invbud-1",#N/A,FALSE,"A";"invbud-1CW",#N/A,FALSE,"A";"Desinvesteringen",#N/A,FALSE,"C"}</definedName>
    <definedName name="wrn.inv._.budget." hidden="1">{"invbud-1",#N/A,FALSE,"A";"invbud-1CW",#N/A,FALSE,"A";"Desinvesteringen",#N/A,FALSE,"C"}</definedName>
    <definedName name="wrn.Monthly._.Statement." localSheetId="1" hidden="1">{#N/A,#N/A,FALSE,"Tabelle2";#N/A,#N/A,FALSE,"Tabelle1"}</definedName>
    <definedName name="wrn.Monthly._.Statement." hidden="1">{#N/A,#N/A,FALSE,"Tabelle2";#N/A,#N/A,FALSE,"Tabelle1"}</definedName>
    <definedName name="wrn.Non._.Current._.Assets." localSheetId="1" hidden="1">{#N/A,#N/A,TRUE,"Non-Curr Assets BS"}</definedName>
    <definedName name="wrn.Non._.Current._.Assets." hidden="1">{#N/A,#N/A,TRUE,"Non-Curr Assets BS"}</definedName>
    <definedName name="wrn.Report." localSheetId="1" hidden="1">{"Offgrid",#N/A,FALSE,"OFFGRID";"Region",#N/A,FALSE,"REGION";"Offgrid -2",#N/A,FALSE,"OFFGRID";"WTP",#N/A,FALSE,"WTP";"WTP -2",#N/A,FALSE,"WTP";"Project",#N/A,FALSE,"PROJECT";"Summary -2",#N/A,FALSE,"SUMMARY"}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rp1." localSheetId="1" hidden="1">{#N/A,#N/A,FALSE,"Sheet1"}</definedName>
    <definedName name="wrn.rp1." hidden="1">{#N/A,#N/A,FALSE,"Sheet1"}</definedName>
    <definedName name="wrn.tat." localSheetId="1" hidden="1">{#N/A,#N/A,FALSE,"Bal.sheet";#N/A,#N/A,FALSE,"Income";#N/A,#N/A,FALSE,"1Cash";#N/A,#N/A,FALSE,"2AR-Trade";#N/A,#N/A,FALSE,"3-4AR-Ô&amp;Invt";#N/A,#N/A,FALSE,"5-6Pre&amp;Prop";#N/A,#N/A,FALSE,"7-9PreÔ&amp;O-Asst";#N/A,#N/A,FALSE,"10-11AP&amp;Accr";#N/A,#N/A,FALSE,"12-13Tax&amp;Paren";#N/A,#N/A,FALSE,"15COGS";#N/A,#N/A,FALSE,"14Sal";#N/A,#N/A,FALSE,"Qty";#N/A,#N/A,FALSE,"16-17G&amp;S";#N/A,#N/A,FALSE,"Title";#N/A,#N/A,FALSE,"18-19In&amp;Loss"}</definedName>
    <definedName name="wrn.tat." hidden="1">{#N/A,#N/A,FALSE,"Bal.sheet";#N/A,#N/A,FALSE,"Income";#N/A,#N/A,FALSE,"1Cash";#N/A,#N/A,FALSE,"2AR-Trade";#N/A,#N/A,FALSE,"3-4AR-Ô&amp;Invt";#N/A,#N/A,FALSE,"5-6Pre&amp;Prop";#N/A,#N/A,FALSE,"7-9PreÔ&amp;O-Asst";#N/A,#N/A,FALSE,"10-11AP&amp;Accr";#N/A,#N/A,FALSE,"12-13Tax&amp;Paren";#N/A,#N/A,FALSE,"15COGS";#N/A,#N/A,FALSE,"14Sal";#N/A,#N/A,FALSE,"Qty";#N/A,#N/A,FALSE,"16-17G&amp;S";#N/A,#N/A,FALSE,"Title";#N/A,#N/A,FALSE,"18-19In&amp;Loss"}</definedName>
    <definedName name="wrn.thang." localSheetId="1" hidden="1">{#N/A,#N/A,FALSE,"Summarized-BS";#N/A,#N/A,FALSE,"Cashflow Statement ";#N/A,#N/A,FALSE,"Summarized IS";#N/A,#N/A,FALSE,"Ratio-Analysis"}</definedName>
    <definedName name="wrn.thang." hidden="1">{#N/A,#N/A,FALSE,"Summarized-BS";#N/A,#N/A,FALSE,"Cashflow Statement ";#N/A,#N/A,FALSE,"Summarized IS";#N/A,#N/A,FALSE,"Ratio-Analysis"}</definedName>
    <definedName name="wrn.tuan." localSheetId="1" hidden="1">{#N/A,#N/A,FALSE,"LEDGERSUMARY"}</definedName>
    <definedName name="wrn.tuan." hidden="1">{#N/A,#N/A,FALSE,"LEDGERSUMARY"}</definedName>
    <definedName name="wrn.vd." localSheetId="1" hidden="1">{#N/A,#N/A,TRUE,"BT M200 da 10x20"}</definedName>
    <definedName name="wrn.vd." hidden="1">{#N/A,#N/A,TRUE,"BT M200 da 10x20"}</definedName>
    <definedName name="wrn.Маржа._.для._.директора." localSheetId="1" hidden="1">{"Маржа для директора",#N/A,FALSE,"Маржа Чисто Влад ";"Маржа для директора",#N/A,FALSE,"Маржа Хабаровск";"Маржа для директора",#N/A,FALSE,"Маржа СВОД"}</definedName>
    <definedName name="wrn.Маржа._.для._.директора." hidden="1">{"Маржа для директора",#N/A,FALSE,"Маржа Чисто Влад ";"Маржа для директора",#N/A,FALSE,"Маржа Хабаровск";"Маржа для директора",#N/A,FALSE,"Маржа СВОД"}</definedName>
    <definedName name="wrnf.report" localSheetId="1" hidden="1">{"Offgrid",#N/A,FALSE,"OFFGRID";"Region",#N/A,FALSE,"REGION";"Offgrid -2",#N/A,FALSE,"OFFGRID";"WTP",#N/A,FALSE,"WTP";"WTP -2",#N/A,FALSE,"WTP";"Project",#N/A,FALSE,"PROJECT";"Summary -2",#N/A,FALSE,"SUMMARY"}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w" localSheetId="1" hidden="1">{#N/A,#N/A,FALSE,"Aging Summary";#N/A,#N/A,FALSE,"Ratio Analysis";#N/A,#N/A,FALSE,"Test 120 Day Accts";#N/A,#N/A,FALSE,"Tickmarks"}</definedName>
    <definedName name="ww" hidden="1">{#N/A,#N/A,FALSE,"Aging Summary";#N/A,#N/A,FALSE,"Ratio Analysis";#N/A,#N/A,FALSE,"Test 120 Day Accts";#N/A,#N/A,FALSE,"Tickmarks"}</definedName>
    <definedName name="x">#REF!</definedName>
    <definedName name="X0GFCFw">#REF!</definedName>
    <definedName name="X1GFCFw">#REF!</definedName>
    <definedName name="x1pind">#REF!</definedName>
    <definedName name="X1pINDnc">#REF!</definedName>
    <definedName name="X1pINDvc">#REF!</definedName>
    <definedName name="X1pINDvl">#REF!</definedName>
    <definedName name="x1ping">#REF!</definedName>
    <definedName name="X1pINGnc">#REF!</definedName>
    <definedName name="X1pINGvc">#REF!</definedName>
    <definedName name="X1pINGvl">#REF!</definedName>
    <definedName name="x1pint">#REF!</definedName>
    <definedName name="XBRL">[14]Lists!$A$17:$A$19</definedName>
    <definedName name="XCCT">0.5</definedName>
    <definedName name="xfco">#REF!</definedName>
    <definedName name="xfco3p">#REF!</definedName>
    <definedName name="XFCOnc">#REF!</definedName>
    <definedName name="xfcotnc">#REF!</definedName>
    <definedName name="xfcotvl">#REF!</definedName>
    <definedName name="XFCOvl">#REF!</definedName>
    <definedName name="xfgjxfgj" localSheetId="1" hidden="1">{"'Sheet1'!$L$16"}</definedName>
    <definedName name="xfgjxfgj" hidden="1">{"'Sheet1'!$L$16"}</definedName>
    <definedName name="xh">#REF!</definedName>
    <definedName name="xhn">#REF!</definedName>
    <definedName name="xig">#REF!</definedName>
    <definedName name="xig1">#REF!</definedName>
    <definedName name="xig1p">#REF!</definedName>
    <definedName name="xig3p">#REF!</definedName>
    <definedName name="XIGnc">#REF!</definedName>
    <definedName name="xin2903p">#REF!</definedName>
    <definedName name="xin3p">#REF!</definedName>
    <definedName name="xit3p">#REF!</definedName>
    <definedName name="xls" localSheetId="1" hidden="1">{"'Sheet1'!$L$16"}</definedName>
    <definedName name="xls" hidden="1">{"'Sheet1'!$L$16"}</definedName>
    <definedName name="XN2.02" localSheetId="1" hidden="1">{#N/A,#N/A,FALSE,"Chi tiÆt"}</definedName>
    <definedName name="XN2.02" hidden="1">{#N/A,#N/A,FALSE,"Chi tiÆt"}</definedName>
    <definedName name="XN908nam2003" localSheetId="1" hidden="1">{"'Sheet1'!$L$16"}</definedName>
    <definedName name="XN908nam2003" hidden="1">{"'Sheet1'!$L$16"}</definedName>
    <definedName name="XREF_COLUMN_1" hidden="1">#REF!</definedName>
    <definedName name="XREF_COLUMN_2" hidden="1">#REF!</definedName>
    <definedName name="XREF_COLUMN_3" hidden="1">#REF!</definedName>
    <definedName name="XRefActiveRow" hidden="1">#REF!</definedName>
    <definedName name="XRefColumnsCount" hidden="1">3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8" hidden="1">#REF!</definedName>
    <definedName name="XRefCopyRangeCount" hidden="1">8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9" hidden="1">#REF!</definedName>
    <definedName name="XRefPaste9Row" hidden="1">#REF!</definedName>
    <definedName name="XRefPasteRangeCount" hidden="1">9</definedName>
    <definedName name="xx" localSheetId="1" hidden="1">{#N/A,#N/A,FALSE,"Aging Summary";#N/A,#N/A,FALSE,"Ratio Analysis";#N/A,#N/A,FALSE,"Test 120 Day Accts";#N/A,#N/A,FALSE,"Tickmarks"}</definedName>
    <definedName name="xx" hidden="1">{#N/A,#N/A,FALSE,"Aging Summary";#N/A,#N/A,FALSE,"Ratio Analysis";#N/A,#N/A,FALSE,"Test 120 Day Accts";#N/A,#N/A,FALSE,"Tickmarks"}</definedName>
    <definedName name="YKien1_E" hidden="1">#REF!</definedName>
    <definedName name="YKien1_V" hidden="1">#REF!</definedName>
    <definedName name="YKien2_E" hidden="1">#REF!</definedName>
    <definedName name="YKien2_V" hidden="1">#REF!</definedName>
    <definedName name="YKien3_E" hidden="1">#REF!</definedName>
    <definedName name="YKien3_V" hidden="1">#REF!</definedName>
    <definedName name="YKien4_E" hidden="1">#REF!</definedName>
    <definedName name="YKien4_V" hidden="1">#REF!</definedName>
    <definedName name="YKienKT" hidden="1">#REF!</definedName>
    <definedName name="Z_00F33AC1_9115_11D7_827F_00104BBA10B0_.wvu.Cols" hidden="1">#REF!,#REF!,#REF!</definedName>
    <definedName name="Z_18E0A45A_F64C_11D3_90C7_000062A15C1A_.wvu.Cols" hidden="1">#REF!</definedName>
    <definedName name="Z_18E0A45A_F64C_11D3_90C7_000062A15C1A_.wvu.FilterData" hidden="1">#REF!</definedName>
    <definedName name="Z_18E0A45A_F64C_11D3_90C7_000062A15C1A_.wvu.PrintTitles" hidden="1">#REF!</definedName>
    <definedName name="Z_2AD71782_13C6_11D6_A210_0000E8DA5A4F_.wvu.FilterData" hidden="1">#REF!</definedName>
    <definedName name="Z_344D8229_C927_11D5_A210_0000E8DA5A4F_.wvu.FilterData" hidden="1">#REF!</definedName>
    <definedName name="Z_3507F3CB_00E6_11D6_A210_0000E8DA5A4F_.wvu.Cols" hidden="1">#REF!</definedName>
    <definedName name="Z_351C250E_CF83_11D5_A210_0000E8DA5A4F_.wvu.FilterData" hidden="1">#REF!</definedName>
    <definedName name="Z_446B9FEB_D1FE_11D5_A210_0000E8DA5A4F_.wvu.FilterData" hidden="1">#REF!</definedName>
    <definedName name="Z_5B0390EB_D420_11D5_A210_0000E8DA5A4F_.wvu.FilterData" hidden="1">#REF!</definedName>
    <definedName name="Z_5B0390EE_D420_11D5_A210_0000E8DA5A4F_.wvu.FilterData" hidden="1">#REF!</definedName>
    <definedName name="Z_5B0390F4_D420_11D5_A210_0000E8DA5A4F_.wvu.FilterData" hidden="1">#REF!</definedName>
    <definedName name="Z_5BF7A5D4_C926_11D5_AFB4_0000E8DA5A50_.wvu.FilterData" hidden="1">#REF!</definedName>
    <definedName name="Z_674301AC_C86E_11D5_A210_0000E8DA5A4F_.wvu.FilterData" hidden="1">#REF!</definedName>
    <definedName name="Z_674301B0_C86E_11D5_A210_0000E8DA5A4F_.wvu.FilterData" hidden="1">#REF!</definedName>
    <definedName name="Z_674301B5_C86E_11D5_A210_0000E8DA5A4F_.wvu.FilterData" hidden="1">#REF!</definedName>
    <definedName name="Z_674301B7_C86E_11D5_A210_0000E8DA5A4F_.wvu.FilterData" hidden="1">#REF!</definedName>
    <definedName name="Z_69241FD2_0E61_11D6_BC55_0000E8DD881D_.wvu.FilterData" hidden="1">#REF!</definedName>
    <definedName name="Z_6F27534C_00E4_11D6_BC55_0000E8DD881D_.wvu.FilterData" hidden="1">#REF!</definedName>
    <definedName name="Z_73AB618A_D291_11D5_9D56_000021CF477C_.wvu.FilterData" hidden="1">#REF!</definedName>
    <definedName name="Z_75DB6D8D_EA22_11D5_A210_0000E8DA5A4F_.wvu.FilterData" hidden="1">#REF!</definedName>
    <definedName name="Z_86ABA799_0F13_11D6_9259_0040953083C3_.wvu.FilterData" hidden="1">#REF!</definedName>
    <definedName name="Z_86ABA79C_0F13_11D6_9259_0040953083C3_.wvu.FilterData" hidden="1">#REF!</definedName>
    <definedName name="Z_DA6D18CB_CF6F_11D5_BC57_0000E8DD881D_.wvu.FilterData" hidden="1">#REF!</definedName>
    <definedName name="Z_DA6D18CE_CF6F_11D5_BC57_0000E8DD881D_.wvu.FilterData" hidden="1">#REF!</definedName>
    <definedName name="Z_ECD86340_00F5_11D6_9D56_000021CF477C_.wvu.Cols" hidden="1">#REF!</definedName>
    <definedName name="Z_F4AAFAEB_D28F_11D5_A210_0000E8DA5A4F_.wvu.FilterData" hidden="1">#REF!</definedName>
    <definedName name="Z_F4AAFAED_D28F_11D5_A210_0000E8DA5A4F_.wvu.FilterData" hidden="1">#REF!</definedName>
    <definedName name="Z590_6months" localSheetId="1" hidden="1">{"'Sheet1'!$L$16"}</definedName>
    <definedName name="Z590_6months" hidden="1">{"'Sheet1'!$L$16"}</definedName>
    <definedName name="zdyhdh" localSheetId="1" hidden="1">{"'Sheet1'!$L$16"}</definedName>
    <definedName name="zdyhdh" hidden="1">{"'Sheet1'!$L$16"}</definedName>
    <definedName name="ZXFS" localSheetId="1" hidden="1">{"'Sheet1'!$L$16"}</definedName>
    <definedName name="ZXFS" hidden="1">{"'Sheet1'!$L$16"}</definedName>
    <definedName name="аааа" localSheetId="1" hidden="1">{"'РП (2)'!$A$5:$S$150"}</definedName>
    <definedName name="аааа" hidden="1">{"'РП (2)'!$A$5:$S$150"}</definedName>
    <definedName name="ааааа" localSheetId="1" hidden="1">{"'РП (2)'!$A$5:$S$150"}</definedName>
    <definedName name="ааааа" hidden="1">{"'РП (2)'!$A$5:$S$150"}</definedName>
    <definedName name="аааааа" localSheetId="1" hidden="1">{"'РП (2)'!$A$5:$S$150"}</definedName>
    <definedName name="аааааа" hidden="1">{"'РП (2)'!$A$5:$S$150"}</definedName>
    <definedName name="аж" localSheetId="1" hidden="1">{"'РП (2)'!$A$5:$S$150"}</definedName>
    <definedName name="аж" hidden="1">{"'РП (2)'!$A$5:$S$150"}</definedName>
    <definedName name="алормж" localSheetId="1" hidden="1">{"'РП (2)'!$A$5:$S$150"}</definedName>
    <definedName name="алормж" hidden="1">{"'РП (2)'!$A$5:$S$150"}</definedName>
    <definedName name="апва" localSheetId="1" hidden="1">{"'РП (2)'!$A$5:$S$150"}</definedName>
    <definedName name="апва" hidden="1">{"'РП (2)'!$A$5:$S$150"}</definedName>
    <definedName name="апкп" localSheetId="1" hidden="1">{"'РП (2)'!$A$5:$S$150"}</definedName>
    <definedName name="апкп" hidden="1">{"'РП (2)'!$A$5:$S$150"}</definedName>
    <definedName name="апрель" localSheetId="1" hidden="1">{"'РП (2)'!$A$5:$S$150"}</definedName>
    <definedName name="апрель" hidden="1">{"'РП (2)'!$A$5:$S$150"}</definedName>
    <definedName name="арложлд" localSheetId="1" hidden="1">{"'РП (2)'!$A$5:$S$150"}</definedName>
    <definedName name="арложлд" hidden="1">{"'РП (2)'!$A$5:$S$150"}</definedName>
    <definedName name="арыщдр" localSheetId="1" hidden="1">{"'РП (2)'!$A$5:$S$150"}</definedName>
    <definedName name="арыщдр" hidden="1">{"'РП (2)'!$A$5:$S$150"}</definedName>
    <definedName name="Б" localSheetId="1" hidden="1">{"'РП (2)'!$A$5:$S$150"}</definedName>
    <definedName name="Б" hidden="1">{"'РП (2)'!$A$5:$S$150"}</definedName>
    <definedName name="ббб" localSheetId="1" hidden="1">{"'РП (2)'!$A$5:$S$150"}</definedName>
    <definedName name="ббб" hidden="1">{"'РП (2)'!$A$5:$S$150"}</definedName>
    <definedName name="бдр" localSheetId="1" hidden="1">{"'РП (2)'!$A$5:$S$150"}</definedName>
    <definedName name="бдр" hidden="1">{"'РП (2)'!$A$5:$S$150"}</definedName>
    <definedName name="Бро" localSheetId="1" hidden="1">{"'РП (2)'!$A$5:$S$150"}</definedName>
    <definedName name="Бро" hidden="1">{"'РП (2)'!$A$5:$S$150"}</definedName>
    <definedName name="БТ" localSheetId="1" hidden="1">{"'РП (2)'!$A$5:$S$150"}</definedName>
    <definedName name="БТ" hidden="1">{"'РП (2)'!$A$5:$S$150"}</definedName>
    <definedName name="бю." localSheetId="1" hidden="1">{"'РП (2)'!$A$5:$S$150"}</definedName>
    <definedName name="бю." hidden="1">{"'РП (2)'!$A$5:$S$150"}</definedName>
    <definedName name="бюджет" localSheetId="1" hidden="1">{"'РП (2)'!$A$5:$S$150"}</definedName>
    <definedName name="бюджет" hidden="1">{"'РП (2)'!$A$5:$S$150"}</definedName>
    <definedName name="бюджет2" localSheetId="1" hidden="1">{"'РП (2)'!$A$5:$S$150"}</definedName>
    <definedName name="бюджет2" hidden="1">{"'РП (2)'!$A$5:$S$150"}</definedName>
    <definedName name="бюджетик" localSheetId="1" hidden="1">{"'РП (2)'!$A$5:$S$150"}</definedName>
    <definedName name="бюджетик" hidden="1">{"'РП (2)'!$A$5:$S$150"}</definedName>
    <definedName name="вадло" localSheetId="1" hidden="1">{"'РП (2)'!$A$5:$S$150"}</definedName>
    <definedName name="вадло" hidden="1">{"'РП (2)'!$A$5:$S$150"}</definedName>
    <definedName name="Вариант3" localSheetId="1" hidden="1">{"'РП (2)'!$A$5:$S$150"}</definedName>
    <definedName name="Вариант3" hidden="1">{"'РП (2)'!$A$5:$S$150"}</definedName>
    <definedName name="ваф" localSheetId="1" hidden="1">{"'РП (2)'!$A$5:$S$150"}</definedName>
    <definedName name="ваф" hidden="1">{"'РП (2)'!$A$5:$S$150"}</definedName>
    <definedName name="вв" localSheetId="1" hidden="1">{"'РП (2)'!$A$5:$S$150"}</definedName>
    <definedName name="вв" hidden="1">{"'РП (2)'!$A$5:$S$150"}</definedName>
    <definedName name="ввв" localSheetId="1" hidden="1">{"'РП (2)'!$A$5:$S$150"}</definedName>
    <definedName name="ввв" hidden="1">{"'РП (2)'!$A$5:$S$150"}</definedName>
    <definedName name="ввввввввв" localSheetId="1" hidden="1">{"'РП (2)'!$A$5:$S$150"}</definedName>
    <definedName name="ввввввввв" hidden="1">{"'РП (2)'!$A$5:$S$150"}</definedName>
    <definedName name="гггг" localSheetId="1" hidden="1">{"'РП (2)'!$A$5:$S$150"}</definedName>
    <definedName name="гггг" hidden="1">{"'РП (2)'!$A$5:$S$150"}</definedName>
    <definedName name="го" localSheetId="1" hidden="1">{"'РП (2)'!$A$5:$S$150"}</definedName>
    <definedName name="го" hidden="1">{"'РП (2)'!$A$5:$S$150"}</definedName>
    <definedName name="ддд" localSheetId="1" hidden="1">{"'РП (2)'!$A$5:$S$150"}</definedName>
    <definedName name="ддд" hidden="1">{"'РП (2)'!$A$5:$S$150"}</definedName>
    <definedName name="дддд" localSheetId="1" hidden="1">{"'РП (2)'!$A$5:$S$150"}</definedName>
    <definedName name="дддд" hidden="1">{"'РП (2)'!$A$5:$S$150"}</definedName>
    <definedName name="ддддд" localSheetId="1" hidden="1">{"'РП (2)'!$A$5:$S$150"}</definedName>
    <definedName name="ддддд" hidden="1">{"'РП (2)'!$A$5:$S$150"}</definedName>
    <definedName name="дло" localSheetId="1" hidden="1">{"'РП (2)'!$A$5:$S$150"}</definedName>
    <definedName name="дло" hidden="1">{"'РП (2)'!$A$5:$S$150"}</definedName>
    <definedName name="длошсмидш" localSheetId="1" hidden="1">{"'РП (2)'!$A$5:$S$150"}</definedName>
    <definedName name="длошсмидш" hidden="1">{"'РП (2)'!$A$5:$S$150"}</definedName>
    <definedName name="длэз" localSheetId="1" hidden="1">{"'РП (2)'!$A$5:$S$150"}</definedName>
    <definedName name="длэз" hidden="1">{"'РП (2)'!$A$5:$S$150"}</definedName>
    <definedName name="до" hidden="1">#REF!</definedName>
    <definedName name="дрлж" localSheetId="1" hidden="1">{"'РП (2)'!$A$5:$S$150"}</definedName>
    <definedName name="дрлж" hidden="1">{"'РП (2)'!$A$5:$S$150"}</definedName>
    <definedName name="дэээээ" localSheetId="1" hidden="1">{"'РП (2)'!$A$5:$S$150"}</definedName>
    <definedName name="дэээээ" hidden="1">{"'РП (2)'!$A$5:$S$150"}</definedName>
    <definedName name="ее" localSheetId="1" hidden="1">{"'РП (2)'!$A$5:$S$150"}</definedName>
    <definedName name="ее" hidden="1">{"'РП (2)'!$A$5:$S$150"}</definedName>
    <definedName name="ек" localSheetId="1" hidden="1">{"'РП (2)'!$A$5:$S$150"}</definedName>
    <definedName name="ек" hidden="1">{"'РП (2)'!$A$5:$S$150"}</definedName>
    <definedName name="екн" localSheetId="1" hidden="1">{"'РП (2)'!$A$5:$S$150"}</definedName>
    <definedName name="екн" hidden="1">{"'РП (2)'!$A$5:$S$150"}</definedName>
    <definedName name="ен" hidden="1">#REF!</definedName>
    <definedName name="ж" localSheetId="1" hidden="1">{"'РП (2)'!$A$5:$S$150"}</definedName>
    <definedName name="ж" hidden="1">{"'РП (2)'!$A$5:$S$150"}</definedName>
    <definedName name="жд" localSheetId="1" hidden="1">{"'РП (2)'!$A$5:$S$150"}</definedName>
    <definedName name="жд" hidden="1">{"'РП (2)'!$A$5:$S$150"}</definedName>
    <definedName name="жжжж" localSheetId="1" hidden="1">{"'РП (2)'!$A$5:$S$150"}</definedName>
    <definedName name="жжжж" hidden="1">{"'РП (2)'!$A$5:$S$150"}</definedName>
    <definedName name="жжжжж" localSheetId="1" hidden="1">{"'РП (2)'!$A$5:$S$150"}</definedName>
    <definedName name="жжжжж" hidden="1">{"'РП (2)'!$A$5:$S$150"}</definedName>
    <definedName name="жжжжжжжж" localSheetId="1" hidden="1">{"'РП (2)'!$A$5:$S$150"}</definedName>
    <definedName name="жжжжжжжж" hidden="1">{"'РП (2)'!$A$5:$S$150"}</definedName>
    <definedName name="жжжжз" localSheetId="1" hidden="1">{"'РП (2)'!$A$5:$S$150"}</definedName>
    <definedName name="жжжжз" hidden="1">{"'РП (2)'!$A$5:$S$150"}</definedName>
    <definedName name="жэзщшгн" localSheetId="1" hidden="1">{"'РП (2)'!$A$5:$S$150"}</definedName>
    <definedName name="жэзщшгн" hidden="1">{"'РП (2)'!$A$5:$S$150"}</definedName>
    <definedName name="здздздзд" localSheetId="1" hidden="1">{"'РП (2)'!$A$5:$S$150"}</definedName>
    <definedName name="здздздзд" hidden="1">{"'РП (2)'!$A$5:$S$150"}</definedName>
    <definedName name="ззззш" localSheetId="1" hidden="1">{"'РП (2)'!$A$5:$S$150"}</definedName>
    <definedName name="ззззш" hidden="1">{"'РП (2)'!$A$5:$S$150"}</definedName>
    <definedName name="ззщзззщзщ" localSheetId="1" hidden="1">{"'РП (2)'!$A$5:$S$150"}</definedName>
    <definedName name="ззщзззщзщ" hidden="1">{"'РП (2)'!$A$5:$S$150"}</definedName>
    <definedName name="зш" localSheetId="1" hidden="1">{"'РП (2)'!$A$5:$S$150"}</definedName>
    <definedName name="зш" hidden="1">{"'РП (2)'!$A$5:$S$150"}</definedName>
    <definedName name="зщш" localSheetId="1" hidden="1">{"'РП (2)'!$A$5:$S$150"}</definedName>
    <definedName name="зщш" hidden="1">{"'РП (2)'!$A$5:$S$150"}</definedName>
    <definedName name="зщщщ" localSheetId="1" hidden="1">{"'РП (2)'!$A$5:$S$150"}</definedName>
    <definedName name="зщщщ" hidden="1">{"'РП (2)'!$A$5:$S$150"}</definedName>
    <definedName name="й" localSheetId="1" hidden="1">{"'РП (2)'!$A$5:$S$150"}</definedName>
    <definedName name="й" hidden="1">{"'РП (2)'!$A$5:$S$150"}</definedName>
    <definedName name="ййй" localSheetId="1" hidden="1">{"'РП (2)'!$A$5:$S$150"}</definedName>
    <definedName name="ййй" hidden="1">{"'РП (2)'!$A$5:$S$150"}</definedName>
    <definedName name="им" localSheetId="1" hidden="1">{"'РП (2)'!$A$5:$S$150"}</definedName>
    <definedName name="им" hidden="1">{"'РП (2)'!$A$5:$S$150"}</definedName>
    <definedName name="имущ1" localSheetId="1" hidden="1">{"'РП (2)'!$A$5:$S$150"}</definedName>
    <definedName name="имущ1" hidden="1">{"'РП (2)'!$A$5:$S$150"}</definedName>
    <definedName name="ить" localSheetId="1" hidden="1">{"'РП (2)'!$A$5:$S$150"}</definedName>
    <definedName name="ить" hidden="1">{"'РП (2)'!$A$5:$S$150"}</definedName>
    <definedName name="июль" localSheetId="1" hidden="1">{"'РП (2)'!$A$5:$S$150"}</definedName>
    <definedName name="июль" hidden="1">{"'РП (2)'!$A$5:$S$150"}</definedName>
    <definedName name="июль03" localSheetId="1" hidden="1">{"'РП (2)'!$A$5:$S$150"}</definedName>
    <definedName name="июль03" hidden="1">{"'РП (2)'!$A$5:$S$150"}</definedName>
    <definedName name="июль1" localSheetId="1" hidden="1">{"'РП (2)'!$A$5:$S$150"}</definedName>
    <definedName name="июль1" hidden="1">{"'РП (2)'!$A$5:$S$150"}</definedName>
    <definedName name="июль3" localSheetId="1" hidden="1">{"'РП (2)'!$A$5:$S$150"}</definedName>
    <definedName name="июль3" hidden="1">{"'РП (2)'!$A$5:$S$150"}</definedName>
    <definedName name="июнь" localSheetId="1" hidden="1">{"'РП (2)'!$A$5:$S$150"}</definedName>
    <definedName name="июнь" hidden="1">{"'РП (2)'!$A$5:$S$150"}</definedName>
    <definedName name="кк" localSheetId="1" hidden="1">{"'РП (2)'!$A$5:$S$150"}</definedName>
    <definedName name="кк" hidden="1">{"'РП (2)'!$A$5:$S$150"}</definedName>
    <definedName name="кккккккккккккк" localSheetId="1" hidden="1">{"'РП (2)'!$A$5:$S$150"}</definedName>
    <definedName name="кккккккккккккк" hidden="1">{"'РП (2)'!$A$5:$S$150"}</definedName>
    <definedName name="конф" localSheetId="1" hidden="1">{"'РП (2)'!$A$5:$S$150"}</definedName>
    <definedName name="конф" hidden="1">{"'РП (2)'!$A$5:$S$150"}</definedName>
    <definedName name="копия" localSheetId="1" hidden="1">{"'РП (2)'!$A$5:$S$150"}</definedName>
    <definedName name="копия" hidden="1">{"'РП (2)'!$A$5:$S$150"}</definedName>
    <definedName name="КРАСНОЯРСК" localSheetId="1" hidden="1">{"'РП (2)'!$A$5:$S$150"}</definedName>
    <definedName name="КРАСНОЯРСК" hidden="1">{"'РП (2)'!$A$5:$S$150"}</definedName>
    <definedName name="лб" localSheetId="1" hidden="1">{"'РП (2)'!$A$5:$S$150"}</definedName>
    <definedName name="лб" hidden="1">{"'РП (2)'!$A$5:$S$150"}</definedName>
    <definedName name="лдж" localSheetId="1" hidden="1">{"'РП (2)'!$A$5:$S$150"}</definedName>
    <definedName name="лдж" hidden="1">{"'РП (2)'!$A$5:$S$150"}</definedName>
    <definedName name="лена" localSheetId="1" hidden="1">{"'РП (2)'!$A$5:$S$150"}</definedName>
    <definedName name="лена" hidden="1">{"'РП (2)'!$A$5:$S$150"}</definedName>
    <definedName name="ленинск" localSheetId="1" hidden="1">{"'РП (2)'!$A$5:$S$150"}</definedName>
    <definedName name="ленинск" hidden="1">{"'РП (2)'!$A$5:$S$150"}</definedName>
    <definedName name="ллллт" localSheetId="1" hidden="1">{"'РП (2)'!$A$5:$S$150"}</definedName>
    <definedName name="ллллт" hidden="1">{"'РП (2)'!$A$5:$S$150"}</definedName>
    <definedName name="ло" localSheetId="1" hidden="1">{"'РП (2)'!$A$5:$S$150"}</definedName>
    <definedName name="ло" hidden="1">{"'РП (2)'!$A$5:$S$150"}</definedName>
    <definedName name="лор" localSheetId="1" hidden="1">{"'РП (2)'!$A$5:$S$150"}</definedName>
    <definedName name="лор" hidden="1">{"'РП (2)'!$A$5:$S$150"}</definedName>
    <definedName name="нет" localSheetId="1" hidden="1">{"'РП (2)'!$A$5:$S$150"}</definedName>
    <definedName name="нет" hidden="1">{"'РП (2)'!$A$5:$S$150"}</definedName>
    <definedName name="нор" localSheetId="1" hidden="1">{"'РП (2)'!$A$5:$S$150"}</definedName>
    <definedName name="нор" hidden="1">{"'РП (2)'!$A$5:$S$150"}</definedName>
    <definedName name="оао" localSheetId="1" hidden="1">{"'РП (2)'!$A$5:$S$150"}</definedName>
    <definedName name="оао" hidden="1">{"'РП (2)'!$A$5:$S$150"}</definedName>
    <definedName name="Общеж." localSheetId="1" hidden="1">{"'РП (2)'!$A$5:$S$150"}</definedName>
    <definedName name="Общеж." hidden="1">{"'РП (2)'!$A$5:$S$150"}</definedName>
    <definedName name="оолдж" localSheetId="1" hidden="1">{"'РП (2)'!$A$5:$S$150"}</definedName>
    <definedName name="оолдж" hidden="1">{"'РП (2)'!$A$5:$S$150"}</definedName>
    <definedName name="ооод" localSheetId="1" hidden="1">{"'РП (2)'!$A$5:$S$150"}</definedName>
    <definedName name="ооод" hidden="1">{"'РП (2)'!$A$5:$S$150"}</definedName>
    <definedName name="ооож" localSheetId="1" hidden="1">{"'РП (2)'!$A$5:$S$150"}</definedName>
    <definedName name="ооож" hidden="1">{"'РП (2)'!$A$5:$S$150"}</definedName>
    <definedName name="оооэхз" localSheetId="1" hidden="1">{"'РП (2)'!$A$5:$S$150"}</definedName>
    <definedName name="оооэхз" hidden="1">{"'РП (2)'!$A$5:$S$150"}</definedName>
    <definedName name="ор" localSheetId="1" hidden="1">{"'РП (2)'!$A$5:$S$150"}</definedName>
    <definedName name="ор" hidden="1">{"'РП (2)'!$A$5:$S$150"}</definedName>
    <definedName name="оштлош" localSheetId="1" hidden="1">{"'РП (2)'!$A$5:$S$150"}</definedName>
    <definedName name="оштлош" hidden="1">{"'РП (2)'!$A$5:$S$150"}</definedName>
    <definedName name="ощлщл" localSheetId="1" hidden="1">{"'РП (2)'!$A$5:$S$150"}</definedName>
    <definedName name="ощлщл" hidden="1">{"'РП (2)'!$A$5:$S$150"}</definedName>
    <definedName name="па" localSheetId="1" hidden="1">{"'РП (2)'!$A$5:$S$150"}</definedName>
    <definedName name="па" hidden="1">{"'РП (2)'!$A$5:$S$150"}</definedName>
    <definedName name="пе" localSheetId="1" hidden="1">{"'РП (2)'!$A$5:$S$150"}</definedName>
    <definedName name="пе" hidden="1">{"'РП (2)'!$A$5:$S$150"}</definedName>
    <definedName name="пени_штрафы_Нпроверки" localSheetId="1" hidden="1">{"'РП (2)'!$A$5:$S$150"}</definedName>
    <definedName name="пени_штрафы_Нпроверки" hidden="1">{"'РП (2)'!$A$5:$S$150"}</definedName>
    <definedName name="пепр" localSheetId="1" hidden="1">{"'РП (2)'!$A$5:$S$150"}</definedName>
    <definedName name="пепр" hidden="1">{"'РП (2)'!$A$5:$S$150"}</definedName>
    <definedName name="пп" localSheetId="1" hidden="1">{"'РП (2)'!$A$5:$S$150"}</definedName>
    <definedName name="пп" hidden="1">{"'РП (2)'!$A$5:$S$150"}</definedName>
    <definedName name="прибыль" localSheetId="1" hidden="1">{"'РП (2)'!$A$5:$S$150"}</definedName>
    <definedName name="прибыль" hidden="1">{"'РП (2)'!$A$5:$S$150"}</definedName>
    <definedName name="про" localSheetId="1" hidden="1">{"'РП (2)'!$A$5:$S$150"}</definedName>
    <definedName name="про" hidden="1">{"'РП (2)'!$A$5:$S$150"}</definedName>
    <definedName name="расч.нал.приб." localSheetId="1" hidden="1">{"'РП (2)'!$A$5:$S$150"}</definedName>
    <definedName name="расч.нал.приб." hidden="1">{"'РП (2)'!$A$5:$S$150"}</definedName>
    <definedName name="расчет" localSheetId="1" hidden="1">{"'РП (2)'!$A$5:$S$150"}</definedName>
    <definedName name="расчет" hidden="1">{"'РП (2)'!$A$5:$S$150"}</definedName>
    <definedName name="рол" localSheetId="1" hidden="1">{"'РП (2)'!$A$5:$S$150"}</definedName>
    <definedName name="рол" hidden="1">{"'РП (2)'!$A$5:$S$150"}</definedName>
    <definedName name="ролдж" localSheetId="1" hidden="1">{"'РП (2)'!$A$5:$S$150"}</definedName>
    <definedName name="ролдж" hidden="1">{"'РП (2)'!$A$5:$S$150"}</definedName>
    <definedName name="рп" localSheetId="1" hidden="1">{"'РП (2)'!$A$5:$S$150"}</definedName>
    <definedName name="рп" hidden="1">{"'РП (2)'!$A$5:$S$150"}</definedName>
    <definedName name="рпо" localSheetId="1" hidden="1">{"'РП (2)'!$A$5:$S$150"}</definedName>
    <definedName name="рпо" hidden="1">{"'РП (2)'!$A$5:$S$150"}</definedName>
    <definedName name="рр" localSheetId="1" hidden="1">{"'РП (2)'!$A$5:$S$150"}</definedName>
    <definedName name="рр" hidden="1">{"'РП (2)'!$A$5:$S$150"}</definedName>
    <definedName name="рррр" localSheetId="1" hidden="1">{"'РП (2)'!$A$5:$S$150"}</definedName>
    <definedName name="рррр" hidden="1">{"'РП (2)'!$A$5:$S$150"}</definedName>
    <definedName name="ррррррр" localSheetId="1" hidden="1">{"'РП (2)'!$A$5:$S$150"}</definedName>
    <definedName name="ррррррр" hidden="1">{"'РП (2)'!$A$5:$S$150"}</definedName>
    <definedName name="руков" localSheetId="1" hidden="1">{"'РП (2)'!$A$5:$S$150"}</definedName>
    <definedName name="руков" hidden="1">{"'РП (2)'!$A$5:$S$150"}</definedName>
    <definedName name="Свод" localSheetId="1" hidden="1">{"'РП (2)'!$A$5:$S$150"}</definedName>
    <definedName name="Свод" hidden="1">{"'РП (2)'!$A$5:$S$150"}</definedName>
    <definedName name="совм" localSheetId="1" hidden="1">{"'РП (2)'!$A$5:$S$150"}</definedName>
    <definedName name="совм" hidden="1">{"'РП (2)'!$A$5:$S$150"}</definedName>
    <definedName name="соц.льготы" localSheetId="1" hidden="1">{"'РП (2)'!$A$5:$S$150"}</definedName>
    <definedName name="соц.льготы" hidden="1">{"'РП (2)'!$A$5:$S$150"}</definedName>
    <definedName name="Справка" localSheetId="1" hidden="1">{"'РП (2)'!$A$5:$S$150"}</definedName>
    <definedName name="Справка" hidden="1">{"'РП (2)'!$A$5:$S$150"}</definedName>
    <definedName name="Татьяна" localSheetId="1" hidden="1">{"'РП (2)'!$A$5:$S$150"}</definedName>
    <definedName name="Татьяна" hidden="1">{"'РП (2)'!$A$5:$S$150"}</definedName>
    <definedName name="тт" localSheetId="1" hidden="1">{"'РП (2)'!$A$5:$S$150"}</definedName>
    <definedName name="тт" hidden="1">{"'РП (2)'!$A$5:$S$150"}</definedName>
    <definedName name="тьб" localSheetId="1" hidden="1">{"'РП (2)'!$A$5:$S$150"}</definedName>
    <definedName name="тьб" hidden="1">{"'РП (2)'!$A$5:$S$150"}</definedName>
    <definedName name="тэп" localSheetId="1" hidden="1">{"'РП (2)'!$A$5:$S$150"}</definedName>
    <definedName name="тэп" hidden="1">{"'РП (2)'!$A$5:$S$150"}</definedName>
    <definedName name="ук" localSheetId="1" hidden="1">{"'РП (2)'!$A$5:$S$150"}</definedName>
    <definedName name="ук" hidden="1">{"'РП (2)'!$A$5:$S$150"}</definedName>
    <definedName name="уу" localSheetId="1" hidden="1">{"'РП (2)'!$A$5:$S$150"}</definedName>
    <definedName name="уу" hidden="1">{"'РП (2)'!$A$5:$S$150"}</definedName>
    <definedName name="уцк" localSheetId="1" hidden="1">{"'РП (2)'!$A$5:$S$150"}</definedName>
    <definedName name="уцк" hidden="1">{"'РП (2)'!$A$5:$S$150"}</definedName>
    <definedName name="ФОТмай" localSheetId="1" hidden="1">{"'РП (2)'!$A$5:$S$150"}</definedName>
    <definedName name="ФОТмай" hidden="1">{"'РП (2)'!$A$5:$S$150"}</definedName>
    <definedName name="фц" localSheetId="1" hidden="1">{"'РП (2)'!$A$5:$S$150"}</definedName>
    <definedName name="фц" hidden="1">{"'РП (2)'!$A$5:$S$150"}</definedName>
    <definedName name="ххххх" localSheetId="1" hidden="1">{"'РП (2)'!$A$5:$S$150"}</definedName>
    <definedName name="ххххх" hidden="1">{"'РП (2)'!$A$5:$S$150"}</definedName>
    <definedName name="цв" localSheetId="1" hidden="1">{"'РП (2)'!$A$5:$S$150"}</definedName>
    <definedName name="цв" hidden="1">{"'РП (2)'!$A$5:$S$150"}</definedName>
    <definedName name="цк" localSheetId="1" hidden="1">{"'РП (2)'!$A$5:$S$150"}</definedName>
    <definedName name="цк" hidden="1">{"'РП (2)'!$A$5:$S$150"}</definedName>
    <definedName name="цф" localSheetId="1" hidden="1">{"'РП (2)'!$A$5:$S$150"}</definedName>
    <definedName name="цф" hidden="1">{"'РП (2)'!$A$5:$S$150"}</definedName>
    <definedName name="цц" localSheetId="1" hidden="1">{"'РП (2)'!$A$5:$S$150"}</definedName>
    <definedName name="цц" hidden="1">{"'РП (2)'!$A$5:$S$150"}</definedName>
    <definedName name="ццц" localSheetId="1" hidden="1">{"'РП (2)'!$A$5:$S$150"}</definedName>
    <definedName name="ццц" hidden="1">{"'РП (2)'!$A$5:$S$150"}</definedName>
    <definedName name="шгзлхз" localSheetId="1" hidden="1">{"'РП (2)'!$A$5:$S$150"}</definedName>
    <definedName name="шгзлхз" hidden="1">{"'РП (2)'!$A$5:$S$150"}</definedName>
    <definedName name="шгзщш" localSheetId="1" hidden="1">{"'РП (2)'!$A$5:$S$150"}</definedName>
    <definedName name="шгзщш" hidden="1">{"'РП (2)'!$A$5:$S$150"}</definedName>
    <definedName name="шгн" localSheetId="1" hidden="1">{"'РП (2)'!$A$5:$S$150"}</definedName>
    <definedName name="шгн" hidden="1">{"'РП (2)'!$A$5:$S$150"}</definedName>
    <definedName name="шгшгшг" localSheetId="1" hidden="1">{"'РП (2)'!$A$5:$S$150"}</definedName>
    <definedName name="шгшгшг" hidden="1">{"'РП (2)'!$A$5:$S$150"}</definedName>
    <definedName name="шшрш" localSheetId="1" hidden="1">{"'РП (2)'!$A$5:$S$150"}</definedName>
    <definedName name="шшрш" hidden="1">{"'РП (2)'!$A$5:$S$150"}</definedName>
    <definedName name="шшшшш" localSheetId="1" hidden="1">{"'РП (2)'!$A$5:$S$150"}</definedName>
    <definedName name="шшшшш" hidden="1">{"'РП (2)'!$A$5:$S$150"}</definedName>
    <definedName name="щр" localSheetId="1" hidden="1">{"'РП (2)'!$A$5:$S$150"}</definedName>
    <definedName name="щр" hidden="1">{"'РП (2)'!$A$5:$S$150"}</definedName>
    <definedName name="щшоджл" localSheetId="1" hidden="1">{"'РП (2)'!$A$5:$S$150"}</definedName>
    <definedName name="щшоджл" hidden="1">{"'РП (2)'!$A$5:$S$150"}</definedName>
    <definedName name="щщ" localSheetId="1" hidden="1">{"'РП (2)'!$A$5:$S$150"}</definedName>
    <definedName name="щщ" hidden="1">{"'РП (2)'!$A$5:$S$150"}</definedName>
    <definedName name="щщощщ" localSheetId="1" hidden="1">{"'РП (2)'!$A$5:$S$150"}</definedName>
    <definedName name="щщощщ" hidden="1">{"'РП (2)'!$A$5:$S$150"}</definedName>
    <definedName name="ъжъждоп" localSheetId="1" hidden="1">{"'РП (2)'!$A$5:$S$150"}</definedName>
    <definedName name="ъжъждоп" hidden="1">{"'РП (2)'!$A$5:$S$150"}</definedName>
    <definedName name="ъхз" localSheetId="1" hidden="1">{"'РП (2)'!$A$5:$S$150"}</definedName>
    <definedName name="ъхз" hidden="1">{"'РП (2)'!$A$5:$S$150"}</definedName>
    <definedName name="ъъъъъ" localSheetId="1" hidden="1">{"'РП (2)'!$A$5:$S$150"}</definedName>
    <definedName name="ъъъъъ" hidden="1">{"'РП (2)'!$A$5:$S$150"}</definedName>
    <definedName name="ыпм" localSheetId="1" hidden="1">{"'РП (2)'!$A$5:$S$150"}</definedName>
    <definedName name="ыпм" hidden="1">{"'РП (2)'!$A$5:$S$150"}</definedName>
    <definedName name="ыыы" localSheetId="1" hidden="1">{"'РП (2)'!$A$5:$S$150"}</definedName>
    <definedName name="ыыы" hidden="1">{"'РП (2)'!$A$5:$S$150"}</definedName>
    <definedName name="э" localSheetId="1" hidden="1">{"'РП (2)'!$A$5:$S$150"}</definedName>
    <definedName name="э" hidden="1">{"'РП (2)'!$A$5:$S$150"}</definedName>
    <definedName name="эж" localSheetId="1" hidden="1">{"'РП (2)'!$A$5:$S$150"}</definedName>
    <definedName name="эж" hidden="1">{"'РП (2)'!$A$5:$S$150"}</definedName>
    <definedName name="эжд" localSheetId="1" hidden="1">{"'РП (2)'!$A$5:$S$150"}</definedName>
    <definedName name="эжд" hidden="1">{"'РП (2)'!$A$5:$S$150"}</definedName>
    <definedName name="эзп" localSheetId="1" hidden="1">{"'РП (2)'!$A$5:$S$150"}</definedName>
    <definedName name="эзп" hidden="1">{"'РП (2)'!$A$5:$S$150"}</definedName>
    <definedName name="ээээээ" localSheetId="1" hidden="1">{"'РП (2)'!$A$5:$S$150"}</definedName>
    <definedName name="ээээээ" hidden="1">{"'РП (2)'!$A$5:$S$150"}</definedName>
    <definedName name="юбилей" localSheetId="1" hidden="1">{"'РП (2)'!$A$5:$S$150"}</definedName>
    <definedName name="юбилей" hidden="1">{"'РП (2)'!$A$5:$S$150"}</definedName>
    <definedName name="юююююю" localSheetId="1" hidden="1">{"'РП (2)'!$A$5:$S$150"}</definedName>
    <definedName name="юююююю" hidden="1">{"'РП (2)'!$A$5:$S$150"}</definedName>
    <definedName name="я" localSheetId="1" hidden="1">{"'РП (2)'!$A$5:$S$150"}</definedName>
    <definedName name="я" hidden="1">{"'РП (2)'!$A$5:$S$150"}</definedName>
    <definedName name="Январь" localSheetId="1" hidden="1">{"'РП (2)'!$A$5:$S$150"}</definedName>
    <definedName name="Январь" hidden="1">{"'РП (2)'!$A$5:$S$150"}</definedName>
    <definedName name="яяя" localSheetId="1" hidden="1">{"'РП (2)'!$A$5:$S$150"}</definedName>
    <definedName name="яяя" hidden="1">{"'РП (2)'!$A$5:$S$150"}</definedName>
    <definedName name="손익" hidden="1">#REF!</definedName>
    <definedName name="ㅇ" hidden="1">#REF!</definedName>
    <definedName name="어" hidden="1">#REF!</definedName>
    <definedName name="자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4" i="1" l="1"/>
  <c r="L364" i="1"/>
  <c r="O6" i="1"/>
  <c r="O390" i="2"/>
  <c r="N390" i="2"/>
  <c r="M390" i="2"/>
  <c r="K390" i="2"/>
  <c r="A386" i="2"/>
  <c r="A385" i="2"/>
  <c r="A384" i="2"/>
  <c r="L383" i="2"/>
  <c r="A383" i="2"/>
  <c r="J382" i="2"/>
  <c r="A382" i="2"/>
  <c r="A381" i="2"/>
  <c r="J380" i="2"/>
  <c r="A380" i="2"/>
  <c r="A379" i="2"/>
  <c r="A378" i="2"/>
  <c r="A377" i="2"/>
  <c r="A376" i="2"/>
  <c r="A375" i="2"/>
  <c r="J374" i="2"/>
  <c r="A374" i="2"/>
  <c r="A373" i="2"/>
  <c r="L373" i="2" s="1"/>
  <c r="J372" i="2"/>
  <c r="A372" i="2"/>
  <c r="A371" i="2"/>
  <c r="A370" i="2"/>
  <c r="L369" i="2"/>
  <c r="J369" i="2"/>
  <c r="A369" i="2"/>
  <c r="A368" i="2"/>
  <c r="J367" i="2"/>
  <c r="A367" i="2"/>
  <c r="A366" i="2"/>
  <c r="L365" i="2"/>
  <c r="J365" i="2"/>
  <c r="A365" i="2"/>
  <c r="A364" i="2"/>
  <c r="L359" i="2"/>
  <c r="N359" i="2" s="1"/>
  <c r="J359" i="2"/>
  <c r="L358" i="2"/>
  <c r="J358" i="2"/>
  <c r="L357" i="2"/>
  <c r="J357" i="2"/>
  <c r="L356" i="2"/>
  <c r="M356" i="2" s="1"/>
  <c r="J356" i="2"/>
  <c r="J355" i="2"/>
  <c r="L353" i="2"/>
  <c r="N353" i="2" s="1"/>
  <c r="L352" i="2"/>
  <c r="L351" i="2"/>
  <c r="N351" i="2" s="1"/>
  <c r="L350" i="2"/>
  <c r="J350" i="2"/>
  <c r="L349" i="2"/>
  <c r="J349" i="2"/>
  <c r="L348" i="2"/>
  <c r="N348" i="2" s="1"/>
  <c r="J348" i="2"/>
  <c r="L347" i="2"/>
  <c r="N347" i="2" s="1"/>
  <c r="J347" i="2"/>
  <c r="L346" i="2"/>
  <c r="L345" i="2"/>
  <c r="L344" i="2"/>
  <c r="J344" i="2"/>
  <c r="L343" i="2"/>
  <c r="N343" i="2" s="1"/>
  <c r="J343" i="2"/>
  <c r="L342" i="2"/>
  <c r="L340" i="2"/>
  <c r="L339" i="2"/>
  <c r="N339" i="2" s="1"/>
  <c r="J339" i="2"/>
  <c r="L338" i="2"/>
  <c r="L337" i="2"/>
  <c r="N337" i="2" s="1"/>
  <c r="L336" i="2"/>
  <c r="L334" i="2"/>
  <c r="N334" i="2" s="1"/>
  <c r="L332" i="2"/>
  <c r="L331" i="2"/>
  <c r="J331" i="2"/>
  <c r="L329" i="2"/>
  <c r="M327" i="2"/>
  <c r="O327" i="2" s="1"/>
  <c r="L327" i="2"/>
  <c r="N327" i="2" s="1"/>
  <c r="L324" i="2"/>
  <c r="L322" i="2"/>
  <c r="J322" i="2"/>
  <c r="L321" i="2"/>
  <c r="N321" i="2" s="1"/>
  <c r="L320" i="2"/>
  <c r="N320" i="2" s="1"/>
  <c r="L319" i="2"/>
  <c r="J319" i="2"/>
  <c r="L317" i="2"/>
  <c r="N317" i="2" s="1"/>
  <c r="L316" i="2"/>
  <c r="L315" i="2"/>
  <c r="L314" i="2"/>
  <c r="J314" i="2"/>
  <c r="L313" i="2"/>
  <c r="N313" i="2" s="1"/>
  <c r="L312" i="2"/>
  <c r="N312" i="2" s="1"/>
  <c r="L311" i="2"/>
  <c r="J311" i="2"/>
  <c r="J310" i="2"/>
  <c r="L309" i="2"/>
  <c r="N309" i="2" s="1"/>
  <c r="L308" i="2"/>
  <c r="L307" i="2"/>
  <c r="J307" i="2"/>
  <c r="L306" i="2"/>
  <c r="J306" i="2"/>
  <c r="L305" i="2"/>
  <c r="N305" i="2" s="1"/>
  <c r="L304" i="2"/>
  <c r="L303" i="2"/>
  <c r="J303" i="2"/>
  <c r="L302" i="2"/>
  <c r="J301" i="2"/>
  <c r="L300" i="2"/>
  <c r="J300" i="2"/>
  <c r="J299" i="2"/>
  <c r="J298" i="2"/>
  <c r="L298" i="2"/>
  <c r="L297" i="2"/>
  <c r="J297" i="2"/>
  <c r="J296" i="2"/>
  <c r="L295" i="2"/>
  <c r="J295" i="2"/>
  <c r="L294" i="2"/>
  <c r="J294" i="2"/>
  <c r="L293" i="2"/>
  <c r="J293" i="2"/>
  <c r="L292" i="2"/>
  <c r="N292" i="2" s="1"/>
  <c r="L290" i="2"/>
  <c r="J290" i="2"/>
  <c r="L289" i="2"/>
  <c r="M289" i="2" s="1"/>
  <c r="J289" i="2"/>
  <c r="J288" i="2"/>
  <c r="L288" i="2"/>
  <c r="N288" i="2" s="1"/>
  <c r="L287" i="2"/>
  <c r="N287" i="2" s="1"/>
  <c r="J287" i="2"/>
  <c r="L286" i="2"/>
  <c r="J286" i="2"/>
  <c r="L285" i="2"/>
  <c r="J285" i="2"/>
  <c r="L284" i="2"/>
  <c r="N284" i="2" s="1"/>
  <c r="J284" i="2"/>
  <c r="M284" i="2"/>
  <c r="L283" i="2"/>
  <c r="J283" i="2"/>
  <c r="J282" i="2"/>
  <c r="N281" i="2"/>
  <c r="L281" i="2"/>
  <c r="M281" i="2" s="1"/>
  <c r="J281" i="2"/>
  <c r="M280" i="2"/>
  <c r="J280" i="2"/>
  <c r="L280" i="2"/>
  <c r="N280" i="2" s="1"/>
  <c r="L279" i="2"/>
  <c r="N279" i="2" s="1"/>
  <c r="J279" i="2"/>
  <c r="L278" i="2"/>
  <c r="J278" i="2"/>
  <c r="L277" i="2"/>
  <c r="J277" i="2"/>
  <c r="L276" i="2"/>
  <c r="N276" i="2" s="1"/>
  <c r="L274" i="2"/>
  <c r="J274" i="2"/>
  <c r="L273" i="2"/>
  <c r="J273" i="2"/>
  <c r="M272" i="2"/>
  <c r="J272" i="2"/>
  <c r="L272" i="2"/>
  <c r="N272" i="2" s="1"/>
  <c r="L271" i="2"/>
  <c r="N271" i="2" s="1"/>
  <c r="J271" i="2"/>
  <c r="L270" i="2"/>
  <c r="J270" i="2"/>
  <c r="L269" i="2"/>
  <c r="J269" i="2"/>
  <c r="L268" i="2"/>
  <c r="N268" i="2" s="1"/>
  <c r="J268" i="2"/>
  <c r="L267" i="2"/>
  <c r="J267" i="2"/>
  <c r="J266" i="2"/>
  <c r="L265" i="2"/>
  <c r="M265" i="2" s="1"/>
  <c r="J265" i="2"/>
  <c r="N264" i="2"/>
  <c r="M264" i="2"/>
  <c r="J264" i="2"/>
  <c r="L264" i="2"/>
  <c r="L263" i="2"/>
  <c r="J263" i="2"/>
  <c r="L262" i="2"/>
  <c r="J262" i="2"/>
  <c r="L261" i="2"/>
  <c r="J261" i="2"/>
  <c r="L260" i="2"/>
  <c r="J260" i="2"/>
  <c r="L258" i="2"/>
  <c r="J258" i="2"/>
  <c r="L257" i="2"/>
  <c r="J257" i="2"/>
  <c r="J256" i="2"/>
  <c r="L256" i="2"/>
  <c r="N256" i="2" s="1"/>
  <c r="L255" i="2"/>
  <c r="N255" i="2" s="1"/>
  <c r="J255" i="2"/>
  <c r="L254" i="2"/>
  <c r="J254" i="2"/>
  <c r="L253" i="2"/>
  <c r="J253" i="2"/>
  <c r="L252" i="2"/>
  <c r="N252" i="2" s="1"/>
  <c r="J252" i="2"/>
  <c r="L251" i="2"/>
  <c r="J251" i="2"/>
  <c r="J250" i="2"/>
  <c r="L249" i="2"/>
  <c r="N249" i="2" s="1"/>
  <c r="J249" i="2"/>
  <c r="J248" i="2"/>
  <c r="L248" i="2"/>
  <c r="N248" i="2" s="1"/>
  <c r="L247" i="2"/>
  <c r="J247" i="2"/>
  <c r="L246" i="2"/>
  <c r="J246" i="2"/>
  <c r="L245" i="2"/>
  <c r="J245" i="2"/>
  <c r="L244" i="2"/>
  <c r="L243" i="2"/>
  <c r="J242" i="2"/>
  <c r="L241" i="2"/>
  <c r="M241" i="2" s="1"/>
  <c r="J241" i="2"/>
  <c r="J240" i="2"/>
  <c r="L240" i="2"/>
  <c r="N240" i="2" s="1"/>
  <c r="L239" i="2"/>
  <c r="N239" i="2" s="1"/>
  <c r="J239" i="2"/>
  <c r="L238" i="2"/>
  <c r="J238" i="2"/>
  <c r="L237" i="2"/>
  <c r="J237" i="2"/>
  <c r="L236" i="2"/>
  <c r="M236" i="2" s="1"/>
  <c r="L235" i="2"/>
  <c r="J234" i="2"/>
  <c r="L233" i="2"/>
  <c r="M233" i="2" s="1"/>
  <c r="J233" i="2"/>
  <c r="J232" i="2"/>
  <c r="L232" i="2"/>
  <c r="N232" i="2" s="1"/>
  <c r="L231" i="2"/>
  <c r="N231" i="2" s="1"/>
  <c r="J231" i="2"/>
  <c r="L230" i="2"/>
  <c r="J230" i="2"/>
  <c r="L229" i="2"/>
  <c r="J229" i="2"/>
  <c r="L228" i="2"/>
  <c r="M228" i="2" s="1"/>
  <c r="L227" i="2"/>
  <c r="J226" i="2"/>
  <c r="L225" i="2"/>
  <c r="N225" i="2" s="1"/>
  <c r="J225" i="2"/>
  <c r="M225" i="2"/>
  <c r="J224" i="2"/>
  <c r="L224" i="2"/>
  <c r="N224" i="2" s="1"/>
  <c r="L223" i="2"/>
  <c r="N223" i="2" s="1"/>
  <c r="J223" i="2"/>
  <c r="L222" i="2"/>
  <c r="J222" i="2"/>
  <c r="L221" i="2"/>
  <c r="J221" i="2"/>
  <c r="L220" i="2"/>
  <c r="M220" i="2" s="1"/>
  <c r="L219" i="2"/>
  <c r="J218" i="2"/>
  <c r="L217" i="2"/>
  <c r="N217" i="2" s="1"/>
  <c r="J217" i="2"/>
  <c r="M217" i="2"/>
  <c r="N216" i="2"/>
  <c r="J216" i="2"/>
  <c r="L216" i="2"/>
  <c r="M216" i="2" s="1"/>
  <c r="L215" i="2"/>
  <c r="N215" i="2" s="1"/>
  <c r="J215" i="2"/>
  <c r="L214" i="2"/>
  <c r="J214" i="2"/>
  <c r="L213" i="2"/>
  <c r="J213" i="2"/>
  <c r="L212" i="2"/>
  <c r="M212" i="2"/>
  <c r="L211" i="2"/>
  <c r="J210" i="2"/>
  <c r="L209" i="2"/>
  <c r="N209" i="2" s="1"/>
  <c r="J209" i="2"/>
  <c r="M209" i="2"/>
  <c r="J208" i="2"/>
  <c r="L208" i="2"/>
  <c r="N208" i="2" s="1"/>
  <c r="L207" i="2"/>
  <c r="N207" i="2" s="1"/>
  <c r="J207" i="2"/>
  <c r="L206" i="2"/>
  <c r="J206" i="2"/>
  <c r="L205" i="2"/>
  <c r="J205" i="2"/>
  <c r="L204" i="2"/>
  <c r="M204" i="2" s="1"/>
  <c r="J204" i="2"/>
  <c r="J203" i="2"/>
  <c r="L203" i="2"/>
  <c r="J202" i="2"/>
  <c r="J201" i="2"/>
  <c r="L201" i="2"/>
  <c r="M201" i="2" s="1"/>
  <c r="J200" i="2"/>
  <c r="L200" i="2"/>
  <c r="N200" i="2" s="1"/>
  <c r="L199" i="2"/>
  <c r="J199" i="2"/>
  <c r="L198" i="2"/>
  <c r="J198" i="2"/>
  <c r="L197" i="2"/>
  <c r="J197" i="2"/>
  <c r="L196" i="2"/>
  <c r="L195" i="2"/>
  <c r="L194" i="2"/>
  <c r="J194" i="2"/>
  <c r="J193" i="2"/>
  <c r="L193" i="2"/>
  <c r="M193" i="2" s="1"/>
  <c r="J192" i="2"/>
  <c r="L192" i="2"/>
  <c r="L191" i="2"/>
  <c r="N191" i="2" s="1"/>
  <c r="J191" i="2"/>
  <c r="L190" i="2"/>
  <c r="J190" i="2"/>
  <c r="L189" i="2"/>
  <c r="M189" i="2" s="1"/>
  <c r="J189" i="2"/>
  <c r="L188" i="2"/>
  <c r="M188" i="2" s="1"/>
  <c r="J188" i="2"/>
  <c r="J187" i="2"/>
  <c r="L187" i="2"/>
  <c r="J186" i="2"/>
  <c r="N185" i="2"/>
  <c r="J185" i="2"/>
  <c r="L185" i="2"/>
  <c r="M185" i="2" s="1"/>
  <c r="M184" i="2"/>
  <c r="J184" i="2"/>
  <c r="L184" i="2"/>
  <c r="L182" i="2"/>
  <c r="J182" i="2"/>
  <c r="L181" i="2"/>
  <c r="M181" i="2" s="1"/>
  <c r="J181" i="2"/>
  <c r="L180" i="2"/>
  <c r="N180" i="2" s="1"/>
  <c r="M180" i="2"/>
  <c r="O180" i="2" s="1"/>
  <c r="L179" i="2"/>
  <c r="L178" i="2"/>
  <c r="J178" i="2"/>
  <c r="J177" i="2"/>
  <c r="L177" i="2"/>
  <c r="M177" i="2" s="1"/>
  <c r="J176" i="2"/>
  <c r="L176" i="2"/>
  <c r="N176" i="2" s="1"/>
  <c r="J175" i="2"/>
  <c r="L174" i="2"/>
  <c r="J174" i="2"/>
  <c r="L173" i="2"/>
  <c r="M173" i="2" s="1"/>
  <c r="J173" i="2"/>
  <c r="L172" i="2"/>
  <c r="L171" i="2"/>
  <c r="J170" i="2"/>
  <c r="J169" i="2"/>
  <c r="L169" i="2"/>
  <c r="M169" i="2" s="1"/>
  <c r="L168" i="2"/>
  <c r="N168" i="2" s="1"/>
  <c r="L167" i="2"/>
  <c r="J167" i="2"/>
  <c r="L166" i="2"/>
  <c r="J166" i="2"/>
  <c r="J165" i="2"/>
  <c r="L164" i="2"/>
  <c r="N164" i="2" s="1"/>
  <c r="L163" i="2"/>
  <c r="L162" i="2"/>
  <c r="M162" i="2" s="1"/>
  <c r="J162" i="2"/>
  <c r="L161" i="2"/>
  <c r="L160" i="2"/>
  <c r="N160" i="2" s="1"/>
  <c r="L159" i="2"/>
  <c r="J159" i="2"/>
  <c r="L158" i="2"/>
  <c r="J158" i="2"/>
  <c r="J157" i="2"/>
  <c r="L156" i="2"/>
  <c r="L155" i="2"/>
  <c r="L154" i="2"/>
  <c r="J154" i="2"/>
  <c r="L153" i="2"/>
  <c r="L152" i="2"/>
  <c r="N152" i="2" s="1"/>
  <c r="L151" i="2"/>
  <c r="J151" i="2"/>
  <c r="L150" i="2"/>
  <c r="J150" i="2"/>
  <c r="L148" i="2"/>
  <c r="L147" i="2"/>
  <c r="L146" i="2"/>
  <c r="J146" i="2"/>
  <c r="L145" i="2"/>
  <c r="L144" i="2"/>
  <c r="N144" i="2" s="1"/>
  <c r="L143" i="2"/>
  <c r="J143" i="2"/>
  <c r="L142" i="2"/>
  <c r="J142" i="2"/>
  <c r="L140" i="2"/>
  <c r="L139" i="2"/>
  <c r="L138" i="2"/>
  <c r="J138" i="2"/>
  <c r="L137" i="2"/>
  <c r="L136" i="2"/>
  <c r="N136" i="2" s="1"/>
  <c r="L135" i="2"/>
  <c r="J135" i="2"/>
  <c r="L134" i="2"/>
  <c r="J134" i="2"/>
  <c r="L132" i="2"/>
  <c r="L131" i="2"/>
  <c r="L130" i="2"/>
  <c r="J130" i="2"/>
  <c r="L129" i="2"/>
  <c r="L128" i="2"/>
  <c r="N128" i="2" s="1"/>
  <c r="L127" i="2"/>
  <c r="J127" i="2"/>
  <c r="L126" i="2"/>
  <c r="J126" i="2"/>
  <c r="L124" i="2"/>
  <c r="L123" i="2"/>
  <c r="L122" i="2"/>
  <c r="J122" i="2"/>
  <c r="L121" i="2"/>
  <c r="L120" i="2"/>
  <c r="N120" i="2" s="1"/>
  <c r="L119" i="2"/>
  <c r="J119" i="2"/>
  <c r="L118" i="2"/>
  <c r="J118" i="2"/>
  <c r="L116" i="2"/>
  <c r="L115" i="2"/>
  <c r="L114" i="2"/>
  <c r="J114" i="2"/>
  <c r="J113" i="2"/>
  <c r="L113" i="2"/>
  <c r="N113" i="2" s="1"/>
  <c r="L112" i="2"/>
  <c r="N112" i="2" s="1"/>
  <c r="L111" i="2"/>
  <c r="J111" i="2"/>
  <c r="L110" i="2"/>
  <c r="J110" i="2"/>
  <c r="L108" i="2"/>
  <c r="L107" i="2"/>
  <c r="L106" i="2"/>
  <c r="J106" i="2"/>
  <c r="J105" i="2"/>
  <c r="L105" i="2"/>
  <c r="L104" i="2"/>
  <c r="N104" i="2" s="1"/>
  <c r="L103" i="2"/>
  <c r="J103" i="2"/>
  <c r="L102" i="2"/>
  <c r="J102" i="2"/>
  <c r="L100" i="2"/>
  <c r="L99" i="2"/>
  <c r="L98" i="2"/>
  <c r="J98" i="2"/>
  <c r="J97" i="2"/>
  <c r="L97" i="2"/>
  <c r="L96" i="2"/>
  <c r="N96" i="2" s="1"/>
  <c r="L95" i="2"/>
  <c r="J95" i="2"/>
  <c r="L94" i="2"/>
  <c r="J94" i="2"/>
  <c r="L92" i="2"/>
  <c r="L91" i="2"/>
  <c r="L90" i="2"/>
  <c r="J90" i="2"/>
  <c r="L89" i="2"/>
  <c r="L88" i="2"/>
  <c r="L87" i="2"/>
  <c r="N87" i="2" s="1"/>
  <c r="J87" i="2"/>
  <c r="L86" i="2"/>
  <c r="M86" i="2" s="1"/>
  <c r="J86" i="2"/>
  <c r="L85" i="2"/>
  <c r="N85" i="2" s="1"/>
  <c r="J85" i="2"/>
  <c r="L84" i="2"/>
  <c r="L83" i="2"/>
  <c r="L82" i="2"/>
  <c r="L81" i="2"/>
  <c r="L80" i="2"/>
  <c r="L79" i="2"/>
  <c r="N79" i="2" s="1"/>
  <c r="J79" i="2"/>
  <c r="L78" i="2"/>
  <c r="M78" i="2" s="1"/>
  <c r="L77" i="2"/>
  <c r="M77" i="2" s="1"/>
  <c r="L76" i="2"/>
  <c r="J76" i="2"/>
  <c r="L75" i="2"/>
  <c r="J75" i="2"/>
  <c r="J73" i="2"/>
  <c r="L73" i="2"/>
  <c r="N73" i="2" s="1"/>
  <c r="L72" i="2"/>
  <c r="M72" i="2" s="1"/>
  <c r="N71" i="2"/>
  <c r="L71" i="2"/>
  <c r="M71" i="2" s="1"/>
  <c r="J71" i="2"/>
  <c r="L70" i="2"/>
  <c r="N70" i="2" s="1"/>
  <c r="J70" i="2"/>
  <c r="L69" i="2"/>
  <c r="J69" i="2"/>
  <c r="L68" i="2"/>
  <c r="L67" i="2"/>
  <c r="N67" i="2" s="1"/>
  <c r="J67" i="2"/>
  <c r="L66" i="2"/>
  <c r="N66" i="2" s="1"/>
  <c r="L65" i="2"/>
  <c r="L64" i="2"/>
  <c r="J64" i="2"/>
  <c r="L63" i="2"/>
  <c r="J63" i="2"/>
  <c r="L62" i="2"/>
  <c r="J62" i="2"/>
  <c r="L61" i="2"/>
  <c r="L60" i="2"/>
  <c r="M60" i="2" s="1"/>
  <c r="M59" i="2"/>
  <c r="L59" i="2"/>
  <c r="N59" i="2" s="1"/>
  <c r="J59" i="2"/>
  <c r="N58" i="2"/>
  <c r="L58" i="2"/>
  <c r="M58" i="2" s="1"/>
  <c r="L57" i="2"/>
  <c r="L56" i="2"/>
  <c r="J56" i="2"/>
  <c r="L55" i="2"/>
  <c r="J55" i="2"/>
  <c r="L54" i="2"/>
  <c r="J54" i="2"/>
  <c r="L53" i="2"/>
  <c r="L52" i="2"/>
  <c r="M52" i="2" s="1"/>
  <c r="L51" i="2"/>
  <c r="N51" i="2" s="1"/>
  <c r="J51" i="2"/>
  <c r="L50" i="2"/>
  <c r="N50" i="2" s="1"/>
  <c r="L49" i="2"/>
  <c r="L48" i="2"/>
  <c r="J48" i="2"/>
  <c r="L47" i="2"/>
  <c r="J47" i="2"/>
  <c r="L46" i="2"/>
  <c r="J46" i="2"/>
  <c r="L45" i="2"/>
  <c r="L44" i="2"/>
  <c r="M44" i="2" s="1"/>
  <c r="L43" i="2"/>
  <c r="N43" i="2" s="1"/>
  <c r="J43" i="2"/>
  <c r="L42" i="2"/>
  <c r="N42" i="2" s="1"/>
  <c r="L41" i="2"/>
  <c r="L40" i="2"/>
  <c r="J40" i="2"/>
  <c r="L39" i="2"/>
  <c r="J39" i="2"/>
  <c r="L38" i="2"/>
  <c r="J38" i="2"/>
  <c r="L37" i="2"/>
  <c r="L36" i="2"/>
  <c r="M36" i="2" s="1"/>
  <c r="L35" i="2"/>
  <c r="J35" i="2"/>
  <c r="L34" i="2"/>
  <c r="L33" i="2"/>
  <c r="L32" i="2"/>
  <c r="N32" i="2" s="1"/>
  <c r="J32" i="2"/>
  <c r="L31" i="2"/>
  <c r="L30" i="2"/>
  <c r="J30" i="2"/>
  <c r="J29" i="2"/>
  <c r="L29" i="2"/>
  <c r="L28" i="2"/>
  <c r="M28" i="2" s="1"/>
  <c r="L27" i="2"/>
  <c r="M27" i="2" s="1"/>
  <c r="J27" i="2"/>
  <c r="L26" i="2"/>
  <c r="M26" i="2" s="1"/>
  <c r="L25" i="2"/>
  <c r="L24" i="2"/>
  <c r="J24" i="2"/>
  <c r="L23" i="2"/>
  <c r="J23" i="2"/>
  <c r="L21" i="2"/>
  <c r="L20" i="2"/>
  <c r="M20" i="2" s="1"/>
  <c r="L18" i="2"/>
  <c r="L17" i="2"/>
  <c r="N17" i="2" s="1"/>
  <c r="L16" i="2"/>
  <c r="J16" i="2"/>
  <c r="L15" i="2"/>
  <c r="M15" i="2" s="1"/>
  <c r="L14" i="2"/>
  <c r="L13" i="2"/>
  <c r="J13" i="2"/>
  <c r="L12" i="2"/>
  <c r="M12" i="2" s="1"/>
  <c r="H6" i="2"/>
  <c r="L10" i="2"/>
  <c r="L9" i="2"/>
  <c r="N9" i="2" s="1"/>
  <c r="L8" i="2"/>
  <c r="J8" i="2"/>
  <c r="L7" i="2"/>
  <c r="N7" i="2" s="1"/>
  <c r="B1" i="2"/>
  <c r="L397" i="1"/>
  <c r="N397" i="1" s="1"/>
  <c r="K396" i="1"/>
  <c r="I395" i="1"/>
  <c r="H395" i="1"/>
  <c r="K393" i="1"/>
  <c r="I393" i="1"/>
  <c r="H393" i="1"/>
  <c r="H390" i="1" s="1"/>
  <c r="K392" i="1"/>
  <c r="L392" i="1" s="1"/>
  <c r="M392" i="1" s="1"/>
  <c r="K391" i="1"/>
  <c r="K390" i="1" s="1"/>
  <c r="I391" i="1"/>
  <c r="L391" i="1"/>
  <c r="I390" i="1"/>
  <c r="J386" i="1"/>
  <c r="H386" i="1"/>
  <c r="L386" i="1" s="1"/>
  <c r="A386" i="1"/>
  <c r="J385" i="1"/>
  <c r="H385" i="1"/>
  <c r="A385" i="1"/>
  <c r="L385" i="1" s="1"/>
  <c r="J384" i="1"/>
  <c r="H384" i="1"/>
  <c r="A384" i="1"/>
  <c r="L383" i="1"/>
  <c r="J383" i="1"/>
  <c r="H383" i="1"/>
  <c r="A383" i="1"/>
  <c r="H382" i="1"/>
  <c r="A382" i="1"/>
  <c r="H381" i="1"/>
  <c r="L381" i="1" s="1"/>
  <c r="M381" i="1" s="1"/>
  <c r="A381" i="1"/>
  <c r="J380" i="1"/>
  <c r="H380" i="1"/>
  <c r="A380" i="1"/>
  <c r="L380" i="1" s="1"/>
  <c r="L379" i="1"/>
  <c r="H379" i="1"/>
  <c r="J379" i="1" s="1"/>
  <c r="A379" i="1"/>
  <c r="L378" i="1"/>
  <c r="J378" i="1"/>
  <c r="H378" i="1"/>
  <c r="A378" i="1"/>
  <c r="L377" i="1"/>
  <c r="J377" i="1"/>
  <c r="H377" i="1"/>
  <c r="A377" i="1"/>
  <c r="J376" i="1"/>
  <c r="H376" i="1"/>
  <c r="A376" i="1"/>
  <c r="H375" i="1"/>
  <c r="L375" i="1" s="1"/>
  <c r="A375" i="1"/>
  <c r="H374" i="1"/>
  <c r="L374" i="1" s="1"/>
  <c r="N374" i="1" s="1"/>
  <c r="A374" i="1"/>
  <c r="H373" i="1"/>
  <c r="L373" i="1" s="1"/>
  <c r="M373" i="1" s="1"/>
  <c r="A373" i="1"/>
  <c r="L372" i="1"/>
  <c r="J372" i="1"/>
  <c r="H372" i="1"/>
  <c r="A372" i="1"/>
  <c r="L371" i="1"/>
  <c r="N371" i="1" s="1"/>
  <c r="J371" i="1"/>
  <c r="H371" i="1"/>
  <c r="A371" i="1"/>
  <c r="L370" i="1"/>
  <c r="J370" i="1"/>
  <c r="H370" i="1"/>
  <c r="A370" i="1"/>
  <c r="L369" i="1"/>
  <c r="N369" i="1" s="1"/>
  <c r="J369" i="1"/>
  <c r="H369" i="1"/>
  <c r="A369" i="1"/>
  <c r="H368" i="1"/>
  <c r="L368" i="1" s="1"/>
  <c r="A368" i="1"/>
  <c r="H367" i="1"/>
  <c r="L367" i="1" s="1"/>
  <c r="A367" i="1"/>
  <c r="H366" i="1"/>
  <c r="L366" i="1" s="1"/>
  <c r="N366" i="1" s="1"/>
  <c r="A366" i="1"/>
  <c r="J365" i="1"/>
  <c r="H365" i="1"/>
  <c r="A365" i="1"/>
  <c r="H364" i="1"/>
  <c r="A364" i="1"/>
  <c r="H360" i="1"/>
  <c r="J359" i="1"/>
  <c r="H359" i="1"/>
  <c r="L359" i="1" s="1"/>
  <c r="N359" i="1" s="1"/>
  <c r="J358" i="1"/>
  <c r="H358" i="1"/>
  <c r="J357" i="1"/>
  <c r="H357" i="1"/>
  <c r="H356" i="1"/>
  <c r="J355" i="1"/>
  <c r="H355" i="1"/>
  <c r="L355" i="1" s="1"/>
  <c r="N355" i="1" s="1"/>
  <c r="J354" i="1"/>
  <c r="H354" i="1"/>
  <c r="J353" i="1"/>
  <c r="H353" i="1"/>
  <c r="H352" i="1"/>
  <c r="L352" i="1" s="1"/>
  <c r="J351" i="1"/>
  <c r="H351" i="1"/>
  <c r="L351" i="1" s="1"/>
  <c r="J350" i="1"/>
  <c r="H350" i="1"/>
  <c r="J349" i="1"/>
  <c r="H349" i="1"/>
  <c r="H348" i="1"/>
  <c r="L348" i="1" s="1"/>
  <c r="J347" i="1"/>
  <c r="H347" i="1"/>
  <c r="L347" i="1" s="1"/>
  <c r="J346" i="1"/>
  <c r="H346" i="1"/>
  <c r="J345" i="1"/>
  <c r="H345" i="1"/>
  <c r="H344" i="1"/>
  <c r="L344" i="1" s="1"/>
  <c r="J343" i="1"/>
  <c r="H343" i="1"/>
  <c r="J342" i="1"/>
  <c r="H342" i="1"/>
  <c r="J341" i="1"/>
  <c r="H341" i="1"/>
  <c r="J340" i="1"/>
  <c r="H340" i="1"/>
  <c r="L340" i="1" s="1"/>
  <c r="J339" i="1"/>
  <c r="H339" i="1"/>
  <c r="J338" i="1"/>
  <c r="H338" i="1"/>
  <c r="J337" i="1"/>
  <c r="H337" i="1"/>
  <c r="H336" i="1"/>
  <c r="L336" i="1" s="1"/>
  <c r="J335" i="1"/>
  <c r="H335" i="1"/>
  <c r="J334" i="1"/>
  <c r="H334" i="1"/>
  <c r="J333" i="1"/>
  <c r="H333" i="1"/>
  <c r="H332" i="1"/>
  <c r="L332" i="1" s="1"/>
  <c r="J331" i="1"/>
  <c r="H331" i="1"/>
  <c r="J330" i="1"/>
  <c r="H330" i="1"/>
  <c r="H329" i="1"/>
  <c r="J329" i="1" s="1"/>
  <c r="J328" i="1"/>
  <c r="H328" i="1"/>
  <c r="H327" i="1"/>
  <c r="L327" i="1" s="1"/>
  <c r="J326" i="1"/>
  <c r="H326" i="1"/>
  <c r="L326" i="1" s="1"/>
  <c r="H325" i="1"/>
  <c r="J324" i="1"/>
  <c r="H324" i="1"/>
  <c r="H323" i="1"/>
  <c r="J322" i="1"/>
  <c r="H322" i="1"/>
  <c r="J321" i="1"/>
  <c r="H321" i="1"/>
  <c r="H320" i="1"/>
  <c r="J319" i="1"/>
  <c r="H319" i="1"/>
  <c r="L319" i="1" s="1"/>
  <c r="N319" i="1" s="1"/>
  <c r="J318" i="1"/>
  <c r="H318" i="1"/>
  <c r="J317" i="1"/>
  <c r="H317" i="1"/>
  <c r="L317" i="1" s="1"/>
  <c r="M317" i="1" s="1"/>
  <c r="J316" i="1"/>
  <c r="H316" i="1"/>
  <c r="H315" i="1"/>
  <c r="J314" i="1"/>
  <c r="H314" i="1"/>
  <c r="J313" i="1"/>
  <c r="H313" i="1"/>
  <c r="H312" i="1"/>
  <c r="J311" i="1"/>
  <c r="H311" i="1"/>
  <c r="L311" i="1" s="1"/>
  <c r="N311" i="1" s="1"/>
  <c r="J310" i="1"/>
  <c r="H310" i="1"/>
  <c r="J309" i="1"/>
  <c r="H309" i="1"/>
  <c r="L309" i="1" s="1"/>
  <c r="M309" i="1" s="1"/>
  <c r="J308" i="1"/>
  <c r="H308" i="1"/>
  <c r="H307" i="1"/>
  <c r="L307" i="1" s="1"/>
  <c r="M307" i="1" s="1"/>
  <c r="J306" i="1"/>
  <c r="H306" i="1"/>
  <c r="H305" i="1"/>
  <c r="H304" i="1"/>
  <c r="L304" i="1" s="1"/>
  <c r="M304" i="1" s="1"/>
  <c r="H303" i="1"/>
  <c r="L303" i="1" s="1"/>
  <c r="M303" i="1" s="1"/>
  <c r="H302" i="1"/>
  <c r="M301" i="1"/>
  <c r="J301" i="1"/>
  <c r="H301" i="1"/>
  <c r="L301" i="1" s="1"/>
  <c r="N301" i="1" s="1"/>
  <c r="H300" i="1"/>
  <c r="L300" i="1" s="1"/>
  <c r="H299" i="1"/>
  <c r="H298" i="1"/>
  <c r="L298" i="1" s="1"/>
  <c r="H297" i="1"/>
  <c r="L297" i="1" s="1"/>
  <c r="L296" i="1"/>
  <c r="N296" i="1" s="1"/>
  <c r="H296" i="1"/>
  <c r="J296" i="1" s="1"/>
  <c r="L295" i="1"/>
  <c r="J295" i="1"/>
  <c r="H295" i="1"/>
  <c r="L294" i="1"/>
  <c r="J294" i="1"/>
  <c r="H294" i="1"/>
  <c r="J293" i="1"/>
  <c r="H293" i="1"/>
  <c r="L293" i="1" s="1"/>
  <c r="J292" i="1"/>
  <c r="H292" i="1"/>
  <c r="L292" i="1" s="1"/>
  <c r="H291" i="1"/>
  <c r="J290" i="1"/>
  <c r="H290" i="1"/>
  <c r="L290" i="1" s="1"/>
  <c r="H289" i="1"/>
  <c r="L289" i="1" s="1"/>
  <c r="M288" i="1"/>
  <c r="L288" i="1"/>
  <c r="N288" i="1" s="1"/>
  <c r="J288" i="1"/>
  <c r="H288" i="1"/>
  <c r="L287" i="1"/>
  <c r="J287" i="1"/>
  <c r="H287" i="1"/>
  <c r="L286" i="1"/>
  <c r="J286" i="1"/>
  <c r="H286" i="1"/>
  <c r="J285" i="1"/>
  <c r="H285" i="1"/>
  <c r="L285" i="1" s="1"/>
  <c r="J284" i="1"/>
  <c r="H284" i="1"/>
  <c r="L284" i="1" s="1"/>
  <c r="H283" i="1"/>
  <c r="J282" i="1"/>
  <c r="H282" i="1"/>
  <c r="L282" i="1" s="1"/>
  <c r="H281" i="1"/>
  <c r="L281" i="1" s="1"/>
  <c r="L280" i="1"/>
  <c r="N280" i="1" s="1"/>
  <c r="J280" i="1"/>
  <c r="H280" i="1"/>
  <c r="L279" i="1"/>
  <c r="J279" i="1"/>
  <c r="H279" i="1"/>
  <c r="L278" i="1"/>
  <c r="J278" i="1"/>
  <c r="H278" i="1"/>
  <c r="J277" i="1"/>
  <c r="H277" i="1"/>
  <c r="L277" i="1" s="1"/>
  <c r="J276" i="1"/>
  <c r="H276" i="1"/>
  <c r="L276" i="1" s="1"/>
  <c r="H275" i="1"/>
  <c r="J274" i="1"/>
  <c r="H274" i="1"/>
  <c r="L274" i="1" s="1"/>
  <c r="J273" i="1"/>
  <c r="H273" i="1"/>
  <c r="L273" i="1" s="1"/>
  <c r="L272" i="1"/>
  <c r="N272" i="1" s="1"/>
  <c r="J272" i="1"/>
  <c r="H272" i="1"/>
  <c r="L271" i="1"/>
  <c r="J271" i="1"/>
  <c r="H271" i="1"/>
  <c r="L270" i="1"/>
  <c r="J270" i="1"/>
  <c r="H270" i="1"/>
  <c r="J269" i="1"/>
  <c r="H269" i="1"/>
  <c r="L269" i="1" s="1"/>
  <c r="J268" i="1"/>
  <c r="H268" i="1"/>
  <c r="L268" i="1" s="1"/>
  <c r="H267" i="1"/>
  <c r="J266" i="1"/>
  <c r="H266" i="1"/>
  <c r="L266" i="1" s="1"/>
  <c r="J265" i="1"/>
  <c r="H265" i="1"/>
  <c r="L265" i="1" s="1"/>
  <c r="M264" i="1"/>
  <c r="O264" i="1" s="1"/>
  <c r="L264" i="1"/>
  <c r="N264" i="1" s="1"/>
  <c r="J264" i="1"/>
  <c r="H264" i="1"/>
  <c r="L263" i="1"/>
  <c r="J263" i="1"/>
  <c r="H263" i="1"/>
  <c r="L262" i="1"/>
  <c r="J262" i="1"/>
  <c r="H262" i="1"/>
  <c r="J261" i="1"/>
  <c r="H261" i="1"/>
  <c r="L261" i="1" s="1"/>
  <c r="H260" i="1"/>
  <c r="L260" i="1" s="1"/>
  <c r="H259" i="1"/>
  <c r="J258" i="1"/>
  <c r="H258" i="1"/>
  <c r="L258" i="1" s="1"/>
  <c r="J257" i="1"/>
  <c r="H257" i="1"/>
  <c r="L257" i="1" s="1"/>
  <c r="N257" i="1" s="1"/>
  <c r="L256" i="1"/>
  <c r="N256" i="1" s="1"/>
  <c r="J256" i="1"/>
  <c r="H256" i="1"/>
  <c r="L255" i="1"/>
  <c r="J255" i="1"/>
  <c r="H255" i="1"/>
  <c r="L254" i="1"/>
  <c r="J254" i="1"/>
  <c r="M254" i="1"/>
  <c r="H254" i="1"/>
  <c r="J253" i="1"/>
  <c r="H253" i="1"/>
  <c r="L253" i="1" s="1"/>
  <c r="J252" i="1"/>
  <c r="H252" i="1"/>
  <c r="H251" i="1"/>
  <c r="H250" i="1"/>
  <c r="L250" i="1" s="1"/>
  <c r="N250" i="1" s="1"/>
  <c r="L249" i="1"/>
  <c r="H249" i="1"/>
  <c r="J249" i="1" s="1"/>
  <c r="L248" i="1"/>
  <c r="J248" i="1"/>
  <c r="H248" i="1"/>
  <c r="H247" i="1"/>
  <c r="L247" i="1" s="1"/>
  <c r="L246" i="1"/>
  <c r="J246" i="1"/>
  <c r="H246" i="1"/>
  <c r="J245" i="1"/>
  <c r="H245" i="1"/>
  <c r="L245" i="1" s="1"/>
  <c r="L244" i="1"/>
  <c r="N244" i="1" s="1"/>
  <c r="J244" i="1"/>
  <c r="H244" i="1"/>
  <c r="L243" i="1"/>
  <c r="J243" i="1"/>
  <c r="H243" i="1"/>
  <c r="J242" i="1"/>
  <c r="H242" i="1"/>
  <c r="L242" i="1" s="1"/>
  <c r="J241" i="1"/>
  <c r="H241" i="1"/>
  <c r="L241" i="1" s="1"/>
  <c r="H240" i="1"/>
  <c r="L240" i="1" s="1"/>
  <c r="J239" i="1"/>
  <c r="H239" i="1"/>
  <c r="L239" i="1" s="1"/>
  <c r="J238" i="1"/>
  <c r="H238" i="1"/>
  <c r="L238" i="1" s="1"/>
  <c r="J237" i="1"/>
  <c r="H237" i="1"/>
  <c r="L237" i="1" s="1"/>
  <c r="M237" i="1" s="1"/>
  <c r="L236" i="1"/>
  <c r="H236" i="1"/>
  <c r="J236" i="1" s="1"/>
  <c r="L235" i="1"/>
  <c r="J235" i="1"/>
  <c r="H235" i="1"/>
  <c r="J234" i="1"/>
  <c r="H234" i="1"/>
  <c r="L234" i="1" s="1"/>
  <c r="J233" i="1"/>
  <c r="H233" i="1"/>
  <c r="L233" i="1" s="1"/>
  <c r="J232" i="1"/>
  <c r="H232" i="1"/>
  <c r="L232" i="1" s="1"/>
  <c r="J231" i="1"/>
  <c r="H231" i="1"/>
  <c r="L231" i="1" s="1"/>
  <c r="J230" i="1"/>
  <c r="H230" i="1"/>
  <c r="L230" i="1" s="1"/>
  <c r="J229" i="1"/>
  <c r="H229" i="1"/>
  <c r="L229" i="1" s="1"/>
  <c r="M229" i="1" s="1"/>
  <c r="L228" i="1"/>
  <c r="H228" i="1"/>
  <c r="J228" i="1" s="1"/>
  <c r="L227" i="1"/>
  <c r="J227" i="1"/>
  <c r="H227" i="1"/>
  <c r="J226" i="1"/>
  <c r="H226" i="1"/>
  <c r="L226" i="1" s="1"/>
  <c r="J225" i="1"/>
  <c r="H225" i="1"/>
  <c r="L225" i="1" s="1"/>
  <c r="J224" i="1"/>
  <c r="H224" i="1"/>
  <c r="L224" i="1" s="1"/>
  <c r="J223" i="1"/>
  <c r="H223" i="1"/>
  <c r="L223" i="1" s="1"/>
  <c r="J222" i="1"/>
  <c r="H222" i="1"/>
  <c r="L222" i="1" s="1"/>
  <c r="J221" i="1"/>
  <c r="H221" i="1"/>
  <c r="L221" i="1" s="1"/>
  <c r="M221" i="1" s="1"/>
  <c r="L220" i="1"/>
  <c r="H220" i="1"/>
  <c r="J220" i="1" s="1"/>
  <c r="L219" i="1"/>
  <c r="J219" i="1"/>
  <c r="H219" i="1"/>
  <c r="J218" i="1"/>
  <c r="H218" i="1"/>
  <c r="L218" i="1" s="1"/>
  <c r="J217" i="1"/>
  <c r="H217" i="1"/>
  <c r="L217" i="1" s="1"/>
  <c r="J216" i="1"/>
  <c r="H216" i="1"/>
  <c r="L216" i="1" s="1"/>
  <c r="J215" i="1"/>
  <c r="H215" i="1"/>
  <c r="L215" i="1" s="1"/>
  <c r="J214" i="1"/>
  <c r="H214" i="1"/>
  <c r="L214" i="1" s="1"/>
  <c r="J213" i="1"/>
  <c r="H213" i="1"/>
  <c r="L213" i="1" s="1"/>
  <c r="M213" i="1" s="1"/>
  <c r="L212" i="1"/>
  <c r="H212" i="1"/>
  <c r="J212" i="1" s="1"/>
  <c r="L211" i="1"/>
  <c r="J211" i="1"/>
  <c r="H211" i="1"/>
  <c r="J210" i="1"/>
  <c r="H210" i="1"/>
  <c r="L210" i="1" s="1"/>
  <c r="J209" i="1"/>
  <c r="H209" i="1"/>
  <c r="L209" i="1" s="1"/>
  <c r="H208" i="1"/>
  <c r="L208" i="1" s="1"/>
  <c r="J207" i="1"/>
  <c r="H207" i="1"/>
  <c r="L207" i="1" s="1"/>
  <c r="J206" i="1"/>
  <c r="H206" i="1"/>
  <c r="L206" i="1" s="1"/>
  <c r="N205" i="1"/>
  <c r="J205" i="1"/>
  <c r="H205" i="1"/>
  <c r="L205" i="1" s="1"/>
  <c r="M205" i="1" s="1"/>
  <c r="L204" i="1"/>
  <c r="H204" i="1"/>
  <c r="J204" i="1" s="1"/>
  <c r="L203" i="1"/>
  <c r="J203" i="1"/>
  <c r="H203" i="1"/>
  <c r="J202" i="1"/>
  <c r="H202" i="1"/>
  <c r="L202" i="1" s="1"/>
  <c r="J201" i="1"/>
  <c r="H201" i="1"/>
  <c r="L201" i="1" s="1"/>
  <c r="H200" i="1"/>
  <c r="L200" i="1" s="1"/>
  <c r="H199" i="1"/>
  <c r="J198" i="1"/>
  <c r="H198" i="1"/>
  <c r="L198" i="1" s="1"/>
  <c r="M198" i="1" s="1"/>
  <c r="N197" i="1"/>
  <c r="H197" i="1"/>
  <c r="L197" i="1" s="1"/>
  <c r="M197" i="1" s="1"/>
  <c r="J196" i="1"/>
  <c r="H196" i="1"/>
  <c r="L196" i="1" s="1"/>
  <c r="N196" i="1" s="1"/>
  <c r="H195" i="1"/>
  <c r="L195" i="1" s="1"/>
  <c r="J194" i="1"/>
  <c r="H194" i="1"/>
  <c r="L194" i="1" s="1"/>
  <c r="N194" i="1" s="1"/>
  <c r="H193" i="1"/>
  <c r="L193" i="1" s="1"/>
  <c r="M193" i="1" s="1"/>
  <c r="H192" i="1"/>
  <c r="H191" i="1"/>
  <c r="L191" i="1" s="1"/>
  <c r="J190" i="1"/>
  <c r="H190" i="1"/>
  <c r="N189" i="1"/>
  <c r="H189" i="1"/>
  <c r="L189" i="1" s="1"/>
  <c r="M189" i="1" s="1"/>
  <c r="H188" i="1"/>
  <c r="H187" i="1"/>
  <c r="L187" i="1" s="1"/>
  <c r="H186" i="1"/>
  <c r="H185" i="1"/>
  <c r="L185" i="1" s="1"/>
  <c r="M185" i="1" s="1"/>
  <c r="H184" i="1"/>
  <c r="H183" i="1"/>
  <c r="L183" i="1" s="1"/>
  <c r="H182" i="1"/>
  <c r="H181" i="1"/>
  <c r="L181" i="1" s="1"/>
  <c r="M181" i="1" s="1"/>
  <c r="H180" i="1"/>
  <c r="H179" i="1"/>
  <c r="L179" i="1" s="1"/>
  <c r="H178" i="1"/>
  <c r="H177" i="1"/>
  <c r="L177" i="1" s="1"/>
  <c r="M177" i="1" s="1"/>
  <c r="H176" i="1"/>
  <c r="H175" i="1"/>
  <c r="L175" i="1" s="1"/>
  <c r="H174" i="1"/>
  <c r="L174" i="1" s="1"/>
  <c r="N174" i="1" s="1"/>
  <c r="H173" i="1"/>
  <c r="H172" i="1"/>
  <c r="H171" i="1"/>
  <c r="L171" i="1" s="1"/>
  <c r="H170" i="1"/>
  <c r="L170" i="1" s="1"/>
  <c r="N170" i="1" s="1"/>
  <c r="N169" i="1"/>
  <c r="H169" i="1"/>
  <c r="L169" i="1" s="1"/>
  <c r="M169" i="1" s="1"/>
  <c r="H168" i="1"/>
  <c r="H167" i="1"/>
  <c r="L167" i="1" s="1"/>
  <c r="M167" i="1" s="1"/>
  <c r="H166" i="1"/>
  <c r="H165" i="1"/>
  <c r="L165" i="1" s="1"/>
  <c r="M165" i="1" s="1"/>
  <c r="H164" i="1"/>
  <c r="H163" i="1"/>
  <c r="L163" i="1" s="1"/>
  <c r="M163" i="1" s="1"/>
  <c r="H162" i="1"/>
  <c r="H161" i="1"/>
  <c r="L161" i="1" s="1"/>
  <c r="M161" i="1" s="1"/>
  <c r="H160" i="1"/>
  <c r="H159" i="1"/>
  <c r="L159" i="1" s="1"/>
  <c r="M159" i="1" s="1"/>
  <c r="H158" i="1"/>
  <c r="H157" i="1"/>
  <c r="L157" i="1" s="1"/>
  <c r="M157" i="1" s="1"/>
  <c r="H156" i="1"/>
  <c r="H155" i="1"/>
  <c r="L155" i="1" s="1"/>
  <c r="M155" i="1" s="1"/>
  <c r="H154" i="1"/>
  <c r="H153" i="1"/>
  <c r="L153" i="1" s="1"/>
  <c r="M153" i="1" s="1"/>
  <c r="H152" i="1"/>
  <c r="H151" i="1"/>
  <c r="L151" i="1" s="1"/>
  <c r="M151" i="1" s="1"/>
  <c r="H150" i="1"/>
  <c r="N149" i="1"/>
  <c r="H149" i="1"/>
  <c r="L149" i="1" s="1"/>
  <c r="M149" i="1" s="1"/>
  <c r="H148" i="1"/>
  <c r="H147" i="1"/>
  <c r="J146" i="1"/>
  <c r="H146" i="1"/>
  <c r="L146" i="1" s="1"/>
  <c r="M146" i="1" s="1"/>
  <c r="H145" i="1"/>
  <c r="M144" i="1"/>
  <c r="L144" i="1"/>
  <c r="N144" i="1" s="1"/>
  <c r="J144" i="1"/>
  <c r="H144" i="1"/>
  <c r="L143" i="1"/>
  <c r="J143" i="1"/>
  <c r="H143" i="1"/>
  <c r="H142" i="1"/>
  <c r="L142" i="1" s="1"/>
  <c r="L141" i="1"/>
  <c r="J141" i="1"/>
  <c r="H141" i="1"/>
  <c r="J140" i="1"/>
  <c r="H140" i="1"/>
  <c r="L140" i="1" s="1"/>
  <c r="H139" i="1"/>
  <c r="L139" i="1" s="1"/>
  <c r="M139" i="1" s="1"/>
  <c r="H138" i="1"/>
  <c r="L138" i="1" s="1"/>
  <c r="N138" i="1" s="1"/>
  <c r="L137" i="1"/>
  <c r="J137" i="1"/>
  <c r="H137" i="1"/>
  <c r="H136" i="1"/>
  <c r="L135" i="1"/>
  <c r="J135" i="1"/>
  <c r="H135" i="1"/>
  <c r="L134" i="1"/>
  <c r="H134" i="1"/>
  <c r="L133" i="1"/>
  <c r="J133" i="1"/>
  <c r="H133" i="1"/>
  <c r="J132" i="1"/>
  <c r="H132" i="1"/>
  <c r="L132" i="1" s="1"/>
  <c r="H131" i="1"/>
  <c r="L131" i="1" s="1"/>
  <c r="M131" i="1" s="1"/>
  <c r="H130" i="1"/>
  <c r="L130" i="1" s="1"/>
  <c r="N130" i="1" s="1"/>
  <c r="L129" i="1"/>
  <c r="J129" i="1"/>
  <c r="H129" i="1"/>
  <c r="H128" i="1"/>
  <c r="L127" i="1"/>
  <c r="N127" i="1" s="1"/>
  <c r="J127" i="1"/>
  <c r="H127" i="1"/>
  <c r="L126" i="1"/>
  <c r="H126" i="1"/>
  <c r="L125" i="1"/>
  <c r="J125" i="1"/>
  <c r="H125" i="1"/>
  <c r="J124" i="1"/>
  <c r="H124" i="1"/>
  <c r="L124" i="1" s="1"/>
  <c r="H123" i="1"/>
  <c r="L123" i="1" s="1"/>
  <c r="M123" i="1" s="1"/>
  <c r="M122" i="1"/>
  <c r="O122" i="1" s="1"/>
  <c r="H122" i="1"/>
  <c r="L122" i="1" s="1"/>
  <c r="N122" i="1" s="1"/>
  <c r="L121" i="1"/>
  <c r="J121" i="1"/>
  <c r="H121" i="1"/>
  <c r="H120" i="1"/>
  <c r="L119" i="1"/>
  <c r="J119" i="1"/>
  <c r="H119" i="1"/>
  <c r="H118" i="1"/>
  <c r="L118" i="1" s="1"/>
  <c r="L117" i="1"/>
  <c r="J117" i="1"/>
  <c r="H117" i="1"/>
  <c r="J116" i="1"/>
  <c r="H116" i="1"/>
  <c r="L116" i="1" s="1"/>
  <c r="H115" i="1"/>
  <c r="L115" i="1" s="1"/>
  <c r="M115" i="1" s="1"/>
  <c r="H114" i="1"/>
  <c r="L114" i="1" s="1"/>
  <c r="N114" i="1" s="1"/>
  <c r="L113" i="1"/>
  <c r="J113" i="1"/>
  <c r="H113" i="1"/>
  <c r="H112" i="1"/>
  <c r="L112" i="1" s="1"/>
  <c r="M112" i="1" s="1"/>
  <c r="L111" i="1"/>
  <c r="J111" i="1"/>
  <c r="H111" i="1"/>
  <c r="H110" i="1"/>
  <c r="L110" i="1" s="1"/>
  <c r="L109" i="1"/>
  <c r="J109" i="1"/>
  <c r="H109" i="1"/>
  <c r="J108" i="1"/>
  <c r="H108" i="1"/>
  <c r="L108" i="1" s="1"/>
  <c r="H107" i="1"/>
  <c r="L107" i="1" s="1"/>
  <c r="M107" i="1" s="1"/>
  <c r="H106" i="1"/>
  <c r="L106" i="1" s="1"/>
  <c r="N106" i="1" s="1"/>
  <c r="L105" i="1"/>
  <c r="J105" i="1"/>
  <c r="H105" i="1"/>
  <c r="H104" i="1"/>
  <c r="L103" i="1"/>
  <c r="N103" i="1" s="1"/>
  <c r="J103" i="1"/>
  <c r="H103" i="1"/>
  <c r="H102" i="1"/>
  <c r="L102" i="1" s="1"/>
  <c r="L101" i="1"/>
  <c r="J101" i="1"/>
  <c r="H101" i="1"/>
  <c r="J100" i="1"/>
  <c r="H100" i="1"/>
  <c r="L100" i="1" s="1"/>
  <c r="H99" i="1"/>
  <c r="L99" i="1" s="1"/>
  <c r="M99" i="1" s="1"/>
  <c r="H98" i="1"/>
  <c r="L98" i="1" s="1"/>
  <c r="N98" i="1" s="1"/>
  <c r="L97" i="1"/>
  <c r="J97" i="1"/>
  <c r="H97" i="1"/>
  <c r="H96" i="1"/>
  <c r="L95" i="1"/>
  <c r="N95" i="1" s="1"/>
  <c r="J95" i="1"/>
  <c r="H95" i="1"/>
  <c r="H94" i="1"/>
  <c r="L94" i="1" s="1"/>
  <c r="L93" i="1"/>
  <c r="J93" i="1"/>
  <c r="H93" i="1"/>
  <c r="J92" i="1"/>
  <c r="H92" i="1"/>
  <c r="L92" i="1" s="1"/>
  <c r="H91" i="1"/>
  <c r="L91" i="1" s="1"/>
  <c r="M91" i="1" s="1"/>
  <c r="H90" i="1"/>
  <c r="L90" i="1" s="1"/>
  <c r="N90" i="1" s="1"/>
  <c r="L89" i="1"/>
  <c r="J89" i="1"/>
  <c r="H89" i="1"/>
  <c r="H88" i="1"/>
  <c r="L88" i="1" s="1"/>
  <c r="M88" i="1" s="1"/>
  <c r="M87" i="1"/>
  <c r="L87" i="1"/>
  <c r="N87" i="1" s="1"/>
  <c r="J87" i="1"/>
  <c r="H87" i="1"/>
  <c r="H86" i="1"/>
  <c r="L86" i="1" s="1"/>
  <c r="L85" i="1"/>
  <c r="J85" i="1"/>
  <c r="H85" i="1"/>
  <c r="J84" i="1"/>
  <c r="H84" i="1"/>
  <c r="L84" i="1" s="1"/>
  <c r="H83" i="1"/>
  <c r="L83" i="1" s="1"/>
  <c r="M83" i="1" s="1"/>
  <c r="H82" i="1"/>
  <c r="L82" i="1" s="1"/>
  <c r="N82" i="1" s="1"/>
  <c r="L81" i="1"/>
  <c r="J81" i="1"/>
  <c r="H81" i="1"/>
  <c r="H80" i="1"/>
  <c r="L79" i="1"/>
  <c r="J79" i="1"/>
  <c r="H79" i="1"/>
  <c r="H78" i="1"/>
  <c r="L78" i="1" s="1"/>
  <c r="L77" i="1"/>
  <c r="J77" i="1"/>
  <c r="H77" i="1"/>
  <c r="J76" i="1"/>
  <c r="H76" i="1"/>
  <c r="L76" i="1" s="1"/>
  <c r="H75" i="1"/>
  <c r="L75" i="1" s="1"/>
  <c r="M75" i="1" s="1"/>
  <c r="H74" i="1"/>
  <c r="L74" i="1" s="1"/>
  <c r="N74" i="1" s="1"/>
  <c r="L73" i="1"/>
  <c r="J73" i="1"/>
  <c r="H73" i="1"/>
  <c r="H72" i="1"/>
  <c r="L71" i="1"/>
  <c r="J71" i="1"/>
  <c r="H71" i="1"/>
  <c r="L70" i="1"/>
  <c r="H70" i="1"/>
  <c r="L69" i="1"/>
  <c r="J69" i="1"/>
  <c r="H69" i="1"/>
  <c r="J68" i="1"/>
  <c r="H68" i="1"/>
  <c r="L68" i="1" s="1"/>
  <c r="H67" i="1"/>
  <c r="L67" i="1" s="1"/>
  <c r="M67" i="1" s="1"/>
  <c r="H66" i="1"/>
  <c r="L66" i="1" s="1"/>
  <c r="N66" i="1" s="1"/>
  <c r="L65" i="1"/>
  <c r="J65" i="1"/>
  <c r="H65" i="1"/>
  <c r="H64" i="1"/>
  <c r="L63" i="1"/>
  <c r="N63" i="1" s="1"/>
  <c r="J63" i="1"/>
  <c r="H63" i="1"/>
  <c r="L62" i="1"/>
  <c r="H62" i="1"/>
  <c r="L61" i="1"/>
  <c r="J61" i="1"/>
  <c r="H61" i="1"/>
  <c r="J60" i="1"/>
  <c r="H60" i="1"/>
  <c r="L60" i="1" s="1"/>
  <c r="H59" i="1"/>
  <c r="L59" i="1" s="1"/>
  <c r="M59" i="1" s="1"/>
  <c r="M58" i="1"/>
  <c r="O58" i="1" s="1"/>
  <c r="H58" i="1"/>
  <c r="L58" i="1" s="1"/>
  <c r="N58" i="1" s="1"/>
  <c r="L57" i="1"/>
  <c r="J57" i="1"/>
  <c r="H57" i="1"/>
  <c r="H56" i="1"/>
  <c r="L55" i="1"/>
  <c r="J55" i="1"/>
  <c r="H55" i="1"/>
  <c r="H54" i="1"/>
  <c r="L54" i="1" s="1"/>
  <c r="J53" i="1"/>
  <c r="H53" i="1"/>
  <c r="L53" i="1" s="1"/>
  <c r="J52" i="1"/>
  <c r="H52" i="1"/>
  <c r="L52" i="1" s="1"/>
  <c r="H51" i="1"/>
  <c r="L51" i="1" s="1"/>
  <c r="M51" i="1" s="1"/>
  <c r="L50" i="1"/>
  <c r="N50" i="1" s="1"/>
  <c r="H50" i="1"/>
  <c r="L49" i="1"/>
  <c r="M49" i="1" s="1"/>
  <c r="J49" i="1"/>
  <c r="H49" i="1"/>
  <c r="H48" i="1"/>
  <c r="L48" i="1" s="1"/>
  <c r="M48" i="1" s="1"/>
  <c r="L47" i="1"/>
  <c r="N47" i="1" s="1"/>
  <c r="J47" i="1"/>
  <c r="H47" i="1"/>
  <c r="H46" i="1"/>
  <c r="L46" i="1" s="1"/>
  <c r="J45" i="1"/>
  <c r="H45" i="1"/>
  <c r="L45" i="1" s="1"/>
  <c r="J44" i="1"/>
  <c r="H44" i="1"/>
  <c r="L44" i="1" s="1"/>
  <c r="M44" i="1" s="1"/>
  <c r="H43" i="1"/>
  <c r="L43" i="1" s="1"/>
  <c r="M42" i="1"/>
  <c r="O42" i="1" s="1"/>
  <c r="L42" i="1"/>
  <c r="N42" i="1" s="1"/>
  <c r="H42" i="1"/>
  <c r="L41" i="1"/>
  <c r="M41" i="1" s="1"/>
  <c r="J41" i="1"/>
  <c r="H41" i="1"/>
  <c r="H40" i="1"/>
  <c r="L40" i="1" s="1"/>
  <c r="N40" i="1" s="1"/>
  <c r="L39" i="1"/>
  <c r="N39" i="1" s="1"/>
  <c r="J39" i="1"/>
  <c r="H39" i="1"/>
  <c r="H38" i="1"/>
  <c r="L38" i="1" s="1"/>
  <c r="J37" i="1"/>
  <c r="H37" i="1"/>
  <c r="M36" i="1"/>
  <c r="J36" i="1"/>
  <c r="H36" i="1"/>
  <c r="L36" i="1" s="1"/>
  <c r="H35" i="1"/>
  <c r="L35" i="1" s="1"/>
  <c r="L34" i="1"/>
  <c r="N34" i="1" s="1"/>
  <c r="H34" i="1"/>
  <c r="L33" i="1"/>
  <c r="M33" i="1" s="1"/>
  <c r="J33" i="1"/>
  <c r="H33" i="1"/>
  <c r="H32" i="1"/>
  <c r="L32" i="1" s="1"/>
  <c r="M32" i="1" s="1"/>
  <c r="H31" i="1"/>
  <c r="L31" i="1" s="1"/>
  <c r="H30" i="1"/>
  <c r="L30" i="1" s="1"/>
  <c r="H29" i="1"/>
  <c r="H28" i="1"/>
  <c r="L28" i="1" s="1"/>
  <c r="N28" i="1" s="1"/>
  <c r="H27" i="1"/>
  <c r="L27" i="1" s="1"/>
  <c r="L26" i="1"/>
  <c r="N26" i="1" s="1"/>
  <c r="H26" i="1"/>
  <c r="L25" i="1"/>
  <c r="J25" i="1"/>
  <c r="H25" i="1"/>
  <c r="J24" i="1"/>
  <c r="H24" i="1"/>
  <c r="L24" i="1" s="1"/>
  <c r="H23" i="1"/>
  <c r="L23" i="1" s="1"/>
  <c r="H22" i="1"/>
  <c r="L22" i="1" s="1"/>
  <c r="L21" i="1"/>
  <c r="M21" i="1" s="1"/>
  <c r="J21" i="1"/>
  <c r="H21" i="1"/>
  <c r="J20" i="1"/>
  <c r="H20" i="1"/>
  <c r="H19" i="1"/>
  <c r="H6" i="1" s="1"/>
  <c r="H18" i="1"/>
  <c r="L18" i="1" s="1"/>
  <c r="J17" i="1"/>
  <c r="H17" i="1"/>
  <c r="L17" i="1" s="1"/>
  <c r="L16" i="1"/>
  <c r="M16" i="1" s="1"/>
  <c r="J16" i="1"/>
  <c r="H16" i="1"/>
  <c r="L15" i="1"/>
  <c r="M15" i="1" s="1"/>
  <c r="J15" i="1"/>
  <c r="H15" i="1"/>
  <c r="L14" i="1"/>
  <c r="M14" i="1" s="1"/>
  <c r="J14" i="1"/>
  <c r="H14" i="1"/>
  <c r="J13" i="1"/>
  <c r="H13" i="1"/>
  <c r="L13" i="1" s="1"/>
  <c r="J12" i="1"/>
  <c r="H12" i="1"/>
  <c r="L12" i="1" s="1"/>
  <c r="J11" i="1"/>
  <c r="H11" i="1"/>
  <c r="L11" i="1" s="1"/>
  <c r="J10" i="1"/>
  <c r="H10" i="1"/>
  <c r="L10" i="1" s="1"/>
  <c r="J9" i="1"/>
  <c r="H9" i="1"/>
  <c r="L9" i="1" s="1"/>
  <c r="J8" i="1"/>
  <c r="H8" i="1"/>
  <c r="L8" i="1" s="1"/>
  <c r="J7" i="1"/>
  <c r="H7" i="1"/>
  <c r="L7" i="1" s="1"/>
  <c r="B1" i="1"/>
  <c r="N28" i="2" l="1"/>
  <c r="N72" i="2"/>
  <c r="M271" i="2"/>
  <c r="O271" i="2" s="1"/>
  <c r="N78" i="2"/>
  <c r="M276" i="2"/>
  <c r="M70" i="2"/>
  <c r="O70" i="2" s="1"/>
  <c r="M287" i="2"/>
  <c r="O287" i="2" s="1"/>
  <c r="M320" i="2"/>
  <c r="O320" i="2" s="1"/>
  <c r="O58" i="2"/>
  <c r="O71" i="2"/>
  <c r="N189" i="2"/>
  <c r="M240" i="2"/>
  <c r="M207" i="2"/>
  <c r="O207" i="2" s="1"/>
  <c r="O216" i="2"/>
  <c r="M317" i="2"/>
  <c r="O317" i="2" s="1"/>
  <c r="M73" i="2"/>
  <c r="O73" i="2" s="1"/>
  <c r="N173" i="2"/>
  <c r="M255" i="2"/>
  <c r="O255" i="2" s="1"/>
  <c r="M288" i="2"/>
  <c r="O288" i="2" s="1"/>
  <c r="M42" i="2"/>
  <c r="O42" i="2" s="1"/>
  <c r="M51" i="2"/>
  <c r="O51" i="2" s="1"/>
  <c r="M66" i="2"/>
  <c r="O66" i="2" s="1"/>
  <c r="N77" i="2"/>
  <c r="O77" i="2" s="1"/>
  <c r="N193" i="2"/>
  <c r="N233" i="2"/>
  <c r="O233" i="2" s="1"/>
  <c r="N241" i="2"/>
  <c r="M334" i="2"/>
  <c r="O334" i="2" s="1"/>
  <c r="M348" i="2"/>
  <c r="O348" i="2" s="1"/>
  <c r="M353" i="2"/>
  <c r="O353" i="2" s="1"/>
  <c r="N27" i="2"/>
  <c r="O27" i="2" s="1"/>
  <c r="O59" i="2"/>
  <c r="O72" i="2"/>
  <c r="M191" i="2"/>
  <c r="O191" i="2" s="1"/>
  <c r="M208" i="2"/>
  <c r="N289" i="2"/>
  <c r="O28" i="2"/>
  <c r="N177" i="2"/>
  <c r="O177" i="2" s="1"/>
  <c r="M224" i="2"/>
  <c r="O224" i="2" s="1"/>
  <c r="M232" i="2"/>
  <c r="O232" i="2" s="1"/>
  <c r="M248" i="2"/>
  <c r="O248" i="2" s="1"/>
  <c r="O217" i="2"/>
  <c r="M43" i="2"/>
  <c r="O43" i="2" s="1"/>
  <c r="M50" i="2"/>
  <c r="O50" i="2" s="1"/>
  <c r="M67" i="2"/>
  <c r="O67" i="2" s="1"/>
  <c r="M87" i="2"/>
  <c r="O87" i="2" s="1"/>
  <c r="O264" i="2"/>
  <c r="M268" i="2"/>
  <c r="O173" i="2"/>
  <c r="N373" i="1"/>
  <c r="M95" i="1"/>
  <c r="O95" i="1" s="1"/>
  <c r="N161" i="1"/>
  <c r="N181" i="1"/>
  <c r="N193" i="1"/>
  <c r="O193" i="1" s="1"/>
  <c r="M280" i="1"/>
  <c r="O280" i="1" s="1"/>
  <c r="N15" i="1"/>
  <c r="O15" i="1" s="1"/>
  <c r="O149" i="1"/>
  <c r="O169" i="1"/>
  <c r="O189" i="1"/>
  <c r="N221" i="1"/>
  <c r="M257" i="1"/>
  <c r="O257" i="1" s="1"/>
  <c r="M34" i="1"/>
  <c r="O34" i="1" s="1"/>
  <c r="N163" i="1"/>
  <c r="N177" i="1"/>
  <c r="O177" i="1" s="1"/>
  <c r="M244" i="1"/>
  <c r="O244" i="1" s="1"/>
  <c r="M296" i="1"/>
  <c r="M311" i="1"/>
  <c r="M114" i="1"/>
  <c r="O114" i="1" s="1"/>
  <c r="O185" i="1"/>
  <c r="N14" i="1"/>
  <c r="O14" i="1" s="1"/>
  <c r="N16" i="1"/>
  <c r="O16" i="1" s="1"/>
  <c r="M50" i="1"/>
  <c r="O50" i="1" s="1"/>
  <c r="N83" i="1"/>
  <c r="N159" i="1"/>
  <c r="N185" i="1"/>
  <c r="M272" i="1"/>
  <c r="O272" i="1" s="1"/>
  <c r="O144" i="1"/>
  <c r="N91" i="1"/>
  <c r="O91" i="1" s="1"/>
  <c r="O197" i="1"/>
  <c r="O181" i="1"/>
  <c r="O288" i="1"/>
  <c r="O296" i="1"/>
  <c r="N56" i="2"/>
  <c r="M56" i="2"/>
  <c r="O56" i="2" s="1"/>
  <c r="M65" i="2"/>
  <c r="N65" i="2"/>
  <c r="N25" i="2"/>
  <c r="M25" i="2"/>
  <c r="N18" i="2"/>
  <c r="M18" i="2"/>
  <c r="N48" i="2"/>
  <c r="M48" i="2"/>
  <c r="O48" i="2" s="1"/>
  <c r="M57" i="2"/>
  <c r="N57" i="2"/>
  <c r="N13" i="2"/>
  <c r="M13" i="2"/>
  <c r="N21" i="2"/>
  <c r="M21" i="2"/>
  <c r="M23" i="2"/>
  <c r="N23" i="2"/>
  <c r="N40" i="2"/>
  <c r="M40" i="2"/>
  <c r="M8" i="2"/>
  <c r="N8" i="2"/>
  <c r="M31" i="2"/>
  <c r="N31" i="2"/>
  <c r="N64" i="2"/>
  <c r="M64" i="2"/>
  <c r="N10" i="2"/>
  <c r="M10" i="2"/>
  <c r="M16" i="2"/>
  <c r="N16" i="2"/>
  <c r="M33" i="2"/>
  <c r="O33" i="2" s="1"/>
  <c r="N33" i="2"/>
  <c r="M49" i="2"/>
  <c r="N49" i="2"/>
  <c r="N14" i="2"/>
  <c r="M14" i="2"/>
  <c r="N24" i="2"/>
  <c r="M24" i="2"/>
  <c r="N29" i="2"/>
  <c r="M29" i="2"/>
  <c r="N34" i="2"/>
  <c r="M34" i="2"/>
  <c r="M41" i="2"/>
  <c r="N41" i="2"/>
  <c r="N68" i="2"/>
  <c r="M68" i="2"/>
  <c r="M75" i="2"/>
  <c r="N75" i="2"/>
  <c r="M83" i="2"/>
  <c r="N83" i="2"/>
  <c r="N97" i="2"/>
  <c r="N167" i="2"/>
  <c r="M167" i="2"/>
  <c r="M196" i="2"/>
  <c r="J196" i="2"/>
  <c r="M7" i="2"/>
  <c r="J19" i="2"/>
  <c r="N46" i="2"/>
  <c r="M46" i="2"/>
  <c r="O46" i="2" s="1"/>
  <c r="N52" i="2"/>
  <c r="O52" i="2" s="1"/>
  <c r="N60" i="2"/>
  <c r="O60" i="2" s="1"/>
  <c r="M122" i="2"/>
  <c r="O122" i="2" s="1"/>
  <c r="N122" i="2"/>
  <c r="M131" i="2"/>
  <c r="N131" i="2"/>
  <c r="L22" i="2"/>
  <c r="N26" i="2"/>
  <c r="O26" i="2" s="1"/>
  <c r="J82" i="2"/>
  <c r="N82" i="2"/>
  <c r="N84" i="2"/>
  <c r="M84" i="2"/>
  <c r="N100" i="2"/>
  <c r="M100" i="2"/>
  <c r="O100" i="2" s="1"/>
  <c r="N116" i="2"/>
  <c r="M116" i="2"/>
  <c r="O116" i="2" s="1"/>
  <c r="N132" i="2"/>
  <c r="M132" i="2"/>
  <c r="N148" i="2"/>
  <c r="M148" i="2"/>
  <c r="M174" i="2"/>
  <c r="N174" i="2"/>
  <c r="N198" i="2"/>
  <c r="M198" i="2"/>
  <c r="O198" i="2" s="1"/>
  <c r="N54" i="2"/>
  <c r="M54" i="2"/>
  <c r="M106" i="2"/>
  <c r="O106" i="2" s="1"/>
  <c r="N106" i="2"/>
  <c r="J145" i="2"/>
  <c r="N145" i="2"/>
  <c r="M145" i="2"/>
  <c r="M147" i="2"/>
  <c r="O147" i="2" s="1"/>
  <c r="N147" i="2"/>
  <c r="M192" i="2"/>
  <c r="N192" i="2"/>
  <c r="L11" i="2"/>
  <c r="N15" i="2"/>
  <c r="O15" i="2" s="1"/>
  <c r="L19" i="2"/>
  <c r="M35" i="2"/>
  <c r="N37" i="2"/>
  <c r="M37" i="2"/>
  <c r="N45" i="2"/>
  <c r="M45" i="2"/>
  <c r="N53" i="2"/>
  <c r="M53" i="2"/>
  <c r="O53" i="2" s="1"/>
  <c r="N61" i="2"/>
  <c r="M61" i="2"/>
  <c r="N95" i="2"/>
  <c r="M95" i="2"/>
  <c r="M104" i="2"/>
  <c r="O104" i="2" s="1"/>
  <c r="N111" i="2"/>
  <c r="M111" i="2"/>
  <c r="M120" i="2"/>
  <c r="O120" i="2" s="1"/>
  <c r="N127" i="2"/>
  <c r="M127" i="2"/>
  <c r="M136" i="2"/>
  <c r="O136" i="2" s="1"/>
  <c r="N143" i="2"/>
  <c r="M143" i="2"/>
  <c r="M152" i="2"/>
  <c r="O152" i="2" s="1"/>
  <c r="N159" i="2"/>
  <c r="M159" i="2"/>
  <c r="J183" i="2"/>
  <c r="L183" i="2"/>
  <c r="N294" i="2"/>
  <c r="M294" i="2"/>
  <c r="N303" i="2"/>
  <c r="M303" i="2"/>
  <c r="N20" i="2"/>
  <c r="O20" i="2" s="1"/>
  <c r="N38" i="2"/>
  <c r="M38" i="2"/>
  <c r="N44" i="2"/>
  <c r="O44" i="2" s="1"/>
  <c r="M99" i="2"/>
  <c r="N99" i="2"/>
  <c r="M154" i="2"/>
  <c r="N154" i="2"/>
  <c r="J21" i="2"/>
  <c r="N35" i="2"/>
  <c r="J37" i="2"/>
  <c r="J45" i="2"/>
  <c r="J53" i="2"/>
  <c r="J61" i="2"/>
  <c r="N69" i="2"/>
  <c r="M69" i="2"/>
  <c r="N76" i="2"/>
  <c r="M76" i="2"/>
  <c r="O78" i="2"/>
  <c r="M82" i="2"/>
  <c r="O82" i="2" s="1"/>
  <c r="N86" i="2"/>
  <c r="O86" i="2" s="1"/>
  <c r="N89" i="2"/>
  <c r="M89" i="2"/>
  <c r="N105" i="2"/>
  <c r="J14" i="2"/>
  <c r="M90" i="2"/>
  <c r="N90" i="2"/>
  <c r="J129" i="2"/>
  <c r="N129" i="2"/>
  <c r="M129" i="2"/>
  <c r="N39" i="2"/>
  <c r="M39" i="2"/>
  <c r="N47" i="2"/>
  <c r="M47" i="2"/>
  <c r="N55" i="2"/>
  <c r="M55" i="2"/>
  <c r="N63" i="2"/>
  <c r="M63" i="2"/>
  <c r="N80" i="2"/>
  <c r="M80" i="2"/>
  <c r="M91" i="2"/>
  <c r="N91" i="2"/>
  <c r="M98" i="2"/>
  <c r="N98" i="2"/>
  <c r="M107" i="2"/>
  <c r="N107" i="2"/>
  <c r="M114" i="2"/>
  <c r="N114" i="2"/>
  <c r="J121" i="2"/>
  <c r="N121" i="2"/>
  <c r="M121" i="2"/>
  <c r="M123" i="2"/>
  <c r="N123" i="2"/>
  <c r="M130" i="2"/>
  <c r="N130" i="2"/>
  <c r="J137" i="2"/>
  <c r="N137" i="2"/>
  <c r="M137" i="2"/>
  <c r="M139" i="2"/>
  <c r="N139" i="2"/>
  <c r="M146" i="2"/>
  <c r="N146" i="2"/>
  <c r="J153" i="2"/>
  <c r="N153" i="2"/>
  <c r="M153" i="2"/>
  <c r="O153" i="2" s="1"/>
  <c r="M155" i="2"/>
  <c r="N155" i="2"/>
  <c r="M257" i="2"/>
  <c r="N257" i="2"/>
  <c r="N278" i="2"/>
  <c r="M278" i="2"/>
  <c r="J11" i="2"/>
  <c r="N12" i="2"/>
  <c r="O12" i="2" s="1"/>
  <c r="J31" i="2"/>
  <c r="M32" i="2"/>
  <c r="O32" i="2" s="1"/>
  <c r="N36" i="2"/>
  <c r="O36" i="2" s="1"/>
  <c r="N88" i="2"/>
  <c r="M88" i="2"/>
  <c r="M115" i="2"/>
  <c r="N115" i="2"/>
  <c r="J161" i="2"/>
  <c r="N161" i="2"/>
  <c r="M161" i="2"/>
  <c r="J7" i="2"/>
  <c r="I6" i="2"/>
  <c r="M9" i="2"/>
  <c r="O9" i="2" s="1"/>
  <c r="J15" i="2"/>
  <c r="M17" i="2"/>
  <c r="O17" i="2" s="1"/>
  <c r="N30" i="2"/>
  <c r="N81" i="2"/>
  <c r="M81" i="2"/>
  <c r="N92" i="2"/>
  <c r="M92" i="2"/>
  <c r="N108" i="2"/>
  <c r="M108" i="2"/>
  <c r="N124" i="2"/>
  <c r="M124" i="2"/>
  <c r="O124" i="2" s="1"/>
  <c r="N140" i="2"/>
  <c r="M140" i="2"/>
  <c r="N156" i="2"/>
  <c r="M156" i="2"/>
  <c r="M244" i="2"/>
  <c r="J244" i="2"/>
  <c r="J22" i="2"/>
  <c r="N62" i="2"/>
  <c r="M62" i="2"/>
  <c r="M138" i="2"/>
  <c r="N138" i="2"/>
  <c r="J12" i="2"/>
  <c r="J20" i="2"/>
  <c r="M30" i="2"/>
  <c r="M96" i="2"/>
  <c r="O96" i="2" s="1"/>
  <c r="N103" i="2"/>
  <c r="M103" i="2"/>
  <c r="M112" i="2"/>
  <c r="O112" i="2" s="1"/>
  <c r="N119" i="2"/>
  <c r="M119" i="2"/>
  <c r="M128" i="2"/>
  <c r="O128" i="2" s="1"/>
  <c r="N135" i="2"/>
  <c r="M135" i="2"/>
  <c r="M144" i="2"/>
  <c r="O144" i="2" s="1"/>
  <c r="N151" i="2"/>
  <c r="M151" i="2"/>
  <c r="M160" i="2"/>
  <c r="O160" i="2" s="1"/>
  <c r="N172" i="2"/>
  <c r="M172" i="2"/>
  <c r="J81" i="2"/>
  <c r="J89" i="2"/>
  <c r="N162" i="2"/>
  <c r="O162" i="2" s="1"/>
  <c r="N182" i="2"/>
  <c r="M182" i="2"/>
  <c r="N199" i="2"/>
  <c r="M199" i="2"/>
  <c r="N201" i="2"/>
  <c r="J211" i="2"/>
  <c r="J220" i="2"/>
  <c r="M223" i="2"/>
  <c r="O223" i="2" s="1"/>
  <c r="N247" i="2"/>
  <c r="M247" i="2"/>
  <c r="N261" i="2"/>
  <c r="M261" i="2"/>
  <c r="N263" i="2"/>
  <c r="M263" i="2"/>
  <c r="M273" i="2"/>
  <c r="N273" i="2"/>
  <c r="N171" i="2"/>
  <c r="M171" i="2"/>
  <c r="N187" i="2"/>
  <c r="M187" i="2"/>
  <c r="N235" i="2"/>
  <c r="M235" i="2"/>
  <c r="N238" i="2"/>
  <c r="M238" i="2"/>
  <c r="N286" i="2"/>
  <c r="M286" i="2"/>
  <c r="M290" i="2"/>
  <c r="N290" i="2"/>
  <c r="N304" i="2"/>
  <c r="M304" i="2"/>
  <c r="N338" i="2"/>
  <c r="M338" i="2"/>
  <c r="L379" i="2"/>
  <c r="J28" i="2"/>
  <c r="J36" i="2"/>
  <c r="J44" i="2"/>
  <c r="J52" i="2"/>
  <c r="J60" i="2"/>
  <c r="J68" i="2"/>
  <c r="J74" i="2"/>
  <c r="J78" i="2"/>
  <c r="J84" i="2"/>
  <c r="M85" i="2"/>
  <c r="O85" i="2" s="1"/>
  <c r="M94" i="2"/>
  <c r="M97" i="2"/>
  <c r="M102" i="2"/>
  <c r="M105" i="2"/>
  <c r="O105" i="2" s="1"/>
  <c r="M110" i="2"/>
  <c r="M113" i="2"/>
  <c r="O113" i="2" s="1"/>
  <c r="M118" i="2"/>
  <c r="M126" i="2"/>
  <c r="M134" i="2"/>
  <c r="M142" i="2"/>
  <c r="M150" i="2"/>
  <c r="M158" i="2"/>
  <c r="M164" i="2"/>
  <c r="O164" i="2" s="1"/>
  <c r="M166" i="2"/>
  <c r="J168" i="2"/>
  <c r="N179" i="2"/>
  <c r="M179" i="2"/>
  <c r="N190" i="2"/>
  <c r="M190" i="2"/>
  <c r="N196" i="2"/>
  <c r="N219" i="2"/>
  <c r="M219" i="2"/>
  <c r="N222" i="2"/>
  <c r="M222" i="2"/>
  <c r="J228" i="2"/>
  <c r="M231" i="2"/>
  <c r="O231" i="2" s="1"/>
  <c r="J235" i="2"/>
  <c r="N270" i="2"/>
  <c r="M270" i="2"/>
  <c r="M274" i="2"/>
  <c r="N274" i="2"/>
  <c r="N331" i="2"/>
  <c r="M331" i="2"/>
  <c r="L74" i="2"/>
  <c r="N94" i="2"/>
  <c r="N102" i="2"/>
  <c r="N110" i="2"/>
  <c r="N118" i="2"/>
  <c r="N126" i="2"/>
  <c r="N134" i="2"/>
  <c r="N142" i="2"/>
  <c r="N150" i="2"/>
  <c r="N158" i="2"/>
  <c r="N166" i="2"/>
  <c r="J172" i="2"/>
  <c r="M176" i="2"/>
  <c r="O176" i="2" s="1"/>
  <c r="M194" i="2"/>
  <c r="N194" i="2"/>
  <c r="O201" i="2"/>
  <c r="N203" i="2"/>
  <c r="M203" i="2"/>
  <c r="O203" i="2" s="1"/>
  <c r="N206" i="2"/>
  <c r="M206" i="2"/>
  <c r="J212" i="2"/>
  <c r="M215" i="2"/>
  <c r="O215" i="2" s="1"/>
  <c r="J219" i="2"/>
  <c r="N246" i="2"/>
  <c r="M246" i="2"/>
  <c r="O246" i="2" s="1"/>
  <c r="N260" i="2"/>
  <c r="N262" i="2"/>
  <c r="M262" i="2"/>
  <c r="O272" i="2"/>
  <c r="N336" i="2"/>
  <c r="M336" i="2"/>
  <c r="J10" i="2"/>
  <c r="J18" i="2"/>
  <c r="J26" i="2"/>
  <c r="J34" i="2"/>
  <c r="J42" i="2"/>
  <c r="J50" i="2"/>
  <c r="J58" i="2"/>
  <c r="J66" i="2"/>
  <c r="J77" i="2"/>
  <c r="M79" i="2"/>
  <c r="O79" i="2" s="1"/>
  <c r="J83" i="2"/>
  <c r="J93" i="2"/>
  <c r="J101" i="2"/>
  <c r="J109" i="2"/>
  <c r="J117" i="2"/>
  <c r="J125" i="2"/>
  <c r="J133" i="2"/>
  <c r="J141" i="2"/>
  <c r="J149" i="2"/>
  <c r="M163" i="2"/>
  <c r="N163" i="2"/>
  <c r="M168" i="2"/>
  <c r="O168" i="2" s="1"/>
  <c r="O193" i="2"/>
  <c r="N195" i="2"/>
  <c r="M195" i="2"/>
  <c r="O208" i="2"/>
  <c r="O241" i="2"/>
  <c r="N243" i="2"/>
  <c r="M243" i="2"/>
  <c r="N254" i="2"/>
  <c r="M254" i="2"/>
  <c r="M258" i="2"/>
  <c r="N258" i="2"/>
  <c r="N293" i="2"/>
  <c r="M293" i="2"/>
  <c r="N295" i="2"/>
  <c r="M295" i="2"/>
  <c r="N324" i="2"/>
  <c r="M324" i="2"/>
  <c r="N329" i="2"/>
  <c r="M329" i="2"/>
  <c r="J9" i="2"/>
  <c r="J17" i="2"/>
  <c r="J25" i="2"/>
  <c r="J33" i="2"/>
  <c r="J41" i="2"/>
  <c r="J49" i="2"/>
  <c r="J57" i="2"/>
  <c r="J65" i="2"/>
  <c r="L93" i="2"/>
  <c r="L101" i="2"/>
  <c r="L109" i="2"/>
  <c r="L117" i="2"/>
  <c r="L125" i="2"/>
  <c r="L133" i="2"/>
  <c r="L141" i="2"/>
  <c r="L149" i="2"/>
  <c r="L157" i="2"/>
  <c r="L165" i="2"/>
  <c r="O189" i="2"/>
  <c r="O225" i="2"/>
  <c r="N227" i="2"/>
  <c r="M227" i="2"/>
  <c r="N230" i="2"/>
  <c r="M230" i="2"/>
  <c r="J243" i="2"/>
  <c r="M256" i="2"/>
  <c r="O256" i="2" s="1"/>
  <c r="N267" i="2"/>
  <c r="M267" i="2"/>
  <c r="O267" i="2" s="1"/>
  <c r="N277" i="2"/>
  <c r="M277" i="2"/>
  <c r="O289" i="2"/>
  <c r="N315" i="2"/>
  <c r="M315" i="2"/>
  <c r="M178" i="2"/>
  <c r="N178" i="2"/>
  <c r="N197" i="2"/>
  <c r="M197" i="2"/>
  <c r="O209" i="2"/>
  <c r="N211" i="2"/>
  <c r="M211" i="2"/>
  <c r="N214" i="2"/>
  <c r="M214" i="2"/>
  <c r="J227" i="2"/>
  <c r="J236" i="2"/>
  <c r="M239" i="2"/>
  <c r="O239" i="2" s="1"/>
  <c r="M292" i="2"/>
  <c r="O292" i="2" s="1"/>
  <c r="J292" i="2"/>
  <c r="N169" i="2"/>
  <c r="O169" i="2" s="1"/>
  <c r="N205" i="2"/>
  <c r="M205" i="2"/>
  <c r="L210" i="2"/>
  <c r="N212" i="2"/>
  <c r="O212" i="2" s="1"/>
  <c r="N221" i="2"/>
  <c r="M221" i="2"/>
  <c r="L226" i="2"/>
  <c r="N228" i="2"/>
  <c r="O228" i="2" s="1"/>
  <c r="N237" i="2"/>
  <c r="M237" i="2"/>
  <c r="L242" i="2"/>
  <c r="N244" i="2"/>
  <c r="L259" i="2"/>
  <c r="O284" i="2"/>
  <c r="L291" i="2"/>
  <c r="N308" i="2"/>
  <c r="M308" i="2"/>
  <c r="M312" i="2"/>
  <c r="O312" i="2" s="1"/>
  <c r="N340" i="2"/>
  <c r="M340" i="2"/>
  <c r="N350" i="2"/>
  <c r="M350" i="2"/>
  <c r="J92" i="2"/>
  <c r="J100" i="2"/>
  <c r="J108" i="2"/>
  <c r="J116" i="2"/>
  <c r="J124" i="2"/>
  <c r="J132" i="2"/>
  <c r="J140" i="2"/>
  <c r="J148" i="2"/>
  <c r="J156" i="2"/>
  <c r="J164" i="2"/>
  <c r="N184" i="2"/>
  <c r="O184" i="2" s="1"/>
  <c r="L186" i="2"/>
  <c r="J195" i="2"/>
  <c r="M200" i="2"/>
  <c r="O200" i="2" s="1"/>
  <c r="L250" i="2"/>
  <c r="O265" i="2"/>
  <c r="N269" i="2"/>
  <c r="M269" i="2"/>
  <c r="J275" i="2"/>
  <c r="O280" i="2"/>
  <c r="L282" i="2"/>
  <c r="N297" i="2"/>
  <c r="M297" i="2"/>
  <c r="O297" i="2" s="1"/>
  <c r="N302" i="2"/>
  <c r="M302" i="2"/>
  <c r="N316" i="2"/>
  <c r="M316" i="2"/>
  <c r="N322" i="2"/>
  <c r="M322" i="2"/>
  <c r="N346" i="2"/>
  <c r="M346" i="2"/>
  <c r="O346" i="2" s="1"/>
  <c r="J91" i="2"/>
  <c r="J99" i="2"/>
  <c r="J107" i="2"/>
  <c r="J115" i="2"/>
  <c r="J123" i="2"/>
  <c r="J131" i="2"/>
  <c r="J139" i="2"/>
  <c r="J147" i="2"/>
  <c r="J155" i="2"/>
  <c r="J163" i="2"/>
  <c r="L170" i="2"/>
  <c r="J180" i="2"/>
  <c r="N181" i="2"/>
  <c r="O181" i="2" s="1"/>
  <c r="O185" i="2"/>
  <c r="N188" i="2"/>
  <c r="O188" i="2" s="1"/>
  <c r="L202" i="2"/>
  <c r="N204" i="2"/>
  <c r="O204" i="2" s="1"/>
  <c r="N213" i="2"/>
  <c r="M213" i="2"/>
  <c r="L218" i="2"/>
  <c r="N220" i="2"/>
  <c r="O220" i="2" s="1"/>
  <c r="N229" i="2"/>
  <c r="M229" i="2"/>
  <c r="O229" i="2" s="1"/>
  <c r="L234" i="2"/>
  <c r="N236" i="2"/>
  <c r="O236" i="2" s="1"/>
  <c r="N245" i="2"/>
  <c r="M245" i="2"/>
  <c r="N265" i="2"/>
  <c r="O268" i="2"/>
  <c r="L275" i="2"/>
  <c r="N298" i="2"/>
  <c r="M298" i="2"/>
  <c r="J302" i="2"/>
  <c r="N306" i="2"/>
  <c r="M306" i="2"/>
  <c r="N311" i="2"/>
  <c r="M311" i="2"/>
  <c r="O311" i="2" s="1"/>
  <c r="N332" i="2"/>
  <c r="M332" i="2"/>
  <c r="O332" i="2" s="1"/>
  <c r="N344" i="2"/>
  <c r="M344" i="2"/>
  <c r="O240" i="2"/>
  <c r="N251" i="2"/>
  <c r="M251" i="2"/>
  <c r="O276" i="2"/>
  <c r="N283" i="2"/>
  <c r="M283" i="2"/>
  <c r="O283" i="2" s="1"/>
  <c r="M309" i="2"/>
  <c r="O309" i="2" s="1"/>
  <c r="N342" i="2"/>
  <c r="M342" i="2"/>
  <c r="J72" i="2"/>
  <c r="J80" i="2"/>
  <c r="J88" i="2"/>
  <c r="J96" i="2"/>
  <c r="J104" i="2"/>
  <c r="J112" i="2"/>
  <c r="J120" i="2"/>
  <c r="J128" i="2"/>
  <c r="J136" i="2"/>
  <c r="J144" i="2"/>
  <c r="J152" i="2"/>
  <c r="J160" i="2"/>
  <c r="J171" i="2"/>
  <c r="L175" i="2"/>
  <c r="J179" i="2"/>
  <c r="N253" i="2"/>
  <c r="M253" i="2"/>
  <c r="J259" i="2"/>
  <c r="L266" i="2"/>
  <c r="J276" i="2"/>
  <c r="M279" i="2"/>
  <c r="O279" i="2" s="1"/>
  <c r="O281" i="2"/>
  <c r="N285" i="2"/>
  <c r="M285" i="2"/>
  <c r="J291" i="2"/>
  <c r="N300" i="2"/>
  <c r="M300" i="2"/>
  <c r="O300" i="2" s="1"/>
  <c r="N307" i="2"/>
  <c r="M307" i="2"/>
  <c r="O307" i="2" s="1"/>
  <c r="N314" i="2"/>
  <c r="M314" i="2"/>
  <c r="N319" i="2"/>
  <c r="M319" i="2"/>
  <c r="L328" i="2"/>
  <c r="N352" i="2"/>
  <c r="M352" i="2"/>
  <c r="M249" i="2"/>
  <c r="O249" i="2" s="1"/>
  <c r="L296" i="2"/>
  <c r="L370" i="2"/>
  <c r="L299" i="2"/>
  <c r="L333" i="2"/>
  <c r="J335" i="2"/>
  <c r="L326" i="2"/>
  <c r="L335" i="2"/>
  <c r="N345" i="2"/>
  <c r="M345" i="2"/>
  <c r="M252" i="2"/>
  <c r="O252" i="2" s="1"/>
  <c r="M260" i="2"/>
  <c r="J315" i="2"/>
  <c r="J318" i="2"/>
  <c r="J323" i="2"/>
  <c r="M305" i="2"/>
  <c r="O305" i="2" s="1"/>
  <c r="L310" i="2"/>
  <c r="M313" i="2"/>
  <c r="O313" i="2" s="1"/>
  <c r="L318" i="2"/>
  <c r="M321" i="2"/>
  <c r="O321" i="2" s="1"/>
  <c r="L323" i="2"/>
  <c r="L330" i="2"/>
  <c r="M337" i="2"/>
  <c r="O337" i="2" s="1"/>
  <c r="M339" i="2"/>
  <c r="O339" i="2" s="1"/>
  <c r="L341" i="2"/>
  <c r="M343" i="2"/>
  <c r="O343" i="2" s="1"/>
  <c r="M347" i="2"/>
  <c r="O347" i="2" s="1"/>
  <c r="L381" i="2"/>
  <c r="L301" i="2"/>
  <c r="L325" i="2"/>
  <c r="J327" i="2"/>
  <c r="N358" i="2"/>
  <c r="M358" i="2"/>
  <c r="L360" i="2"/>
  <c r="J326" i="2"/>
  <c r="J330" i="2"/>
  <c r="J334" i="2"/>
  <c r="J338" i="2"/>
  <c r="J342" i="2"/>
  <c r="J346" i="2"/>
  <c r="J352" i="2"/>
  <c r="L355" i="2"/>
  <c r="J360" i="2"/>
  <c r="L372" i="2"/>
  <c r="J383" i="2"/>
  <c r="L375" i="2"/>
  <c r="J377" i="2"/>
  <c r="J305" i="2"/>
  <c r="J309" i="2"/>
  <c r="J313" i="2"/>
  <c r="J317" i="2"/>
  <c r="J321" i="2"/>
  <c r="J325" i="2"/>
  <c r="J329" i="2"/>
  <c r="J333" i="2"/>
  <c r="J337" i="2"/>
  <c r="J341" i="2"/>
  <c r="J345" i="2"/>
  <c r="N349" i="2"/>
  <c r="J354" i="2"/>
  <c r="N357" i="2"/>
  <c r="L371" i="2"/>
  <c r="J373" i="2"/>
  <c r="J375" i="2"/>
  <c r="L377" i="2"/>
  <c r="M349" i="2"/>
  <c r="J351" i="2"/>
  <c r="L354" i="2"/>
  <c r="M357" i="2"/>
  <c r="O357" i="2" s="1"/>
  <c r="L367" i="2"/>
  <c r="L380" i="2"/>
  <c r="L382" i="2"/>
  <c r="J304" i="2"/>
  <c r="J308" i="2"/>
  <c r="J312" i="2"/>
  <c r="J316" i="2"/>
  <c r="J320" i="2"/>
  <c r="J324" i="2"/>
  <c r="J328" i="2"/>
  <c r="J332" i="2"/>
  <c r="J336" i="2"/>
  <c r="J340" i="2"/>
  <c r="L376" i="2"/>
  <c r="L378" i="2"/>
  <c r="M351" i="2"/>
  <c r="O351" i="2" s="1"/>
  <c r="J353" i="2"/>
  <c r="N356" i="2"/>
  <c r="O356" i="2" s="1"/>
  <c r="M359" i="2"/>
  <c r="O359" i="2" s="1"/>
  <c r="L374" i="2"/>
  <c r="J376" i="2"/>
  <c r="J378" i="2"/>
  <c r="L386" i="2"/>
  <c r="L385" i="2"/>
  <c r="L384" i="2"/>
  <c r="N142" i="1"/>
  <c r="M142" i="1"/>
  <c r="O142" i="1" s="1"/>
  <c r="M10" i="1"/>
  <c r="N10" i="1"/>
  <c r="M13" i="1"/>
  <c r="O13" i="1" s="1"/>
  <c r="N13" i="1"/>
  <c r="N24" i="1"/>
  <c r="M24" i="1"/>
  <c r="M43" i="1"/>
  <c r="N43" i="1"/>
  <c r="N102" i="1"/>
  <c r="M102" i="1"/>
  <c r="N86" i="1"/>
  <c r="M86" i="1"/>
  <c r="M27" i="1"/>
  <c r="N27" i="1"/>
  <c r="N46" i="1"/>
  <c r="M46" i="1"/>
  <c r="N110" i="1"/>
  <c r="M110" i="1"/>
  <c r="N38" i="1"/>
  <c r="M38" i="1"/>
  <c r="M11" i="1"/>
  <c r="N11" i="1"/>
  <c r="N22" i="1"/>
  <c r="M22" i="1"/>
  <c r="N30" i="1"/>
  <c r="M30" i="1"/>
  <c r="M7" i="1"/>
  <c r="N7" i="1"/>
  <c r="N78" i="1"/>
  <c r="M78" i="1"/>
  <c r="M8" i="1"/>
  <c r="N8" i="1"/>
  <c r="M9" i="1"/>
  <c r="O9" i="1" s="1"/>
  <c r="N9" i="1"/>
  <c r="M35" i="1"/>
  <c r="N35" i="1"/>
  <c r="N31" i="1"/>
  <c r="M31" i="1"/>
  <c r="N17" i="1"/>
  <c r="M17" i="1"/>
  <c r="M12" i="1"/>
  <c r="O12" i="1" s="1"/>
  <c r="N12" i="1"/>
  <c r="N18" i="1"/>
  <c r="M18" i="1"/>
  <c r="N23" i="1"/>
  <c r="M23" i="1"/>
  <c r="N25" i="1"/>
  <c r="M25" i="1"/>
  <c r="N54" i="1"/>
  <c r="M54" i="1"/>
  <c r="N94" i="1"/>
  <c r="M94" i="1"/>
  <c r="N118" i="1"/>
  <c r="M118" i="1"/>
  <c r="N84" i="1"/>
  <c r="M84" i="1"/>
  <c r="N101" i="1"/>
  <c r="M101" i="1"/>
  <c r="N134" i="1"/>
  <c r="M134" i="1"/>
  <c r="J19" i="1"/>
  <c r="N21" i="1"/>
  <c r="O21" i="1" s="1"/>
  <c r="M26" i="1"/>
  <c r="O26" i="1" s="1"/>
  <c r="L29" i="1"/>
  <c r="J32" i="1"/>
  <c r="N33" i="1"/>
  <c r="O33" i="1" s="1"/>
  <c r="N41" i="1"/>
  <c r="O41" i="1" s="1"/>
  <c r="N49" i="1"/>
  <c r="O49" i="1" s="1"/>
  <c r="M66" i="1"/>
  <c r="O66" i="1" s="1"/>
  <c r="N92" i="1"/>
  <c r="M92" i="1"/>
  <c r="L96" i="1"/>
  <c r="N99" i="1"/>
  <c r="O99" i="1" s="1"/>
  <c r="M103" i="1"/>
  <c r="O103" i="1" s="1"/>
  <c r="N105" i="1"/>
  <c r="M105" i="1"/>
  <c r="N109" i="1"/>
  <c r="M109" i="1"/>
  <c r="N111" i="1"/>
  <c r="M130" i="1"/>
  <c r="O130" i="1" s="1"/>
  <c r="N179" i="1"/>
  <c r="M179" i="1"/>
  <c r="M208" i="1"/>
  <c r="O208" i="1" s="1"/>
  <c r="N208" i="1"/>
  <c r="N97" i="1"/>
  <c r="M97" i="1"/>
  <c r="O97" i="1" s="1"/>
  <c r="J23" i="1"/>
  <c r="J29" i="1"/>
  <c r="L37" i="1"/>
  <c r="M45" i="1"/>
  <c r="N55" i="1"/>
  <c r="M74" i="1"/>
  <c r="O74" i="1" s="1"/>
  <c r="N100" i="1"/>
  <c r="M100" i="1"/>
  <c r="L104" i="1"/>
  <c r="N107" i="1"/>
  <c r="O107" i="1" s="1"/>
  <c r="M111" i="1"/>
  <c r="O111" i="1" s="1"/>
  <c r="N113" i="1"/>
  <c r="M113" i="1"/>
  <c r="N117" i="1"/>
  <c r="M117" i="1"/>
  <c r="O117" i="1" s="1"/>
  <c r="N119" i="1"/>
  <c r="M138" i="1"/>
  <c r="O138" i="1" s="1"/>
  <c r="N157" i="1"/>
  <c r="O157" i="1" s="1"/>
  <c r="M40" i="1"/>
  <c r="O40" i="1" s="1"/>
  <c r="N51" i="1"/>
  <c r="O51" i="1" s="1"/>
  <c r="M82" i="1"/>
  <c r="O82" i="1" s="1"/>
  <c r="N88" i="1"/>
  <c r="O88" i="1" s="1"/>
  <c r="M119" i="1"/>
  <c r="N121" i="1"/>
  <c r="M121" i="1"/>
  <c r="N155" i="1"/>
  <c r="O155" i="1" s="1"/>
  <c r="I6" i="1"/>
  <c r="I400" i="1" s="1"/>
  <c r="J22" i="1"/>
  <c r="J28" i="1"/>
  <c r="J31" i="1"/>
  <c r="N32" i="1"/>
  <c r="O32" i="1" s="1"/>
  <c r="N48" i="1"/>
  <c r="O48" i="1" s="1"/>
  <c r="N52" i="1"/>
  <c r="M52" i="1"/>
  <c r="L56" i="1"/>
  <c r="N59" i="1"/>
  <c r="O59" i="1" s="1"/>
  <c r="M63" i="1"/>
  <c r="O63" i="1" s="1"/>
  <c r="N65" i="1"/>
  <c r="M65" i="1"/>
  <c r="O65" i="1" s="1"/>
  <c r="N69" i="1"/>
  <c r="M69" i="1"/>
  <c r="N71" i="1"/>
  <c r="O83" i="1"/>
  <c r="M90" i="1"/>
  <c r="O90" i="1" s="1"/>
  <c r="N116" i="1"/>
  <c r="M116" i="1"/>
  <c r="L120" i="1"/>
  <c r="N123" i="1"/>
  <c r="O123" i="1" s="1"/>
  <c r="M127" i="1"/>
  <c r="O127" i="1" s="1"/>
  <c r="N129" i="1"/>
  <c r="M129" i="1"/>
  <c r="O129" i="1" s="1"/>
  <c r="N133" i="1"/>
  <c r="M133" i="1"/>
  <c r="N135" i="1"/>
  <c r="N153" i="1"/>
  <c r="O153" i="1" s="1"/>
  <c r="O163" i="1"/>
  <c r="N175" i="1"/>
  <c r="M175" i="1"/>
  <c r="M236" i="1"/>
  <c r="O236" i="1" s="1"/>
  <c r="N236" i="1"/>
  <c r="N53" i="1"/>
  <c r="M53" i="1"/>
  <c r="L19" i="1"/>
  <c r="N36" i="1"/>
  <c r="O36" i="1" s="1"/>
  <c r="N44" i="1"/>
  <c r="O44" i="1" s="1"/>
  <c r="N45" i="1"/>
  <c r="N60" i="1"/>
  <c r="M60" i="1"/>
  <c r="L64" i="1"/>
  <c r="N67" i="1"/>
  <c r="O67" i="1" s="1"/>
  <c r="M71" i="1"/>
  <c r="N73" i="1"/>
  <c r="M73" i="1"/>
  <c r="N77" i="1"/>
  <c r="M77" i="1"/>
  <c r="O77" i="1" s="1"/>
  <c r="N79" i="1"/>
  <c r="M98" i="1"/>
  <c r="O98" i="1" s="1"/>
  <c r="N124" i="1"/>
  <c r="M124" i="1"/>
  <c r="L128" i="1"/>
  <c r="N131" i="1"/>
  <c r="O131" i="1" s="1"/>
  <c r="M135" i="1"/>
  <c r="N137" i="1"/>
  <c r="M137" i="1"/>
  <c r="N141" i="1"/>
  <c r="M141" i="1"/>
  <c r="O141" i="1" s="1"/>
  <c r="N143" i="1"/>
  <c r="N151" i="1"/>
  <c r="O151" i="1" s="1"/>
  <c r="O161" i="1"/>
  <c r="N167" i="1"/>
  <c r="O167" i="1" s="1"/>
  <c r="N70" i="1"/>
  <c r="M70" i="1"/>
  <c r="N61" i="1"/>
  <c r="M61" i="1"/>
  <c r="O61" i="1" s="1"/>
  <c r="N108" i="1"/>
  <c r="M108" i="1"/>
  <c r="N115" i="1"/>
  <c r="O115" i="1" s="1"/>
  <c r="N68" i="1"/>
  <c r="M68" i="1"/>
  <c r="L72" i="1"/>
  <c r="N75" i="1"/>
  <c r="O75" i="1" s="1"/>
  <c r="M79" i="1"/>
  <c r="O79" i="1" s="1"/>
  <c r="N81" i="1"/>
  <c r="M81" i="1"/>
  <c r="N85" i="1"/>
  <c r="M85" i="1"/>
  <c r="O85" i="1" s="1"/>
  <c r="M106" i="1"/>
  <c r="O106" i="1" s="1"/>
  <c r="N112" i="1"/>
  <c r="O112" i="1" s="1"/>
  <c r="N132" i="1"/>
  <c r="M132" i="1"/>
  <c r="L136" i="1"/>
  <c r="N139" i="1"/>
  <c r="O139" i="1" s="1"/>
  <c r="M143" i="1"/>
  <c r="O159" i="1"/>
  <c r="N165" i="1"/>
  <c r="O165" i="1" s="1"/>
  <c r="M55" i="1"/>
  <c r="O55" i="1" s="1"/>
  <c r="N57" i="1"/>
  <c r="M57" i="1"/>
  <c r="N125" i="1"/>
  <c r="M125" i="1"/>
  <c r="M28" i="1"/>
  <c r="O28" i="1" s="1"/>
  <c r="L20" i="1"/>
  <c r="J30" i="1"/>
  <c r="M39" i="1"/>
  <c r="O39" i="1" s="1"/>
  <c r="M47" i="1"/>
  <c r="O47" i="1" s="1"/>
  <c r="N62" i="1"/>
  <c r="M62" i="1"/>
  <c r="N76" i="1"/>
  <c r="M76" i="1"/>
  <c r="L80" i="1"/>
  <c r="O87" i="1"/>
  <c r="N89" i="1"/>
  <c r="M89" i="1"/>
  <c r="N93" i="1"/>
  <c r="M93" i="1"/>
  <c r="N126" i="1"/>
  <c r="M126" i="1"/>
  <c r="N140" i="1"/>
  <c r="M14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1" i="1"/>
  <c r="M203" i="1"/>
  <c r="N203" i="1"/>
  <c r="L148" i="1"/>
  <c r="N187" i="1"/>
  <c r="M187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L150" i="1"/>
  <c r="L152" i="1"/>
  <c r="L154" i="1"/>
  <c r="L156" i="1"/>
  <c r="L158" i="1"/>
  <c r="L160" i="1"/>
  <c r="L162" i="1"/>
  <c r="L164" i="1"/>
  <c r="L166" i="1"/>
  <c r="L168" i="1"/>
  <c r="N195" i="1"/>
  <c r="M195" i="1"/>
  <c r="M230" i="1"/>
  <c r="N230" i="1"/>
  <c r="J18" i="1"/>
  <c r="J26" i="1"/>
  <c r="J34" i="1"/>
  <c r="J42" i="1"/>
  <c r="J50" i="1"/>
  <c r="J58" i="1"/>
  <c r="J66" i="1"/>
  <c r="J74" i="1"/>
  <c r="J82" i="1"/>
  <c r="J90" i="1"/>
  <c r="J98" i="1"/>
  <c r="J106" i="1"/>
  <c r="J114" i="1"/>
  <c r="J122" i="1"/>
  <c r="J130" i="1"/>
  <c r="J138" i="1"/>
  <c r="L145" i="1"/>
  <c r="N146" i="1"/>
  <c r="O146" i="1" s="1"/>
  <c r="N183" i="1"/>
  <c r="M183" i="1"/>
  <c r="M226" i="1"/>
  <c r="N226" i="1"/>
  <c r="L147" i="1"/>
  <c r="N171" i="1"/>
  <c r="M171" i="1"/>
  <c r="M217" i="1"/>
  <c r="N217" i="1"/>
  <c r="J40" i="1"/>
  <c r="J48" i="1"/>
  <c r="J56" i="1"/>
  <c r="J64" i="1"/>
  <c r="J72" i="1"/>
  <c r="J80" i="1"/>
  <c r="J88" i="1"/>
  <c r="J96" i="1"/>
  <c r="J104" i="1"/>
  <c r="J112" i="1"/>
  <c r="J120" i="1"/>
  <c r="J128" i="1"/>
  <c r="J136" i="1"/>
  <c r="J147" i="1"/>
  <c r="N191" i="1"/>
  <c r="M191" i="1"/>
  <c r="J155" i="1"/>
  <c r="J159" i="1"/>
  <c r="J163" i="1"/>
  <c r="J167" i="1"/>
  <c r="J171" i="1"/>
  <c r="J175" i="1"/>
  <c r="J179" i="1"/>
  <c r="J183" i="1"/>
  <c r="J187" i="1"/>
  <c r="J191" i="1"/>
  <c r="J195" i="1"/>
  <c r="M196" i="1"/>
  <c r="O196" i="1" s="1"/>
  <c r="M202" i="1"/>
  <c r="N202" i="1"/>
  <c r="M206" i="1"/>
  <c r="N206" i="1"/>
  <c r="J208" i="1"/>
  <c r="M212" i="1"/>
  <c r="N212" i="1"/>
  <c r="M239" i="1"/>
  <c r="O239" i="1" s="1"/>
  <c r="N239" i="1"/>
  <c r="N243" i="1"/>
  <c r="M243" i="1"/>
  <c r="N290" i="1"/>
  <c r="M290" i="1"/>
  <c r="N294" i="1"/>
  <c r="M294" i="1"/>
  <c r="L178" i="1"/>
  <c r="L182" i="1"/>
  <c r="L186" i="1"/>
  <c r="L190" i="1"/>
  <c r="M215" i="1"/>
  <c r="N215" i="1"/>
  <c r="M219" i="1"/>
  <c r="N219" i="1"/>
  <c r="M224" i="1"/>
  <c r="N224" i="1"/>
  <c r="M233" i="1"/>
  <c r="O233" i="1" s="1"/>
  <c r="N233" i="1"/>
  <c r="M242" i="1"/>
  <c r="N242" i="1"/>
  <c r="N253" i="1"/>
  <c r="M253" i="1"/>
  <c r="N276" i="1"/>
  <c r="M276" i="1"/>
  <c r="O276" i="1" s="1"/>
  <c r="J150" i="1"/>
  <c r="J154" i="1"/>
  <c r="J158" i="1"/>
  <c r="J162" i="1"/>
  <c r="J166" i="1"/>
  <c r="J170" i="1"/>
  <c r="J174" i="1"/>
  <c r="J178" i="1"/>
  <c r="J182" i="1"/>
  <c r="J186" i="1"/>
  <c r="M200" i="1"/>
  <c r="N200" i="1"/>
  <c r="M209" i="1"/>
  <c r="N209" i="1"/>
  <c r="M218" i="1"/>
  <c r="N218" i="1"/>
  <c r="M222" i="1"/>
  <c r="O222" i="1" s="1"/>
  <c r="N222" i="1"/>
  <c r="M228" i="1"/>
  <c r="N228" i="1"/>
  <c r="N248" i="1"/>
  <c r="M248" i="1"/>
  <c r="L251" i="1"/>
  <c r="J251" i="1"/>
  <c r="N271" i="1"/>
  <c r="M271" i="1"/>
  <c r="L173" i="1"/>
  <c r="J200" i="1"/>
  <c r="M204" i="1"/>
  <c r="N204" i="1"/>
  <c r="M231" i="1"/>
  <c r="N231" i="1"/>
  <c r="M235" i="1"/>
  <c r="O235" i="1" s="1"/>
  <c r="N235" i="1"/>
  <c r="N237" i="1"/>
  <c r="O237" i="1" s="1"/>
  <c r="M240" i="1"/>
  <c r="N240" i="1"/>
  <c r="J145" i="1"/>
  <c r="J149" i="1"/>
  <c r="J153" i="1"/>
  <c r="J157" i="1"/>
  <c r="J161" i="1"/>
  <c r="J165" i="1"/>
  <c r="J169" i="1"/>
  <c r="M170" i="1"/>
  <c r="O170" i="1" s="1"/>
  <c r="J173" i="1"/>
  <c r="M174" i="1"/>
  <c r="O174" i="1" s="1"/>
  <c r="J177" i="1"/>
  <c r="J181" i="1"/>
  <c r="J185" i="1"/>
  <c r="J189" i="1"/>
  <c r="J193" i="1"/>
  <c r="M194" i="1"/>
  <c r="O194" i="1" s="1"/>
  <c r="J197" i="1"/>
  <c r="N198" i="1"/>
  <c r="O198" i="1" s="1"/>
  <c r="O205" i="1"/>
  <c r="M207" i="1"/>
  <c r="O207" i="1" s="1"/>
  <c r="N207" i="1"/>
  <c r="M211" i="1"/>
  <c r="N211" i="1"/>
  <c r="N213" i="1"/>
  <c r="O213" i="1" s="1"/>
  <c r="M216" i="1"/>
  <c r="N216" i="1"/>
  <c r="M225" i="1"/>
  <c r="N225" i="1"/>
  <c r="M234" i="1"/>
  <c r="N234" i="1"/>
  <c r="M238" i="1"/>
  <c r="N238" i="1"/>
  <c r="J240" i="1"/>
  <c r="N246" i="1"/>
  <c r="M246" i="1"/>
  <c r="O246" i="1" s="1"/>
  <c r="L172" i="1"/>
  <c r="L176" i="1"/>
  <c r="L180" i="1"/>
  <c r="L184" i="1"/>
  <c r="L188" i="1"/>
  <c r="L192" i="1"/>
  <c r="M201" i="1"/>
  <c r="N201" i="1"/>
  <c r="M210" i="1"/>
  <c r="O210" i="1" s="1"/>
  <c r="N210" i="1"/>
  <c r="M214" i="1"/>
  <c r="N214" i="1"/>
  <c r="M220" i="1"/>
  <c r="N220" i="1"/>
  <c r="N247" i="1"/>
  <c r="M247" i="1"/>
  <c r="O247" i="1" s="1"/>
  <c r="O254" i="1"/>
  <c r="L312" i="1"/>
  <c r="J312" i="1"/>
  <c r="J148" i="1"/>
  <c r="J152" i="1"/>
  <c r="J156" i="1"/>
  <c r="J160" i="1"/>
  <c r="J164" i="1"/>
  <c r="J168" i="1"/>
  <c r="J172" i="1"/>
  <c r="J176" i="1"/>
  <c r="J180" i="1"/>
  <c r="J184" i="1"/>
  <c r="J188" i="1"/>
  <c r="J192" i="1"/>
  <c r="L199" i="1"/>
  <c r="J199" i="1"/>
  <c r="O221" i="1"/>
  <c r="M223" i="1"/>
  <c r="N223" i="1"/>
  <c r="M227" i="1"/>
  <c r="N227" i="1"/>
  <c r="N229" i="1"/>
  <c r="O229" i="1" s="1"/>
  <c r="M232" i="1"/>
  <c r="N232" i="1"/>
  <c r="M241" i="1"/>
  <c r="N241" i="1"/>
  <c r="N245" i="1"/>
  <c r="M245" i="1"/>
  <c r="N249" i="1"/>
  <c r="M249" i="1"/>
  <c r="N255" i="1"/>
  <c r="M255" i="1"/>
  <c r="L259" i="1"/>
  <c r="J259" i="1"/>
  <c r="N265" i="1"/>
  <c r="M265" i="1"/>
  <c r="N279" i="1"/>
  <c r="M279" i="1"/>
  <c r="N284" i="1"/>
  <c r="M284" i="1"/>
  <c r="N298" i="1"/>
  <c r="M298" i="1"/>
  <c r="O298" i="1" s="1"/>
  <c r="L323" i="1"/>
  <c r="J323" i="1"/>
  <c r="J247" i="1"/>
  <c r="N254" i="1"/>
  <c r="N263" i="1"/>
  <c r="M263" i="1"/>
  <c r="N268" i="1"/>
  <c r="M268" i="1"/>
  <c r="O268" i="1" s="1"/>
  <c r="N282" i="1"/>
  <c r="M282" i="1"/>
  <c r="N286" i="1"/>
  <c r="M286" i="1"/>
  <c r="N293" i="1"/>
  <c r="M293" i="1"/>
  <c r="N380" i="1"/>
  <c r="M380" i="1"/>
  <c r="N260" i="1"/>
  <c r="M260" i="1"/>
  <c r="N274" i="1"/>
  <c r="M274" i="1"/>
  <c r="O274" i="1" s="1"/>
  <c r="N278" i="1"/>
  <c r="M278" i="1"/>
  <c r="N285" i="1"/>
  <c r="M285" i="1"/>
  <c r="O285" i="1" s="1"/>
  <c r="L299" i="1"/>
  <c r="J299" i="1"/>
  <c r="N258" i="1"/>
  <c r="M258" i="1"/>
  <c r="O258" i="1" s="1"/>
  <c r="J260" i="1"/>
  <c r="N266" i="1"/>
  <c r="M266" i="1"/>
  <c r="N270" i="1"/>
  <c r="M270" i="1"/>
  <c r="N277" i="1"/>
  <c r="M277" i="1"/>
  <c r="O277" i="1" s="1"/>
  <c r="L291" i="1"/>
  <c r="J291" i="1"/>
  <c r="N297" i="1"/>
  <c r="M297" i="1"/>
  <c r="L315" i="1"/>
  <c r="J315" i="1"/>
  <c r="J250" i="1"/>
  <c r="N262" i="1"/>
  <c r="M262" i="1"/>
  <c r="O262" i="1" s="1"/>
  <c r="N269" i="1"/>
  <c r="M269" i="1"/>
  <c r="L283" i="1"/>
  <c r="J283" i="1"/>
  <c r="N289" i="1"/>
  <c r="M289" i="1"/>
  <c r="L320" i="1"/>
  <c r="J320" i="1"/>
  <c r="L252" i="1"/>
  <c r="M256" i="1"/>
  <c r="O256" i="1" s="1"/>
  <c r="N261" i="1"/>
  <c r="M261" i="1"/>
  <c r="O261" i="1" s="1"/>
  <c r="L275" i="1"/>
  <c r="J275" i="1"/>
  <c r="N281" i="1"/>
  <c r="M281" i="1"/>
  <c r="O281" i="1" s="1"/>
  <c r="N295" i="1"/>
  <c r="M295" i="1"/>
  <c r="N300" i="1"/>
  <c r="M300" i="1"/>
  <c r="O300" i="1" s="1"/>
  <c r="M327" i="1"/>
  <c r="J327" i="1"/>
  <c r="M250" i="1"/>
  <c r="O250" i="1" s="1"/>
  <c r="L267" i="1"/>
  <c r="J267" i="1"/>
  <c r="N273" i="1"/>
  <c r="M273" i="1"/>
  <c r="N287" i="1"/>
  <c r="M287" i="1"/>
  <c r="N292" i="1"/>
  <c r="M292" i="1"/>
  <c r="O292" i="1" s="1"/>
  <c r="L310" i="1"/>
  <c r="O311" i="1"/>
  <c r="L318" i="1"/>
  <c r="M319" i="1"/>
  <c r="O319" i="1" s="1"/>
  <c r="N327" i="1"/>
  <c r="N340" i="1"/>
  <c r="M340" i="1"/>
  <c r="L356" i="1"/>
  <c r="J356" i="1"/>
  <c r="M367" i="1"/>
  <c r="N367" i="1"/>
  <c r="N379" i="1"/>
  <c r="M379" i="1"/>
  <c r="N386" i="1"/>
  <c r="M386" i="1"/>
  <c r="J300" i="1"/>
  <c r="N303" i="1"/>
  <c r="O303" i="1" s="1"/>
  <c r="J304" i="1"/>
  <c r="J307" i="1"/>
  <c r="L325" i="1"/>
  <c r="J325" i="1"/>
  <c r="N336" i="1"/>
  <c r="M336" i="1"/>
  <c r="O336" i="1" s="1"/>
  <c r="N352" i="1"/>
  <c r="M352" i="1"/>
  <c r="N372" i="1"/>
  <c r="M372" i="1"/>
  <c r="O372" i="1" s="1"/>
  <c r="L382" i="1"/>
  <c r="J382" i="1"/>
  <c r="O301" i="1"/>
  <c r="J336" i="1"/>
  <c r="J352" i="1"/>
  <c r="N368" i="1"/>
  <c r="M368" i="1"/>
  <c r="N378" i="1"/>
  <c r="M378" i="1"/>
  <c r="M385" i="1"/>
  <c r="N385" i="1"/>
  <c r="J298" i="1"/>
  <c r="J303" i="1"/>
  <c r="N304" i="1"/>
  <c r="O304" i="1" s="1"/>
  <c r="N307" i="1"/>
  <c r="O307" i="1" s="1"/>
  <c r="N332" i="1"/>
  <c r="M332" i="1"/>
  <c r="O332" i="1" s="1"/>
  <c r="N348" i="1"/>
  <c r="M348" i="1"/>
  <c r="I363" i="1"/>
  <c r="I362" i="1" s="1"/>
  <c r="J364" i="1"/>
  <c r="M375" i="1"/>
  <c r="N375" i="1"/>
  <c r="M391" i="1"/>
  <c r="N391" i="1"/>
  <c r="J281" i="1"/>
  <c r="J289" i="1"/>
  <c r="J297" i="1"/>
  <c r="L302" i="1"/>
  <c r="L305" i="1"/>
  <c r="N326" i="1"/>
  <c r="M326" i="1"/>
  <c r="J332" i="1"/>
  <c r="J348" i="1"/>
  <c r="N364" i="1"/>
  <c r="J302" i="1"/>
  <c r="J305" i="1"/>
  <c r="N344" i="1"/>
  <c r="M344" i="1"/>
  <c r="L360" i="1"/>
  <c r="J360" i="1"/>
  <c r="N377" i="1"/>
  <c r="M377" i="1"/>
  <c r="N309" i="1"/>
  <c r="O309" i="1" s="1"/>
  <c r="N317" i="1"/>
  <c r="O317" i="1" s="1"/>
  <c r="J344" i="1"/>
  <c r="N370" i="1"/>
  <c r="M383" i="1"/>
  <c r="N383" i="1"/>
  <c r="M366" i="1"/>
  <c r="O366" i="1" s="1"/>
  <c r="J368" i="1"/>
  <c r="J375" i="1"/>
  <c r="L308" i="1"/>
  <c r="L316" i="1"/>
  <c r="L324" i="1"/>
  <c r="L331" i="1"/>
  <c r="L335" i="1"/>
  <c r="L339" i="1"/>
  <c r="L343" i="1"/>
  <c r="N347" i="1"/>
  <c r="N351" i="1"/>
  <c r="J367" i="1"/>
  <c r="M369" i="1"/>
  <c r="O369" i="1" s="1"/>
  <c r="M370" i="1"/>
  <c r="M371" i="1"/>
  <c r="O371" i="1" s="1"/>
  <c r="L384" i="1"/>
  <c r="L306" i="1"/>
  <c r="L314" i="1"/>
  <c r="L322" i="1"/>
  <c r="L330" i="1"/>
  <c r="L334" i="1"/>
  <c r="L338" i="1"/>
  <c r="L342" i="1"/>
  <c r="L346" i="1"/>
  <c r="L350" i="1"/>
  <c r="L354" i="1"/>
  <c r="L358" i="1"/>
  <c r="O373" i="1"/>
  <c r="J374" i="1"/>
  <c r="J381" i="1"/>
  <c r="L396" i="1"/>
  <c r="K395" i="1"/>
  <c r="L313" i="1"/>
  <c r="L321" i="1"/>
  <c r="L329" i="1"/>
  <c r="M374" i="1"/>
  <c r="O374" i="1" s="1"/>
  <c r="N392" i="1"/>
  <c r="O392" i="1" s="1"/>
  <c r="L328" i="1"/>
  <c r="L333" i="1"/>
  <c r="L337" i="1"/>
  <c r="L341" i="1"/>
  <c r="L345" i="1"/>
  <c r="M347" i="1"/>
  <c r="O347" i="1" s="1"/>
  <c r="L349" i="1"/>
  <c r="M351" i="1"/>
  <c r="L353" i="1"/>
  <c r="M355" i="1"/>
  <c r="O355" i="1" s="1"/>
  <c r="L357" i="1"/>
  <c r="M359" i="1"/>
  <c r="O359" i="1" s="1"/>
  <c r="H363" i="1"/>
  <c r="H362" i="1" s="1"/>
  <c r="H400" i="1" s="1"/>
  <c r="L365" i="1"/>
  <c r="J366" i="1"/>
  <c r="J373" i="1"/>
  <c r="L376" i="1"/>
  <c r="N381" i="1"/>
  <c r="O381" i="1" s="1"/>
  <c r="L393" i="1"/>
  <c r="L390" i="1" s="1"/>
  <c r="M397" i="1"/>
  <c r="O397" i="1" s="1"/>
  <c r="O350" i="2" l="1"/>
  <c r="O221" i="2"/>
  <c r="O187" i="2"/>
  <c r="O261" i="2"/>
  <c r="O88" i="2"/>
  <c r="O63" i="2"/>
  <c r="O129" i="2"/>
  <c r="O294" i="2"/>
  <c r="O95" i="2"/>
  <c r="O138" i="2"/>
  <c r="O139" i="2"/>
  <c r="O98" i="2"/>
  <c r="O123" i="2"/>
  <c r="O358" i="2"/>
  <c r="O316" i="2"/>
  <c r="O111" i="2"/>
  <c r="O97" i="2"/>
  <c r="O257" i="2"/>
  <c r="O258" i="2"/>
  <c r="O108" i="2"/>
  <c r="O115" i="2"/>
  <c r="O278" i="2"/>
  <c r="O114" i="2"/>
  <c r="O89" i="2"/>
  <c r="O154" i="2"/>
  <c r="O143" i="2"/>
  <c r="O24" i="2"/>
  <c r="O13" i="2"/>
  <c r="O49" i="2"/>
  <c r="O314" i="2"/>
  <c r="O344" i="2"/>
  <c r="O302" i="2"/>
  <c r="O304" i="2"/>
  <c r="O235" i="2"/>
  <c r="O263" i="2"/>
  <c r="O21" i="2"/>
  <c r="O18" i="2"/>
  <c r="O91" i="2"/>
  <c r="O23" i="2"/>
  <c r="O30" i="2"/>
  <c r="O192" i="2"/>
  <c r="O194" i="2"/>
  <c r="O166" i="2"/>
  <c r="O286" i="2"/>
  <c r="O14" i="2"/>
  <c r="O349" i="2"/>
  <c r="O260" i="2"/>
  <c r="O237" i="2"/>
  <c r="O205" i="2"/>
  <c r="O163" i="2"/>
  <c r="O206" i="2"/>
  <c r="O270" i="2"/>
  <c r="O151" i="2"/>
  <c r="O140" i="2"/>
  <c r="O81" i="2"/>
  <c r="O161" i="2"/>
  <c r="O121" i="2"/>
  <c r="O38" i="2"/>
  <c r="O61" i="2"/>
  <c r="O35" i="2"/>
  <c r="O41" i="2"/>
  <c r="O375" i="1"/>
  <c r="O383" i="1"/>
  <c r="O378" i="1"/>
  <c r="O377" i="1"/>
  <c r="O386" i="1"/>
  <c r="O385" i="1"/>
  <c r="O380" i="1"/>
  <c r="O286" i="1"/>
  <c r="O279" i="1"/>
  <c r="O249" i="1"/>
  <c r="O202" i="1"/>
  <c r="O125" i="1"/>
  <c r="O203" i="1"/>
  <c r="O71" i="1"/>
  <c r="L6" i="1"/>
  <c r="O327" i="1"/>
  <c r="O238" i="1"/>
  <c r="O240" i="1"/>
  <c r="O89" i="1"/>
  <c r="O53" i="1"/>
  <c r="O116" i="1"/>
  <c r="O94" i="1"/>
  <c r="O18" i="1"/>
  <c r="O38" i="1"/>
  <c r="O86" i="1"/>
  <c r="O232" i="1"/>
  <c r="O225" i="1"/>
  <c r="O102" i="1"/>
  <c r="O43" i="1"/>
  <c r="O273" i="1"/>
  <c r="O297" i="1"/>
  <c r="O266" i="1"/>
  <c r="O140" i="1"/>
  <c r="O105" i="1"/>
  <c r="O27" i="1"/>
  <c r="O24" i="1"/>
  <c r="O243" i="1"/>
  <c r="O191" i="1"/>
  <c r="O183" i="1"/>
  <c r="O60" i="1"/>
  <c r="O45" i="1"/>
  <c r="O135" i="1"/>
  <c r="O179" i="1"/>
  <c r="O101" i="1"/>
  <c r="O340" i="1"/>
  <c r="O76" i="1"/>
  <c r="O175" i="1"/>
  <c r="O52" i="1"/>
  <c r="O30" i="1"/>
  <c r="O226" i="1"/>
  <c r="O351" i="1"/>
  <c r="O344" i="1"/>
  <c r="O326" i="1"/>
  <c r="O227" i="1"/>
  <c r="O220" i="1"/>
  <c r="O204" i="1"/>
  <c r="O209" i="1"/>
  <c r="O219" i="1"/>
  <c r="O294" i="1"/>
  <c r="O124" i="1"/>
  <c r="O84" i="1"/>
  <c r="O25" i="1"/>
  <c r="O17" i="1"/>
  <c r="O46" i="1"/>
  <c r="O10" i="1"/>
  <c r="J385" i="2"/>
  <c r="N360" i="2"/>
  <c r="M360" i="2"/>
  <c r="O285" i="2"/>
  <c r="O342" i="2"/>
  <c r="M186" i="2"/>
  <c r="N186" i="2"/>
  <c r="M242" i="2"/>
  <c r="N242" i="2"/>
  <c r="M210" i="2"/>
  <c r="N210" i="2"/>
  <c r="O227" i="2"/>
  <c r="N133" i="2"/>
  <c r="M133" i="2"/>
  <c r="O133" i="2" s="1"/>
  <c r="O324" i="2"/>
  <c r="O254" i="2"/>
  <c r="O222" i="2"/>
  <c r="O179" i="2"/>
  <c r="O134" i="2"/>
  <c r="O94" i="2"/>
  <c r="O182" i="2"/>
  <c r="O55" i="2"/>
  <c r="N183" i="2"/>
  <c r="M183" i="2"/>
  <c r="O127" i="2"/>
  <c r="O167" i="2"/>
  <c r="O68" i="2"/>
  <c r="O25" i="2"/>
  <c r="N125" i="2"/>
  <c r="M125" i="2"/>
  <c r="O125" i="2" s="1"/>
  <c r="J386" i="2"/>
  <c r="J371" i="2"/>
  <c r="J366" i="2"/>
  <c r="N330" i="2"/>
  <c r="M330" i="2"/>
  <c r="N326" i="2"/>
  <c r="M326" i="2"/>
  <c r="N296" i="2"/>
  <c r="M296" i="2"/>
  <c r="N175" i="2"/>
  <c r="M175" i="2"/>
  <c r="O298" i="2"/>
  <c r="M234" i="2"/>
  <c r="N234" i="2"/>
  <c r="M202" i="2"/>
  <c r="N202" i="2"/>
  <c r="I363" i="2"/>
  <c r="I390" i="2" s="1"/>
  <c r="J364" i="2"/>
  <c r="O269" i="2"/>
  <c r="O308" i="2"/>
  <c r="O214" i="2"/>
  <c r="O178" i="2"/>
  <c r="N117" i="2"/>
  <c r="M117" i="2"/>
  <c r="O117" i="2" s="1"/>
  <c r="O295" i="2"/>
  <c r="O243" i="2"/>
  <c r="O262" i="2"/>
  <c r="O274" i="2"/>
  <c r="O219" i="2"/>
  <c r="O118" i="2"/>
  <c r="O273" i="2"/>
  <c r="O103" i="2"/>
  <c r="O62" i="2"/>
  <c r="O155" i="2"/>
  <c r="O137" i="2"/>
  <c r="O47" i="2"/>
  <c r="O90" i="2"/>
  <c r="O76" i="2"/>
  <c r="O159" i="2"/>
  <c r="N19" i="2"/>
  <c r="M19" i="2"/>
  <c r="O145" i="2"/>
  <c r="N22" i="2"/>
  <c r="M22" i="2"/>
  <c r="O31" i="2"/>
  <c r="N323" i="2"/>
  <c r="M323" i="2"/>
  <c r="N109" i="2"/>
  <c r="M109" i="2"/>
  <c r="O126" i="2"/>
  <c r="N325" i="2"/>
  <c r="M325" i="2"/>
  <c r="L366" i="2"/>
  <c r="L368" i="2"/>
  <c r="O352" i="2"/>
  <c r="N275" i="2"/>
  <c r="M275" i="2"/>
  <c r="L364" i="2"/>
  <c r="H363" i="2"/>
  <c r="H390" i="2" s="1"/>
  <c r="N291" i="2"/>
  <c r="M291" i="2"/>
  <c r="O291" i="2" s="1"/>
  <c r="M226" i="2"/>
  <c r="N226" i="2"/>
  <c r="O211" i="2"/>
  <c r="O315" i="2"/>
  <c r="M165" i="2"/>
  <c r="N165" i="2"/>
  <c r="N101" i="2"/>
  <c r="M101" i="2"/>
  <c r="O101" i="2" s="1"/>
  <c r="O293" i="2"/>
  <c r="O110" i="2"/>
  <c r="J379" i="2"/>
  <c r="O290" i="2"/>
  <c r="O135" i="2"/>
  <c r="O80" i="2"/>
  <c r="O39" i="2"/>
  <c r="O69" i="2"/>
  <c r="O303" i="2"/>
  <c r="N11" i="2"/>
  <c r="M11" i="2"/>
  <c r="O11" i="2" s="1"/>
  <c r="O174" i="2"/>
  <c r="O131" i="2"/>
  <c r="O7" i="2"/>
  <c r="O83" i="2"/>
  <c r="O16" i="2"/>
  <c r="O8" i="2"/>
  <c r="O65" i="2"/>
  <c r="N335" i="2"/>
  <c r="M335" i="2"/>
  <c r="N301" i="2"/>
  <c r="M301" i="2"/>
  <c r="N318" i="2"/>
  <c r="M318" i="2"/>
  <c r="O318" i="2" s="1"/>
  <c r="M266" i="2"/>
  <c r="N266" i="2"/>
  <c r="M250" i="2"/>
  <c r="N250" i="2"/>
  <c r="N157" i="2"/>
  <c r="M157" i="2"/>
  <c r="N93" i="2"/>
  <c r="M93" i="2"/>
  <c r="O93" i="2" s="1"/>
  <c r="O158" i="2"/>
  <c r="O45" i="2"/>
  <c r="O148" i="2"/>
  <c r="O84" i="2"/>
  <c r="L6" i="2"/>
  <c r="O34" i="2"/>
  <c r="O10" i="2"/>
  <c r="O40" i="2"/>
  <c r="N354" i="2"/>
  <c r="M354" i="2"/>
  <c r="J384" i="2"/>
  <c r="J368" i="2"/>
  <c r="N333" i="2"/>
  <c r="M333" i="2"/>
  <c r="N328" i="2"/>
  <c r="M328" i="2"/>
  <c r="O328" i="2" s="1"/>
  <c r="O251" i="2"/>
  <c r="M218" i="2"/>
  <c r="N218" i="2"/>
  <c r="N259" i="2"/>
  <c r="M259" i="2"/>
  <c r="O230" i="2"/>
  <c r="N149" i="2"/>
  <c r="M149" i="2"/>
  <c r="O149" i="2" s="1"/>
  <c r="O329" i="2"/>
  <c r="O195" i="2"/>
  <c r="N74" i="2"/>
  <c r="M74" i="2"/>
  <c r="O190" i="2"/>
  <c r="O150" i="2"/>
  <c r="O102" i="2"/>
  <c r="J370" i="2"/>
  <c r="O199" i="2"/>
  <c r="O172" i="2"/>
  <c r="O244" i="2"/>
  <c r="O130" i="2"/>
  <c r="N355" i="2"/>
  <c r="M355" i="2"/>
  <c r="J381" i="2"/>
  <c r="N341" i="2"/>
  <c r="M341" i="2"/>
  <c r="N310" i="2"/>
  <c r="M310" i="2"/>
  <c r="O310" i="2" s="1"/>
  <c r="O345" i="2"/>
  <c r="N299" i="2"/>
  <c r="M299" i="2"/>
  <c r="O319" i="2"/>
  <c r="O253" i="2"/>
  <c r="O306" i="2"/>
  <c r="O245" i="2"/>
  <c r="O213" i="2"/>
  <c r="M170" i="2"/>
  <c r="N170" i="2"/>
  <c r="O322" i="2"/>
  <c r="M282" i="2"/>
  <c r="N282" i="2"/>
  <c r="O340" i="2"/>
  <c r="O197" i="2"/>
  <c r="O277" i="2"/>
  <c r="N141" i="2"/>
  <c r="M141" i="2"/>
  <c r="O336" i="2"/>
  <c r="O331" i="2"/>
  <c r="O142" i="2"/>
  <c r="O338" i="2"/>
  <c r="O238" i="2"/>
  <c r="O171" i="2"/>
  <c r="O247" i="2"/>
  <c r="O119" i="2"/>
  <c r="O156" i="2"/>
  <c r="O92" i="2"/>
  <c r="O146" i="2"/>
  <c r="O107" i="2"/>
  <c r="O99" i="2"/>
  <c r="O37" i="2"/>
  <c r="O54" i="2"/>
  <c r="O132" i="2"/>
  <c r="O196" i="2"/>
  <c r="O75" i="2"/>
  <c r="O29" i="2"/>
  <c r="O64" i="2"/>
  <c r="O57" i="2"/>
  <c r="N329" i="1"/>
  <c r="M329" i="1"/>
  <c r="N267" i="1"/>
  <c r="M267" i="1"/>
  <c r="N291" i="1"/>
  <c r="M291" i="1"/>
  <c r="O291" i="1" s="1"/>
  <c r="M199" i="1"/>
  <c r="N199" i="1"/>
  <c r="N190" i="1"/>
  <c r="M190" i="1"/>
  <c r="N358" i="1"/>
  <c r="M358" i="1"/>
  <c r="M320" i="1"/>
  <c r="N320" i="1"/>
  <c r="O201" i="1"/>
  <c r="O231" i="1"/>
  <c r="N186" i="1"/>
  <c r="M186" i="1"/>
  <c r="O206" i="1"/>
  <c r="O217" i="1"/>
  <c r="N168" i="1"/>
  <c r="M168" i="1"/>
  <c r="O168" i="1" s="1"/>
  <c r="M152" i="1"/>
  <c r="N152" i="1"/>
  <c r="M96" i="1"/>
  <c r="N96" i="1"/>
  <c r="N390" i="1"/>
  <c r="M154" i="1"/>
  <c r="N154" i="1"/>
  <c r="M56" i="1"/>
  <c r="O56" i="1" s="1"/>
  <c r="N56" i="1"/>
  <c r="N345" i="1"/>
  <c r="M345" i="1"/>
  <c r="O345" i="1" s="1"/>
  <c r="N321" i="1"/>
  <c r="M321" i="1"/>
  <c r="O321" i="1" s="1"/>
  <c r="M322" i="1"/>
  <c r="N322" i="1"/>
  <c r="N316" i="1"/>
  <c r="M316" i="1"/>
  <c r="N341" i="1"/>
  <c r="M341" i="1"/>
  <c r="O341" i="1" s="1"/>
  <c r="N313" i="1"/>
  <c r="M313" i="1"/>
  <c r="O313" i="1" s="1"/>
  <c r="N354" i="1"/>
  <c r="M354" i="1"/>
  <c r="O354" i="1" s="1"/>
  <c r="M314" i="1"/>
  <c r="O314" i="1" s="1"/>
  <c r="N314" i="1"/>
  <c r="N308" i="1"/>
  <c r="M308" i="1"/>
  <c r="O308" i="1" s="1"/>
  <c r="M390" i="1"/>
  <c r="O391" i="1"/>
  <c r="O379" i="1"/>
  <c r="O289" i="1"/>
  <c r="N192" i="1"/>
  <c r="M192" i="1"/>
  <c r="O216" i="1"/>
  <c r="N251" i="1"/>
  <c r="M251" i="1"/>
  <c r="O218" i="1"/>
  <c r="O224" i="1"/>
  <c r="N182" i="1"/>
  <c r="M182" i="1"/>
  <c r="O182" i="1" s="1"/>
  <c r="M166" i="1"/>
  <c r="O166" i="1" s="1"/>
  <c r="N166" i="1"/>
  <c r="M150" i="1"/>
  <c r="N150" i="1"/>
  <c r="O187" i="1"/>
  <c r="M72" i="1"/>
  <c r="N72" i="1"/>
  <c r="O69" i="1"/>
  <c r="O113" i="1"/>
  <c r="O92" i="1"/>
  <c r="M29" i="1"/>
  <c r="N29" i="1"/>
  <c r="O54" i="1"/>
  <c r="O35" i="1"/>
  <c r="O11" i="1"/>
  <c r="N393" i="1"/>
  <c r="M393" i="1"/>
  <c r="N357" i="1"/>
  <c r="M357" i="1"/>
  <c r="O357" i="1" s="1"/>
  <c r="N337" i="1"/>
  <c r="M337" i="1"/>
  <c r="O337" i="1" s="1"/>
  <c r="N350" i="1"/>
  <c r="M350" i="1"/>
  <c r="O350" i="1" s="1"/>
  <c r="N306" i="1"/>
  <c r="M306" i="1"/>
  <c r="N305" i="1"/>
  <c r="M305" i="1"/>
  <c r="O305" i="1" s="1"/>
  <c r="O368" i="1"/>
  <c r="N382" i="1"/>
  <c r="M382" i="1"/>
  <c r="N325" i="1"/>
  <c r="M325" i="1"/>
  <c r="O325" i="1" s="1"/>
  <c r="O287" i="1"/>
  <c r="N275" i="1"/>
  <c r="M275" i="1"/>
  <c r="O275" i="1" s="1"/>
  <c r="O270" i="1"/>
  <c r="O260" i="1"/>
  <c r="O282" i="1"/>
  <c r="O265" i="1"/>
  <c r="O245" i="1"/>
  <c r="N188" i="1"/>
  <c r="M188" i="1"/>
  <c r="O248" i="1"/>
  <c r="O253" i="1"/>
  <c r="N178" i="1"/>
  <c r="M178" i="1"/>
  <c r="O171" i="1"/>
  <c r="M164" i="1"/>
  <c r="O164" i="1" s="1"/>
  <c r="N164" i="1"/>
  <c r="O126" i="1"/>
  <c r="M80" i="1"/>
  <c r="N80" i="1"/>
  <c r="N20" i="1"/>
  <c r="M20" i="1"/>
  <c r="O68" i="1"/>
  <c r="O70" i="1"/>
  <c r="O137" i="1"/>
  <c r="M64" i="1"/>
  <c r="N64" i="1"/>
  <c r="N19" i="1"/>
  <c r="M19" i="1"/>
  <c r="O19" i="1" s="1"/>
  <c r="O121" i="1"/>
  <c r="O109" i="1"/>
  <c r="O7" i="1"/>
  <c r="M396" i="1"/>
  <c r="L395" i="1"/>
  <c r="N396" i="1"/>
  <c r="N395" i="1" s="1"/>
  <c r="N384" i="1"/>
  <c r="M384" i="1"/>
  <c r="M315" i="1"/>
  <c r="N315" i="1"/>
  <c r="M323" i="1"/>
  <c r="O323" i="1" s="1"/>
  <c r="N323" i="1"/>
  <c r="M145" i="1"/>
  <c r="N145" i="1"/>
  <c r="M162" i="1"/>
  <c r="N162" i="1"/>
  <c r="N148" i="1"/>
  <c r="M148" i="1"/>
  <c r="O148" i="1" s="1"/>
  <c r="O143" i="1"/>
  <c r="M120" i="1"/>
  <c r="N120" i="1"/>
  <c r="M365" i="1"/>
  <c r="N365" i="1"/>
  <c r="N330" i="1"/>
  <c r="M330" i="1"/>
  <c r="N376" i="1"/>
  <c r="M376" i="1"/>
  <c r="N353" i="1"/>
  <c r="M353" i="1"/>
  <c r="N328" i="1"/>
  <c r="M328" i="1"/>
  <c r="N342" i="1"/>
  <c r="M342" i="1"/>
  <c r="N339" i="1"/>
  <c r="M339" i="1"/>
  <c r="O364" i="1"/>
  <c r="O367" i="1"/>
  <c r="N283" i="1"/>
  <c r="M283" i="1"/>
  <c r="O223" i="1"/>
  <c r="O214" i="1"/>
  <c r="N180" i="1"/>
  <c r="M180" i="1"/>
  <c r="O211" i="1"/>
  <c r="M147" i="1"/>
  <c r="N147" i="1"/>
  <c r="M160" i="1"/>
  <c r="N160" i="1"/>
  <c r="O119" i="1"/>
  <c r="M37" i="1"/>
  <c r="O37" i="1" s="1"/>
  <c r="N37" i="1"/>
  <c r="M324" i="1"/>
  <c r="N324" i="1"/>
  <c r="N333" i="1"/>
  <c r="M333" i="1"/>
  <c r="N346" i="1"/>
  <c r="M346" i="1"/>
  <c r="O346" i="1" s="1"/>
  <c r="N343" i="1"/>
  <c r="M343" i="1"/>
  <c r="L363" i="1"/>
  <c r="M302" i="1"/>
  <c r="N302" i="1"/>
  <c r="N318" i="1"/>
  <c r="M318" i="1"/>
  <c r="N299" i="1"/>
  <c r="M299" i="1"/>
  <c r="N184" i="1"/>
  <c r="M184" i="1"/>
  <c r="N338" i="1"/>
  <c r="M338" i="1"/>
  <c r="O370" i="1"/>
  <c r="N335" i="1"/>
  <c r="M335" i="1"/>
  <c r="O335" i="1" s="1"/>
  <c r="O352" i="1"/>
  <c r="N310" i="1"/>
  <c r="M310" i="1"/>
  <c r="O295" i="1"/>
  <c r="O269" i="1"/>
  <c r="N259" i="1"/>
  <c r="M259" i="1"/>
  <c r="O241" i="1"/>
  <c r="M312" i="1"/>
  <c r="N312" i="1"/>
  <c r="N176" i="1"/>
  <c r="M176" i="1"/>
  <c r="O176" i="1" s="1"/>
  <c r="O234" i="1"/>
  <c r="M173" i="1"/>
  <c r="N173" i="1"/>
  <c r="O228" i="1"/>
  <c r="O200" i="1"/>
  <c r="O242" i="1"/>
  <c r="O215" i="1"/>
  <c r="O290" i="1"/>
  <c r="O212" i="1"/>
  <c r="O230" i="1"/>
  <c r="M158" i="1"/>
  <c r="N158" i="1"/>
  <c r="O93" i="1"/>
  <c r="O62" i="1"/>
  <c r="M136" i="1"/>
  <c r="N136" i="1"/>
  <c r="O81" i="1"/>
  <c r="O133" i="1"/>
  <c r="M104" i="1"/>
  <c r="N104" i="1"/>
  <c r="O118" i="1"/>
  <c r="O23" i="1"/>
  <c r="O8" i="1"/>
  <c r="O110" i="1"/>
  <c r="N349" i="1"/>
  <c r="M349" i="1"/>
  <c r="O349" i="1" s="1"/>
  <c r="N334" i="1"/>
  <c r="M334" i="1"/>
  <c r="N331" i="1"/>
  <c r="M331" i="1"/>
  <c r="N360" i="1"/>
  <c r="M360" i="1"/>
  <c r="O360" i="1" s="1"/>
  <c r="O348" i="1"/>
  <c r="N356" i="1"/>
  <c r="M356" i="1"/>
  <c r="N252" i="1"/>
  <c r="M252" i="1"/>
  <c r="O278" i="1"/>
  <c r="O293" i="1"/>
  <c r="O263" i="1"/>
  <c r="O284" i="1"/>
  <c r="O255" i="1"/>
  <c r="N172" i="1"/>
  <c r="M172" i="1"/>
  <c r="O271" i="1"/>
  <c r="O195" i="1"/>
  <c r="M156" i="1"/>
  <c r="N156" i="1"/>
  <c r="O57" i="1"/>
  <c r="O132" i="1"/>
  <c r="O108" i="1"/>
  <c r="M128" i="1"/>
  <c r="N128" i="1"/>
  <c r="O73" i="1"/>
  <c r="O100" i="1"/>
  <c r="O134" i="1"/>
  <c r="O31" i="1"/>
  <c r="O78" i="1"/>
  <c r="O22" i="1"/>
  <c r="O165" i="2" l="1"/>
  <c r="N6" i="2"/>
  <c r="O250" i="2"/>
  <c r="O354" i="2"/>
  <c r="O323" i="2"/>
  <c r="O330" i="2"/>
  <c r="O360" i="2"/>
  <c r="O242" i="2"/>
  <c r="O170" i="2"/>
  <c r="O275" i="2"/>
  <c r="O109" i="2"/>
  <c r="O19" i="2"/>
  <c r="O296" i="2"/>
  <c r="L363" i="2"/>
  <c r="N363" i="2" s="1"/>
  <c r="P363" i="2" s="1"/>
  <c r="L362" i="1"/>
  <c r="L400" i="1" s="1"/>
  <c r="M363" i="1"/>
  <c r="M362" i="1" s="1"/>
  <c r="M400" i="1" s="1"/>
  <c r="N363" i="1"/>
  <c r="N362" i="1" s="1"/>
  <c r="O338" i="1"/>
  <c r="O328" i="1"/>
  <c r="O186" i="1"/>
  <c r="O190" i="1"/>
  <c r="O329" i="1"/>
  <c r="O128" i="1"/>
  <c r="O356" i="1"/>
  <c r="O104" i="1"/>
  <c r="O158" i="1"/>
  <c r="O259" i="1"/>
  <c r="O318" i="1"/>
  <c r="O342" i="1"/>
  <c r="O330" i="1"/>
  <c r="O358" i="1"/>
  <c r="O267" i="1"/>
  <c r="N6" i="1"/>
  <c r="O80" i="1"/>
  <c r="O29" i="1"/>
  <c r="O150" i="1"/>
  <c r="O184" i="1"/>
  <c r="O324" i="1"/>
  <c r="O353" i="1"/>
  <c r="O145" i="1"/>
  <c r="O162" i="1"/>
  <c r="O331" i="1"/>
  <c r="O152" i="1"/>
  <c r="O199" i="1"/>
  <c r="O218" i="2"/>
  <c r="O186" i="2"/>
  <c r="O341" i="2"/>
  <c r="O266" i="2"/>
  <c r="O202" i="2"/>
  <c r="O326" i="2"/>
  <c r="O226" i="2"/>
  <c r="O282" i="2"/>
  <c r="O234" i="2"/>
  <c r="O299" i="2"/>
  <c r="O355" i="2"/>
  <c r="O333" i="2"/>
  <c r="O157" i="2"/>
  <c r="O301" i="2"/>
  <c r="M6" i="2"/>
  <c r="O325" i="2"/>
  <c r="O22" i="2"/>
  <c r="O210" i="2"/>
  <c r="O141" i="2"/>
  <c r="O259" i="2"/>
  <c r="O175" i="2"/>
  <c r="O74" i="2"/>
  <c r="O335" i="2"/>
  <c r="O183" i="2"/>
  <c r="O173" i="1"/>
  <c r="O315" i="1"/>
  <c r="M6" i="1"/>
  <c r="O333" i="1"/>
  <c r="O160" i="1"/>
  <c r="O283" i="1"/>
  <c r="O384" i="1"/>
  <c r="O20" i="1"/>
  <c r="O178" i="1"/>
  <c r="O382" i="1"/>
  <c r="O72" i="1"/>
  <c r="O322" i="1"/>
  <c r="O154" i="1"/>
  <c r="O320" i="1"/>
  <c r="O390" i="1"/>
  <c r="O156" i="1"/>
  <c r="O136" i="1"/>
  <c r="O310" i="1"/>
  <c r="O302" i="1"/>
  <c r="O147" i="1"/>
  <c r="O365" i="1"/>
  <c r="O251" i="1"/>
  <c r="O252" i="1"/>
  <c r="O312" i="1"/>
  <c r="O343" i="1"/>
  <c r="O180" i="1"/>
  <c r="O120" i="1"/>
  <c r="M395" i="1"/>
  <c r="O396" i="1"/>
  <c r="O395" i="1" s="1"/>
  <c r="O64" i="1"/>
  <c r="O188" i="1"/>
  <c r="O96" i="1"/>
  <c r="O172" i="1"/>
  <c r="O334" i="1"/>
  <c r="O299" i="1"/>
  <c r="O339" i="1"/>
  <c r="O376" i="1"/>
  <c r="O306" i="1"/>
  <c r="O393" i="1"/>
  <c r="O192" i="1"/>
  <c r="O316" i="1"/>
  <c r="O6" i="2" l="1"/>
  <c r="Q6" i="2" s="1"/>
  <c r="L390" i="2"/>
  <c r="O363" i="1"/>
  <c r="Q363" i="1" s="1"/>
  <c r="N400" i="1"/>
  <c r="P400" i="1"/>
  <c r="Q6" i="1"/>
  <c r="O362" i="1" l="1"/>
  <c r="O40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74" authorId="0" shapeId="0" xr:uid="{9530A50F-4580-45EF-83D0-36471BD2BED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TAC huỷ niêm yết, Finhay tự bán, ko qua TVAM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74" authorId="0" shapeId="0" xr:uid="{1C733BDA-AFE4-47D0-B934-6D0F35FD00D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TAC huỷ niêm yết, Finhay tự bán, ko qua TVAM</t>
        </r>
      </text>
    </comment>
  </commentList>
</comments>
</file>

<file path=xl/sharedStrings.xml><?xml version="1.0" encoding="utf-8"?>
<sst xmlns="http://schemas.openxmlformats.org/spreadsheetml/2006/main" count="3153" uniqueCount="446">
  <si>
    <t>Period</t>
  </si>
  <si>
    <t>ĐÁNH GIÁ LẠI CỔ PHIẾU VÀ CHỨNG CHỈ QUỸ THEO GIÁ THỊ TRƯỜNG TẠI NGÀY 30/06/2025</t>
  </si>
  <si>
    <t>STT</t>
  </si>
  <si>
    <t>Mã CCQ (TVAM)</t>
  </si>
  <si>
    <t>Mã CK</t>
  </si>
  <si>
    <t>Mã Misa</t>
  </si>
  <si>
    <t>TKHT</t>
  </si>
  <si>
    <t>Unit</t>
  </si>
  <si>
    <t>Product</t>
  </si>
  <si>
    <t>Số lượng cty nắm giữ</t>
  </si>
  <si>
    <t>Tiền vốn</t>
  </si>
  <si>
    <t>Đơn giá vốn</t>
  </si>
  <si>
    <t>Giá thị trường</t>
  </si>
  <si>
    <t>Giá trị hợp lý</t>
  </si>
  <si>
    <t>Chênh lệch lãi</t>
  </si>
  <si>
    <t>Chênh lệch lỗ</t>
  </si>
  <si>
    <t>Net</t>
  </si>
  <si>
    <t>Số dư đánh giá lại trên Misa</t>
  </si>
  <si>
    <t>Book bổ sung theo IFRS</t>
  </si>
  <si>
    <t>File TVS</t>
  </si>
  <si>
    <t>Book doanh thu</t>
  </si>
  <si>
    <t>Book chi phí</t>
  </si>
  <si>
    <t>A. Cổ phiếu</t>
  </si>
  <si>
    <t>Book có 138</t>
  </si>
  <si>
    <t>ACB</t>
  </si>
  <si>
    <t>FH JSC</t>
  </si>
  <si>
    <t>BCC</t>
  </si>
  <si>
    <t>CTG</t>
  </si>
  <si>
    <t>HDB</t>
  </si>
  <si>
    <t>MBB</t>
  </si>
  <si>
    <t>STB</t>
  </si>
  <si>
    <t>FPT</t>
  </si>
  <si>
    <t>GAS</t>
  </si>
  <si>
    <t>POW</t>
  </si>
  <si>
    <t>SSI</t>
  </si>
  <si>
    <t>VHM</t>
  </si>
  <si>
    <t>VRE</t>
  </si>
  <si>
    <t>HPG</t>
  </si>
  <si>
    <t>NVL</t>
  </si>
  <si>
    <t>VPB</t>
  </si>
  <si>
    <t>BID</t>
  </si>
  <si>
    <t>BVH</t>
  </si>
  <si>
    <t>GVR</t>
  </si>
  <si>
    <t>MWG</t>
  </si>
  <si>
    <t>PDR</t>
  </si>
  <si>
    <t>PLX</t>
  </si>
  <si>
    <t>TCB</t>
  </si>
  <si>
    <t>TPB</t>
  </si>
  <si>
    <t>VJC</t>
  </si>
  <si>
    <t>TVS</t>
  </si>
  <si>
    <t>PNJ</t>
  </si>
  <si>
    <t>KDH</t>
  </si>
  <si>
    <t>VNM</t>
  </si>
  <si>
    <t>VIC</t>
  </si>
  <si>
    <t>MSN</t>
  </si>
  <si>
    <t>SAB</t>
  </si>
  <si>
    <t>VCB</t>
  </si>
  <si>
    <t>AAM</t>
  </si>
  <si>
    <t>ADS</t>
  </si>
  <si>
    <t>AGR</t>
  </si>
  <si>
    <t>AMD</t>
  </si>
  <si>
    <t>APG</t>
  </si>
  <si>
    <t>DIG</t>
  </si>
  <si>
    <t>DXG</t>
  </si>
  <si>
    <t>FTM</t>
  </si>
  <si>
    <t>HAG</t>
  </si>
  <si>
    <t>HCM</t>
  </si>
  <si>
    <t>ITA</t>
  </si>
  <si>
    <t>LCG</t>
  </si>
  <si>
    <t>PC1</t>
  </si>
  <si>
    <t>PHR</t>
  </si>
  <si>
    <t>PVD</t>
  </si>
  <si>
    <t>PXI</t>
  </si>
  <si>
    <t>SCR</t>
  </si>
  <si>
    <t>SZC</t>
  </si>
  <si>
    <t>TCR</t>
  </si>
  <si>
    <t>VCI</t>
  </si>
  <si>
    <t>VND</t>
  </si>
  <si>
    <t>VOS</t>
  </si>
  <si>
    <t>ACL</t>
  </si>
  <si>
    <t>AGG</t>
  </si>
  <si>
    <t>ASM</t>
  </si>
  <si>
    <t>BMC</t>
  </si>
  <si>
    <t>CAV</t>
  </si>
  <si>
    <t>CMG</t>
  </si>
  <si>
    <t>DAG</t>
  </si>
  <si>
    <t>DHM</t>
  </si>
  <si>
    <t>FCM</t>
  </si>
  <si>
    <t>FLC</t>
  </si>
  <si>
    <t>FRT</t>
  </si>
  <si>
    <t>HAH</t>
  </si>
  <si>
    <t>HAI</t>
  </si>
  <si>
    <t>HAP</t>
  </si>
  <si>
    <t>HAR</t>
  </si>
  <si>
    <t>HNG</t>
  </si>
  <si>
    <t>HT1</t>
  </si>
  <si>
    <t>IDI</t>
  </si>
  <si>
    <t>JVC</t>
  </si>
  <si>
    <t>LBM</t>
  </si>
  <si>
    <t>LCM</t>
  </si>
  <si>
    <t>LEC</t>
  </si>
  <si>
    <t>NSC</t>
  </si>
  <si>
    <t>PIT</t>
  </si>
  <si>
    <t>PXS</t>
  </si>
  <si>
    <t>ROS</t>
  </si>
  <si>
    <t>SAM</t>
  </si>
  <si>
    <t>SJF</t>
  </si>
  <si>
    <t>THI</t>
  </si>
  <si>
    <t>TVB</t>
  </si>
  <si>
    <t>VNL</t>
  </si>
  <si>
    <t>YEG</t>
  </si>
  <si>
    <t>AAA</t>
  </si>
  <si>
    <t>AAT</t>
  </si>
  <si>
    <t>ABS</t>
  </si>
  <si>
    <t>ABT</t>
  </si>
  <si>
    <t>ACC</t>
  </si>
  <si>
    <t>ADG</t>
  </si>
  <si>
    <t>AGM</t>
  </si>
  <si>
    <t>ANV</t>
  </si>
  <si>
    <t>APC</t>
  </si>
  <si>
    <t>APH</t>
  </si>
  <si>
    <t>ASG</t>
  </si>
  <si>
    <t>ASP</t>
  </si>
  <si>
    <t>BBC</t>
  </si>
  <si>
    <t>BCE</t>
  </si>
  <si>
    <t>BCG</t>
  </si>
  <si>
    <t>BCM</t>
  </si>
  <si>
    <t>BHN</t>
  </si>
  <si>
    <t>BKG</t>
  </si>
  <si>
    <t>BRC</t>
  </si>
  <si>
    <t>BSI</t>
  </si>
  <si>
    <t>BTP</t>
  </si>
  <si>
    <t>BWE</t>
  </si>
  <si>
    <t>C47</t>
  </si>
  <si>
    <t>CCL</t>
  </si>
  <si>
    <t>CEE</t>
  </si>
  <si>
    <t>CHP</t>
  </si>
  <si>
    <t>CIG</t>
  </si>
  <si>
    <t>CLC</t>
  </si>
  <si>
    <t>CMX</t>
  </si>
  <si>
    <t>COM</t>
  </si>
  <si>
    <t>CRC</t>
  </si>
  <si>
    <t>CRE</t>
  </si>
  <si>
    <t>CSV</t>
  </si>
  <si>
    <t>CTS</t>
  </si>
  <si>
    <t>DAH</t>
  </si>
  <si>
    <t>DAT</t>
  </si>
  <si>
    <t>DBT</t>
  </si>
  <si>
    <t>DC4</t>
  </si>
  <si>
    <t>DCL</t>
  </si>
  <si>
    <t>DCM</t>
  </si>
  <si>
    <t>DHG</t>
  </si>
  <si>
    <t>DLG</t>
  </si>
  <si>
    <t>DMC</t>
  </si>
  <si>
    <t>DPM</t>
  </si>
  <si>
    <t>DRC</t>
  </si>
  <si>
    <t>DXS</t>
  </si>
  <si>
    <t>DXV</t>
  </si>
  <si>
    <t>FCN</t>
  </si>
  <si>
    <t>FIT</t>
  </si>
  <si>
    <t>FTS</t>
  </si>
  <si>
    <t>GEG</t>
  </si>
  <si>
    <t>GEX</t>
  </si>
  <si>
    <t>GTN</t>
  </si>
  <si>
    <t>HQC</t>
  </si>
  <si>
    <t>HSG</t>
  </si>
  <si>
    <t>HSL</t>
  </si>
  <si>
    <t>HVN</t>
  </si>
  <si>
    <t>HVX</t>
  </si>
  <si>
    <t>IJC</t>
  </si>
  <si>
    <t>KHP</t>
  </si>
  <si>
    <t>KMR</t>
  </si>
  <si>
    <t>LDG</t>
  </si>
  <si>
    <t>LPB</t>
  </si>
  <si>
    <t>LSS</t>
  </si>
  <si>
    <t>MSB</t>
  </si>
  <si>
    <t>NKG</t>
  </si>
  <si>
    <t>NVT</t>
  </si>
  <si>
    <t>OCB</t>
  </si>
  <si>
    <t>OPC</t>
  </si>
  <si>
    <t>PET</t>
  </si>
  <si>
    <t>PGC</t>
  </si>
  <si>
    <t>PJT</t>
  </si>
  <si>
    <t>POM</t>
  </si>
  <si>
    <t>PSH</t>
  </si>
  <si>
    <t>PTB</t>
  </si>
  <si>
    <t>QBS</t>
  </si>
  <si>
    <t>SBT</t>
  </si>
  <si>
    <t>SCD</t>
  </si>
  <si>
    <t>SGT</t>
  </si>
  <si>
    <t>SHB</t>
  </si>
  <si>
    <t>SMB</t>
  </si>
  <si>
    <t>SSB</t>
  </si>
  <si>
    <t>TAC</t>
  </si>
  <si>
    <t>TCH</t>
  </si>
  <si>
    <t>TDG</t>
  </si>
  <si>
    <t>TDM</t>
  </si>
  <si>
    <t>TEG</t>
  </si>
  <si>
    <t>TGG</t>
  </si>
  <si>
    <t>TLH</t>
  </si>
  <si>
    <t>TMS</t>
  </si>
  <si>
    <t>TNH</t>
  </si>
  <si>
    <t>TRA</t>
  </si>
  <si>
    <t>TTB</t>
  </si>
  <si>
    <t>TTE</t>
  </si>
  <si>
    <t>UDC</t>
  </si>
  <si>
    <t>VCA</t>
  </si>
  <si>
    <t>VGC</t>
  </si>
  <si>
    <t>VHC</t>
  </si>
  <si>
    <t>VIB</t>
  </si>
  <si>
    <t>VIS</t>
  </si>
  <si>
    <t>VIX</t>
  </si>
  <si>
    <t>VNE</t>
  </si>
  <si>
    <t>VSC</t>
  </si>
  <si>
    <t>VTO</t>
  </si>
  <si>
    <t>AST</t>
  </si>
  <si>
    <t>BAF</t>
  </si>
  <si>
    <t>BFC</t>
  </si>
  <si>
    <t>BIC</t>
  </si>
  <si>
    <t>BMI</t>
  </si>
  <si>
    <t>BMP</t>
  </si>
  <si>
    <t>C32</t>
  </si>
  <si>
    <t>CCI</t>
  </si>
  <si>
    <t>CDC</t>
  </si>
  <si>
    <t>CII</t>
  </si>
  <si>
    <t>CKG</t>
  </si>
  <si>
    <t>CLL</t>
  </si>
  <si>
    <t>CMV</t>
  </si>
  <si>
    <t>CSM</t>
  </si>
  <si>
    <t>CTD</t>
  </si>
  <si>
    <t>CTI</t>
  </si>
  <si>
    <t>DGC</t>
  </si>
  <si>
    <t>DGW</t>
  </si>
  <si>
    <t>DHC</t>
  </si>
  <si>
    <t>DPG</t>
  </si>
  <si>
    <t>DQC</t>
  </si>
  <si>
    <t>DRH</t>
  </si>
  <si>
    <t>ELC</t>
  </si>
  <si>
    <t>EMC</t>
  </si>
  <si>
    <t>EVE</t>
  </si>
  <si>
    <t>EVG</t>
  </si>
  <si>
    <t>FMC</t>
  </si>
  <si>
    <t>GMD</t>
  </si>
  <si>
    <t>GSP</t>
  </si>
  <si>
    <t>GTA</t>
  </si>
  <si>
    <t>HAX</t>
  </si>
  <si>
    <t>HBC</t>
  </si>
  <si>
    <t>HCD</t>
  </si>
  <si>
    <t>HDC</t>
  </si>
  <si>
    <t>HDG</t>
  </si>
  <si>
    <t>HHP</t>
  </si>
  <si>
    <t>HHS</t>
  </si>
  <si>
    <t>HTI</t>
  </si>
  <si>
    <t>HTL</t>
  </si>
  <si>
    <t>HTN</t>
  </si>
  <si>
    <t>HTV</t>
  </si>
  <si>
    <t>HU3</t>
  </si>
  <si>
    <t>HUB</t>
  </si>
  <si>
    <t>ICT</t>
  </si>
  <si>
    <t>ITC</t>
  </si>
  <si>
    <t>ITD</t>
  </si>
  <si>
    <t>KBC</t>
  </si>
  <si>
    <t>KDC</t>
  </si>
  <si>
    <t>KHG</t>
  </si>
  <si>
    <t>KSB</t>
  </si>
  <si>
    <t>LIX</t>
  </si>
  <si>
    <t>MCG</t>
  </si>
  <si>
    <t>MCP</t>
  </si>
  <si>
    <t>MDG</t>
  </si>
  <si>
    <t>MIG</t>
  </si>
  <si>
    <t>MSH</t>
  </si>
  <si>
    <t>NBB</t>
  </si>
  <si>
    <t>NHA</t>
  </si>
  <si>
    <t>NHH</t>
  </si>
  <si>
    <t>NLG</t>
  </si>
  <si>
    <t>OGC</t>
  </si>
  <si>
    <t>ORS</t>
  </si>
  <si>
    <t>PAC</t>
  </si>
  <si>
    <t>PGI</t>
  </si>
  <si>
    <t>PTL</t>
  </si>
  <si>
    <t>PVT</t>
  </si>
  <si>
    <t>QCG</t>
  </si>
  <si>
    <t>REE</t>
  </si>
  <si>
    <t>SC5</t>
  </si>
  <si>
    <t>SFG</t>
  </si>
  <si>
    <t>SHA</t>
  </si>
  <si>
    <t>SHI</t>
  </si>
  <si>
    <t>SII</t>
  </si>
  <si>
    <t>SRC</t>
  </si>
  <si>
    <t>STG</t>
  </si>
  <si>
    <t>STK</t>
  </si>
  <si>
    <t>TCM</t>
  </si>
  <si>
    <t>TCT</t>
  </si>
  <si>
    <t>TDC</t>
  </si>
  <si>
    <t>TNI</t>
  </si>
  <si>
    <t>TTA</t>
  </si>
  <si>
    <t>TTF</t>
  </si>
  <si>
    <t>TV2</t>
  </si>
  <si>
    <t>VAF</t>
  </si>
  <si>
    <t>VCG</t>
  </si>
  <si>
    <t>VDS</t>
  </si>
  <si>
    <t>VID</t>
  </si>
  <si>
    <t>VNS</t>
  </si>
  <si>
    <t>VPH</t>
  </si>
  <si>
    <t>VPI</t>
  </si>
  <si>
    <t>VPS</t>
  </si>
  <si>
    <t>VRC</t>
  </si>
  <si>
    <t>VSH</t>
  </si>
  <si>
    <t>YBM</t>
  </si>
  <si>
    <t>EIB</t>
  </si>
  <si>
    <t>GDT</t>
  </si>
  <si>
    <t>HAS</t>
  </si>
  <si>
    <t>HID</t>
  </si>
  <si>
    <t>IBC</t>
  </si>
  <si>
    <t>KPF</t>
  </si>
  <si>
    <t>NAV</t>
  </si>
  <si>
    <t>NT2</t>
  </si>
  <si>
    <t>NTL</t>
  </si>
  <si>
    <t>PAN</t>
  </si>
  <si>
    <t>PHC</t>
  </si>
  <si>
    <t>PLP</t>
  </si>
  <si>
    <t>PPC</t>
  </si>
  <si>
    <t>RDP</t>
  </si>
  <si>
    <t>SGR</t>
  </si>
  <si>
    <t>SMC</t>
  </si>
  <si>
    <t>TBC</t>
  </si>
  <si>
    <t>TCD</t>
  </si>
  <si>
    <t>TCL</t>
  </si>
  <si>
    <t>TCO</t>
  </si>
  <si>
    <t>TLD</t>
  </si>
  <si>
    <t>TLG</t>
  </si>
  <si>
    <t>TNA</t>
  </si>
  <si>
    <t>VIP</t>
  </si>
  <si>
    <t>VMD</t>
  </si>
  <si>
    <t>VPD</t>
  </si>
  <si>
    <t>CNG</t>
  </si>
  <si>
    <t>D2D</t>
  </si>
  <si>
    <t>DBC</t>
  </si>
  <si>
    <t>GIL</t>
  </si>
  <si>
    <t>HII</t>
  </si>
  <si>
    <t>HVH</t>
  </si>
  <si>
    <t>LM8</t>
  </si>
  <si>
    <t>NAF</t>
  </si>
  <si>
    <t>PTC</t>
  </si>
  <si>
    <t>SKG</t>
  </si>
  <si>
    <t>TNT</t>
  </si>
  <si>
    <t>TSC</t>
  </si>
  <si>
    <t>CTF</t>
  </si>
  <si>
    <t>DBD</t>
  </si>
  <si>
    <t>DTA</t>
  </si>
  <si>
    <t>HPX</t>
  </si>
  <si>
    <t>KOS</t>
  </si>
  <si>
    <t>VTB</t>
  </si>
  <si>
    <t>DSN</t>
  </si>
  <si>
    <t>LGL</t>
  </si>
  <si>
    <t>MHC</t>
  </si>
  <si>
    <t>SJS</t>
  </si>
  <si>
    <t>BTT</t>
  </si>
  <si>
    <t>LHG</t>
  </si>
  <si>
    <t>NCT</t>
  </si>
  <si>
    <t>SMA</t>
  </si>
  <si>
    <t>SRF</t>
  </si>
  <si>
    <t>TDH</t>
  </si>
  <si>
    <t>DPR</t>
  </si>
  <si>
    <t>FIR</t>
  </si>
  <si>
    <t>HMC</t>
  </si>
  <si>
    <t>IMP</t>
  </si>
  <si>
    <t>PGD</t>
  </si>
  <si>
    <t>TDW</t>
  </si>
  <si>
    <t>TMT</t>
  </si>
  <si>
    <t>SHP</t>
  </si>
  <si>
    <t>SJD</t>
  </si>
  <si>
    <t>VPG</t>
  </si>
  <si>
    <t>RAL</t>
  </si>
  <si>
    <t>SVD</t>
  </si>
  <si>
    <t>TIP</t>
  </si>
  <si>
    <t>VLC</t>
  </si>
  <si>
    <t>EVF</t>
  </si>
  <si>
    <t>VNG</t>
  </si>
  <si>
    <t>CTR</t>
  </si>
  <si>
    <t>B. Chứng chỉ quỹ</t>
  </si>
  <si>
    <t>B1. Chứng chỉ quỹ SP BCC</t>
  </si>
  <si>
    <t>TCBF</t>
  </si>
  <si>
    <t>TCFF</t>
  </si>
  <si>
    <t>VNDAF</t>
  </si>
  <si>
    <t>VFMVF1</t>
  </si>
  <si>
    <t>VF1</t>
  </si>
  <si>
    <t>SSISCA</t>
  </si>
  <si>
    <t>SCA</t>
  </si>
  <si>
    <t>E1VFVN30</t>
  </si>
  <si>
    <t>VFMVFB</t>
  </si>
  <si>
    <t>VFB</t>
  </si>
  <si>
    <t>SSIBF</t>
  </si>
  <si>
    <t>BCF</t>
  </si>
  <si>
    <t>VCBF-BCF</t>
  </si>
  <si>
    <t>VCB-BCF</t>
  </si>
  <si>
    <t>BVBF</t>
  </si>
  <si>
    <t>BVPF</t>
  </si>
  <si>
    <t>FUEVFVND</t>
  </si>
  <si>
    <t>DIAMOND</t>
  </si>
  <si>
    <t>FUEVN100</t>
  </si>
  <si>
    <t>VN100</t>
  </si>
  <si>
    <t>FUESSV50</t>
  </si>
  <si>
    <t>ETFVN50</t>
  </si>
  <si>
    <t>VFMVF4</t>
  </si>
  <si>
    <t>VF4</t>
  </si>
  <si>
    <t>VNDBF</t>
  </si>
  <si>
    <t>FUESSVFL</t>
  </si>
  <si>
    <t>PVBF</t>
  </si>
  <si>
    <t>FUESSV30</t>
  </si>
  <si>
    <t>SSIAMVN30</t>
  </si>
  <si>
    <t>FUEMAV30</t>
  </si>
  <si>
    <t>FUEIP100</t>
  </si>
  <si>
    <t>VLGF</t>
  </si>
  <si>
    <t>MAGEF</t>
  </si>
  <si>
    <t>MAGEFN001</t>
  </si>
  <si>
    <t>B2. Chứng chỉ quỹ SP FI</t>
  </si>
  <si>
    <t>FUCTVGF3</t>
  </si>
  <si>
    <t>TVGF3</t>
  </si>
  <si>
    <t>FI</t>
  </si>
  <si>
    <t>FUCTVGF4</t>
  </si>
  <si>
    <t>TVGF4</t>
  </si>
  <si>
    <t>FUCTVGF5</t>
  </si>
  <si>
    <t>TVGF5</t>
  </si>
  <si>
    <t>B3. Chứng chỉ quỹ tự doanh VNSC</t>
  </si>
  <si>
    <t>FUEKIVFS</t>
  </si>
  <si>
    <t>VNSC</t>
  </si>
  <si>
    <t>Tự doanh</t>
  </si>
  <si>
    <t>KDEF</t>
  </si>
  <si>
    <t>TOTAL</t>
  </si>
  <si>
    <t>Số lượng user nắm</t>
  </si>
  <si>
    <t>Đơn giá thị trường</t>
  </si>
  <si>
    <t>Chênh lệch tăng</t>
  </si>
  <si>
    <t>Chênh lệch giảm</t>
  </si>
  <si>
    <t>File cap price</t>
  </si>
  <si>
    <t>FV CK</t>
  </si>
  <si>
    <t>Bổ sung theo IFRS</t>
  </si>
  <si>
    <t>Book giảm 338</t>
  </si>
  <si>
    <t>Dr 338/Cr515</t>
  </si>
  <si>
    <t>File của BO (CCQ đại thụ)</t>
  </si>
  <si>
    <t>Số dư cần có</t>
  </si>
  <si>
    <t>Giá vốn user cầm</t>
  </si>
  <si>
    <t xml:space="preserve"> Chênh lệch đánh giá lại</t>
  </si>
  <si>
    <t>Số dư trên Misa</t>
  </si>
  <si>
    <t>Book tăng 338</t>
  </si>
  <si>
    <t>DR635/CR3388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</si>
</sst>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9"/>
      <name val="Aptos Narrow"/>
      <family val="2"/>
      <scheme val="minor"/>
    </font>
    <font>
      <sz val="9"/>
      <name val="Aptos Narrow"/>
      <family val="2"/>
      <scheme val="minor"/>
    </font>
    <font>
      <sz val="9"/>
      <color rgb="FF000000"/>
      <name val="Aptos Narrow"/>
      <family val="2"/>
      <scheme val="minor"/>
    </font>
    <font>
      <sz val="9"/>
      <color theme="10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4" fontId="4" fillId="0" borderId="0" xfId="1" applyNumberFormat="1" applyFont="1" applyAlignment="1">
      <alignment vertical="center"/>
    </xf>
    <xf numFmtId="164" fontId="3" fillId="0" borderId="0" xfId="1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3" fillId="0" borderId="0" xfId="1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4" fontId="3" fillId="2" borderId="0" xfId="1" applyNumberFormat="1" applyFont="1" applyFill="1" applyAlignment="1">
      <alignment vertical="center"/>
    </xf>
    <xf numFmtId="164" fontId="3" fillId="2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164" fontId="3" fillId="3" borderId="0" xfId="1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164" fontId="8" fillId="0" borderId="0" xfId="1" applyNumberFormat="1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164" fontId="3" fillId="0" borderId="0" xfId="1" applyNumberFormat="1" applyFont="1" applyFill="1" applyAlignment="1">
      <alignment vertical="center"/>
    </xf>
    <xf numFmtId="3" fontId="4" fillId="0" borderId="0" xfId="0" applyNumberFormat="1" applyFont="1" applyAlignment="1">
      <alignment vertical="center"/>
    </xf>
    <xf numFmtId="4" fontId="4" fillId="0" borderId="0" xfId="0" applyNumberFormat="1" applyFont="1" applyAlignment="1">
      <alignment vertical="center"/>
    </xf>
    <xf numFmtId="164" fontId="9" fillId="0" borderId="0" xfId="2" applyNumberFormat="1" applyFont="1" applyAlignment="1">
      <alignment vertical="center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/>
    </xf>
    <xf numFmtId="164" fontId="10" fillId="4" borderId="0" xfId="1" applyNumberFormat="1" applyFont="1" applyFill="1" applyAlignment="1">
      <alignment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164" fontId="3" fillId="3" borderId="0" xfId="1" applyNumberFormat="1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vertical="center"/>
    </xf>
    <xf numFmtId="164" fontId="4" fillId="0" borderId="0" xfId="0" applyNumberFormat="1" applyFont="1" applyAlignment="1">
      <alignment vertical="center"/>
    </xf>
    <xf numFmtId="164" fontId="3" fillId="3" borderId="0" xfId="1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NganHang/Quan%20ly%20HD%20tien%20gui/QLTGKH%20nam%202013/Quan%20ly%20hop%20dong%20LPB%2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NganHang/Quan%20ly%20HD%20tien%20gui/QLTGKH%20nam%202013/Quanlytiengui%20-%20NDT%20nam%202013%20V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Users/Administrator/AppData/Roaming/Microsoft/Excel/TNHH%20Anvie_31122016_2%2001_Audit%20Report_hop%20nh&#226;t%20(version%201).xlsb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personal/hoang_nguyen1_vn_ey_com/Documents/Documents/Finhay%20JSC%20-%2031.12.2023%20-%20Section%20K%20-%20TPD%2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KeToanKiemSoat/Ketoan_kiemsoat/BAO%20CAO%20TAI%20CHINH/IVND/2021/Q4.2021/iVND%20-%20BCTC%20Q3..2021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My%20Documents\work\egfi%20november%202006\EGFI%202006%2010%20Rev5%20-%20Annex%201%20(Disclosure%20of%20COREP%20Implementation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Bao%20cao%202011/Du%20chi/Bang%20tinh%20lai%20phai%20tra%20theo%20ky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Users/HaiNV/AppData/Roaming/Skype/My%20Skype%20Received%20Files/2014_2.01_AASC.xlsb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Users/FD948UV/Huong/Job/VTB%2031.12.2017/7.%20IFRS/2.%20VTB%202017/VTB%20IFRS%202016%20-%20From%20Linh%20dt6/wps/C11%20Valuable%20paper%20-%20Bond%20-%20Liability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Documents%20and%20Settings/lannp.qlq/Local%20Settings/Temporary%20Internet%20Files/Content.Outlook/9C1WWBET/Port_Val_311209_nhv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Lan%20Anh\Finhay\2025\IFRS\H1\Finhay%20WTB%20IFRS%20%20-%20H1.2025%20-%20Lan%20Anh.xlsx" TargetMode="External"/><Relationship Id="rId1" Type="http://schemas.openxmlformats.org/officeDocument/2006/relationships/externalLinkPath" Target="file:///D:\Lan%20Anh\Finhay\2025\IFRS\H1\Finhay%20WTB%20IFRS%20%20-%20H1.2025%20-%20Lan%20An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Documents%20and%20Settings/TuatNT/Desktop/Quan%20ly%20HTKD%20T3.210%20den%20T12.20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Production%20Report/4%20ORANGES/Mr%20Somsak/Production%20Report/Documents%20and%20Settings/user/My%20Documents/Tienchai/process%20record/expo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nhom3\k8kt1\tha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tra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Ke%20Toan/TVAM_Ke%20toan/Quan%20ly%20DMDT/PI_Vinh%20Quang/V.Quang_08.05.2017_Alpha%20(886688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Quan%20ly%20DMDT/Quan%20ly%20DMDT%20-%20TVAM%206.7.15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ople.ey.com/Users/VanNT.TVS/AppData/Local/Microsoft/Windows/Temporary%20Internet%20Files/Content.Outlook/GV51SQDS/Chot%20tien%20lai%20_%20T10%202013%20mo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 hop"/>
      <sheetName val="Data HD BIDV"/>
      <sheetName val="Data HD LPB"/>
      <sheetName val="0000000000"/>
      <sheetName val="Giay yeu cau rut TGKH BIDV"/>
      <sheetName val="So tai khoan"/>
      <sheetName val="Chi tiet tien gui tich luy"/>
      <sheetName val="Ho so QLHĐ"/>
      <sheetName val="Phieu QLHĐ"/>
      <sheetName val="QLT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nh muc HD"/>
      <sheetName val="Lua chon HD"/>
      <sheetName val="Bao cao"/>
      <sheetName val="Lich tat toan"/>
      <sheetName val="Data"/>
      <sheetName val="0000000000"/>
      <sheetName val="Phieu QLHD"/>
      <sheetName val="CV tat toan"/>
      <sheetName val="Giay rut TGKH BIDV"/>
      <sheetName val="Quy trinh"/>
      <sheetName val="Y tu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DM_Sheet"/>
      <sheetName val="Thong_tin"/>
      <sheetName val="Danh_muc"/>
      <sheetName val="DM"/>
      <sheetName val="Dieu_chinh"/>
      <sheetName val="Sai_sotKDC"/>
      <sheetName val="Chi_tiet"/>
      <sheetName val="Soat_xet"/>
      <sheetName val="Tong_hop"/>
      <sheetName val="BiaBC"/>
      <sheetName val="BCBGD"/>
      <sheetName val="BCKT"/>
      <sheetName val="Cac Y kien"/>
      <sheetName val="CDKT"/>
      <sheetName val="KQKD"/>
      <sheetName val="LCGT"/>
      <sheetName val="LCTT"/>
      <sheetName val="Thuyet_minh"/>
      <sheetName val="TM_DTTC"/>
      <sheetName val="TM_TSCDHH"/>
      <sheetName val="TM_TSCDTTC"/>
      <sheetName val="TM_TSCDVH"/>
      <sheetName val="TM_BĐSĐT"/>
      <sheetName val="TM_Vay "/>
      <sheetName val="TM_Thue"/>
      <sheetName val="TM_VCSH"/>
      <sheetName val="TM_BCBPKD"/>
      <sheetName val="TM_BCBPDL"/>
      <sheetName val="LaiTCP"/>
      <sheetName val="KN_CPBQ"/>
      <sheetName val="KT_CPBQ"/>
      <sheetName val="CT_LCGT"/>
      <sheetName val="QTTNDN"/>
      <sheetName val="Doi_chieu"/>
      <sheetName val="Phan_tich"/>
      <sheetName val="Trong_yeu"/>
      <sheetName val="TM_ChenhLechTK"/>
      <sheetName val="TM_ChenhLech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hay JSC - 31.12"/>
      <sheetName val="DM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nh mục"/>
      <sheetName val="Mở đầu"/>
      <sheetName val="Tong_hop"/>
      <sheetName val="Adjustment"/>
      <sheetName val="GL"/>
      <sheetName val="TB"/>
      <sheetName val="BS"/>
      <sheetName val="CF"/>
      <sheetName val="GL.2020"/>
      <sheetName val="PL"/>
      <sheetName val="TM_PL"/>
      <sheetName val="TM_BS"/>
      <sheetName val="Vay&amp;VCSH"/>
      <sheetName val="Thuế TND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EP Implementation"/>
      <sheetName val="CR TB SETT"/>
      <sheetName val="Lists"/>
    </sheetNames>
    <sheetDataSet>
      <sheetData sheetId="0" refreshError="1"/>
      <sheetData sheetId="1" refreshError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eu chinh"/>
      <sheetName val="Du chi lai TP  "/>
      <sheetName val="Data"/>
      <sheetName val="Bangketinhlai mua lai"/>
      <sheetName val="Bangketinhlai mua lai (2)"/>
      <sheetName val="Bangketinhlaitheoky(12)"/>
      <sheetName val="Bangketinhlaitheoky(22)"/>
      <sheetName val="Bangketinhlaitheoky (HD23)"/>
      <sheetName val="Bangketinhlaitheoky (HD24)"/>
      <sheetName val="Du chi lai TP"/>
      <sheetName val="Bangketinhlaitheoky (HD25)-35ty"/>
      <sheetName val="Bangketinhlaitheoky (HD25)- 105"/>
      <sheetName val="Bangketinhlaitheoky (HD25)-10"/>
      <sheetName val="Bangketinhlaitheoky (HD25)- (2)"/>
      <sheetName val="Sheet3"/>
      <sheetName val="Bangketinhlaitheok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DM_Sheet"/>
      <sheetName val="Thong_tin"/>
      <sheetName val="Danh_muc"/>
      <sheetName val="DM"/>
      <sheetName val="Dieu_chinh"/>
      <sheetName val="Chi_tiet"/>
      <sheetName val="Sai_sotKDC"/>
      <sheetName val="Soat_xet"/>
      <sheetName val="Tong_hop"/>
      <sheetName val="BiaBC"/>
      <sheetName val="BCBGD"/>
      <sheetName val="BCKT"/>
      <sheetName val="CDKT"/>
      <sheetName val="KQKD"/>
      <sheetName val="LCGT"/>
      <sheetName val="LCTT"/>
      <sheetName val="Thuyet_minh"/>
      <sheetName val="TM_TSCDHH"/>
      <sheetName val="TM_TSCDVH"/>
      <sheetName val="TM_TSCDTTC"/>
      <sheetName val="TM_VCSH"/>
      <sheetName val="TM_BCBPKD"/>
      <sheetName val="TM_BCBPDL"/>
      <sheetName val="LCBTCP"/>
      <sheetName val="KN_CPBQ"/>
      <sheetName val="KT_CPBQ"/>
      <sheetName val="Du_lieu"/>
      <sheetName val="CT_LCTT"/>
      <sheetName val="CT_LCGT"/>
      <sheetName val="QTTNDN"/>
      <sheetName val="Doi_chieu"/>
      <sheetName val="Phan_tich"/>
      <sheetName val="Trong_yeu"/>
      <sheetName val="TM_ChenhLechTK"/>
      <sheetName val="TM_ChenhLech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Amotised cost - VND bond 7"/>
      <sheetName val="Sheet1"/>
      <sheetName val="Amotised cost - VND bond 6"/>
      <sheetName val="Amotised cost - VND bond 5"/>
      <sheetName val="Amotised cost - Int bond"/>
      <sheetName val="Amotised cost - VND bond 1"/>
      <sheetName val="Amotised cost - VND bond 2"/>
      <sheetName val="Amotised cost - VND bond 3"/>
      <sheetName val="Amotised cost - VND bond 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-07"/>
      <sheetName val="Sum"/>
      <sheetName val="Exit-Hasumi"/>
      <sheetName val="Early Exist Holdings IRR"/>
      <sheetName val="Dec-08"/>
      <sheetName val="Cont"/>
      <sheetName val="Note"/>
      <sheetName val="Portfolio Values"/>
      <sheetName val="Charts "/>
      <sheetName val="Sheet3"/>
      <sheetName val="Div"/>
      <sheetName val="PV-short"/>
      <sheetName val="Existing Holdings IRR"/>
      <sheetName val="Early Exits IRR"/>
      <sheetName val="Others"/>
      <sheetName val="Drawdown Schedule"/>
      <sheetName val="Drawdown Schedule-Month"/>
      <sheetName val="Carried Interest Schedule"/>
      <sheetName val="Investor Accounts"/>
      <sheetName val="Ownership &amp; Distrib"/>
      <sheetName val="NAV'06"/>
      <sheetName val="~        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S"/>
      <sheetName val="PL"/>
      <sheetName val="LS"/>
      <sheetName val="Group"/>
      <sheetName val="TB"/>
      <sheetName val="911"/>
      <sheetName val="Consol VAS Adj"/>
      <sheetName val="GW"/>
      <sheetName val="IFRS Adj"/>
      <sheetName val="A5.IFRS YE24"/>
      <sheetName val="Revaluate 138"/>
      <sheetName val="Revaluate (CDs,Bond)"/>
      <sheetName val="Revaluate 338"/>
      <sheetName val="Note"/>
      <sheetName val="TVS"/>
      <sheetName val="MB"/>
      <sheetName val="FV_CCQ"/>
      <sheetName val="FV_CK"/>
      <sheetName val="Lease"/>
      <sheetName val="Deferred tax"/>
      <sheetName val="SOCE.IFRS"/>
      <sheetName val="Reconcile VAS - IFRS"/>
    </sheetNames>
    <sheetDataSet>
      <sheetData sheetId="0">
        <row r="2">
          <cell r="B2" t="str">
            <v>H1.2025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D2" t="str">
            <v>Thông tin</v>
          </cell>
          <cell r="S2" t="str">
            <v>Thông tin</v>
          </cell>
        </row>
        <row r="3">
          <cell r="D3" t="str">
            <v>Tại ngày</v>
          </cell>
          <cell r="F3" t="str">
            <v>Tên CCQ</v>
          </cell>
          <cell r="L3" t="str">
            <v>Tồn cuối kỳ</v>
          </cell>
          <cell r="S3" t="str">
            <v>Tại ngày</v>
          </cell>
          <cell r="U3" t="str">
            <v>Tên CCQ</v>
          </cell>
          <cell r="Y3" t="str">
            <v>Tồn cuối kỳ</v>
          </cell>
          <cell r="Z3" t="str">
            <v>Giá trị tồn
(Giá gốc)</v>
          </cell>
        </row>
        <row r="4">
          <cell r="D4">
            <v>45809</v>
          </cell>
          <cell r="L4">
            <v>3231636</v>
          </cell>
        </row>
        <row r="5">
          <cell r="D5">
            <v>45838</v>
          </cell>
          <cell r="F5" t="str">
            <v>ACB</v>
          </cell>
          <cell r="L5">
            <v>22939</v>
          </cell>
          <cell r="S5">
            <v>45809</v>
          </cell>
          <cell r="U5" t="str">
            <v>Tổng cộng</v>
          </cell>
          <cell r="Y5">
            <v>10894693</v>
          </cell>
          <cell r="Z5">
            <v>149212743181</v>
          </cell>
        </row>
        <row r="6">
          <cell r="D6">
            <v>45838</v>
          </cell>
          <cell r="F6" t="str">
            <v>CTG</v>
          </cell>
          <cell r="L6">
            <v>2907</v>
          </cell>
          <cell r="S6">
            <v>45838</v>
          </cell>
          <cell r="U6" t="str">
            <v>TCBF</v>
          </cell>
          <cell r="Y6">
            <v>658286.81999999995</v>
          </cell>
          <cell r="Z6">
            <v>9669101974</v>
          </cell>
        </row>
        <row r="7">
          <cell r="D7">
            <v>45838</v>
          </cell>
          <cell r="F7" t="str">
            <v>HDB</v>
          </cell>
          <cell r="L7">
            <v>4672</v>
          </cell>
          <cell r="S7">
            <v>45838</v>
          </cell>
          <cell r="U7" t="str">
            <v>TCFF</v>
          </cell>
          <cell r="Y7">
            <v>450816.81</v>
          </cell>
          <cell r="Z7">
            <v>5149938813</v>
          </cell>
        </row>
        <row r="8">
          <cell r="D8">
            <v>45838</v>
          </cell>
          <cell r="F8" t="str">
            <v>MBB</v>
          </cell>
          <cell r="L8">
            <v>47571</v>
          </cell>
          <cell r="S8">
            <v>45838</v>
          </cell>
          <cell r="U8" t="str">
            <v>VNDAF</v>
          </cell>
          <cell r="Y8">
            <v>130719.01</v>
          </cell>
          <cell r="Z8">
            <v>1591073234</v>
          </cell>
        </row>
        <row r="9">
          <cell r="D9">
            <v>45838</v>
          </cell>
          <cell r="F9" t="str">
            <v>STB</v>
          </cell>
          <cell r="L9">
            <v>2700</v>
          </cell>
          <cell r="S9">
            <v>45838</v>
          </cell>
          <cell r="U9" t="str">
            <v>VFMVF1</v>
          </cell>
          <cell r="Y9">
            <v>119312.42</v>
          </cell>
          <cell r="Z9">
            <v>6995360505</v>
          </cell>
        </row>
        <row r="10">
          <cell r="D10">
            <v>45838</v>
          </cell>
          <cell r="F10" t="str">
            <v>FPT</v>
          </cell>
          <cell r="L10">
            <v>7553</v>
          </cell>
          <cell r="S10">
            <v>45838</v>
          </cell>
          <cell r="U10" t="str">
            <v>SSISCA</v>
          </cell>
          <cell r="Y10">
            <v>504031.76</v>
          </cell>
          <cell r="Z10">
            <v>12604695285</v>
          </cell>
        </row>
        <row r="11">
          <cell r="D11">
            <v>45838</v>
          </cell>
          <cell r="F11" t="str">
            <v>GAS</v>
          </cell>
          <cell r="L11">
            <v>4394</v>
          </cell>
          <cell r="S11">
            <v>45838</v>
          </cell>
          <cell r="U11" t="str">
            <v>E1VFVN30</v>
          </cell>
          <cell r="Y11">
            <v>118640</v>
          </cell>
          <cell r="Z11">
            <v>2526776501</v>
          </cell>
        </row>
        <row r="12">
          <cell r="D12">
            <v>45838</v>
          </cell>
          <cell r="F12" t="str">
            <v>POW</v>
          </cell>
          <cell r="L12">
            <v>52100</v>
          </cell>
          <cell r="S12">
            <v>45838</v>
          </cell>
          <cell r="U12" t="str">
            <v>VFMVFB</v>
          </cell>
          <cell r="Y12">
            <v>82472</v>
          </cell>
          <cell r="Z12">
            <v>1710146914</v>
          </cell>
        </row>
        <row r="13">
          <cell r="D13">
            <v>45838</v>
          </cell>
          <cell r="F13" t="str">
            <v>SSI</v>
          </cell>
          <cell r="L13">
            <v>34685</v>
          </cell>
          <cell r="S13">
            <v>45838</v>
          </cell>
          <cell r="U13" t="str">
            <v>SSIBF</v>
          </cell>
          <cell r="Y13">
            <v>777195.18</v>
          </cell>
          <cell r="Z13">
            <v>9849623667</v>
          </cell>
        </row>
        <row r="14">
          <cell r="D14">
            <v>45838</v>
          </cell>
          <cell r="F14" t="str">
            <v>VHM</v>
          </cell>
          <cell r="L14">
            <v>3200</v>
          </cell>
          <cell r="S14">
            <v>45838</v>
          </cell>
          <cell r="U14" t="str">
            <v>VCBF-BCF</v>
          </cell>
          <cell r="Y14">
            <v>1915</v>
          </cell>
          <cell r="Z14">
            <v>35960232</v>
          </cell>
        </row>
        <row r="15">
          <cell r="D15">
            <v>45838</v>
          </cell>
          <cell r="F15" t="str">
            <v>VRE</v>
          </cell>
          <cell r="L15">
            <v>5500</v>
          </cell>
          <cell r="S15">
            <v>45838</v>
          </cell>
          <cell r="U15" t="str">
            <v>BVBF</v>
          </cell>
          <cell r="Y15">
            <v>124835</v>
          </cell>
          <cell r="Z15">
            <v>2037560527</v>
          </cell>
        </row>
        <row r="16">
          <cell r="D16">
            <v>45838</v>
          </cell>
          <cell r="F16" t="str">
            <v>HPG</v>
          </cell>
          <cell r="L16">
            <v>105800</v>
          </cell>
          <cell r="S16">
            <v>45838</v>
          </cell>
          <cell r="U16" t="str">
            <v>BVPF</v>
          </cell>
          <cell r="Y16">
            <v>106670</v>
          </cell>
          <cell r="Z16">
            <v>1474720362</v>
          </cell>
        </row>
        <row r="17">
          <cell r="D17">
            <v>45838</v>
          </cell>
          <cell r="F17" t="str">
            <v>NVL</v>
          </cell>
          <cell r="L17">
            <v>16255</v>
          </cell>
          <cell r="S17">
            <v>45838</v>
          </cell>
          <cell r="U17" t="str">
            <v>DIAMOND</v>
          </cell>
          <cell r="Y17">
            <v>141500</v>
          </cell>
          <cell r="Z17">
            <v>3751013652</v>
          </cell>
        </row>
        <row r="18">
          <cell r="D18">
            <v>45838</v>
          </cell>
          <cell r="F18" t="str">
            <v>VPB</v>
          </cell>
          <cell r="L18">
            <v>20350</v>
          </cell>
          <cell r="S18">
            <v>45838</v>
          </cell>
          <cell r="U18" t="str">
            <v>VN100</v>
          </cell>
          <cell r="Y18">
            <v>402410</v>
          </cell>
          <cell r="Z18">
            <v>7537050680</v>
          </cell>
        </row>
        <row r="19">
          <cell r="D19">
            <v>45838</v>
          </cell>
          <cell r="F19" t="str">
            <v>BID</v>
          </cell>
          <cell r="L19">
            <v>3514</v>
          </cell>
          <cell r="S19">
            <v>45838</v>
          </cell>
          <cell r="U19" t="str">
            <v>ETFVN50</v>
          </cell>
          <cell r="Y19">
            <v>186120</v>
          </cell>
          <cell r="Z19">
            <v>4028875213</v>
          </cell>
        </row>
        <row r="20">
          <cell r="D20">
            <v>45838</v>
          </cell>
          <cell r="F20" t="str">
            <v>BVH</v>
          </cell>
          <cell r="L20">
            <v>1100</v>
          </cell>
          <cell r="S20">
            <v>45838</v>
          </cell>
          <cell r="U20" t="str">
            <v>VF4</v>
          </cell>
          <cell r="Y20">
            <v>12025.85</v>
          </cell>
          <cell r="Z20">
            <v>305025532</v>
          </cell>
        </row>
        <row r="21">
          <cell r="D21">
            <v>45838</v>
          </cell>
          <cell r="F21" t="str">
            <v>GVR</v>
          </cell>
          <cell r="L21">
            <v>1100</v>
          </cell>
          <cell r="S21">
            <v>45838</v>
          </cell>
          <cell r="U21" t="str">
            <v>VNDBF</v>
          </cell>
          <cell r="Y21">
            <v>277018.5</v>
          </cell>
          <cell r="Z21">
            <v>3172598059</v>
          </cell>
        </row>
        <row r="22">
          <cell r="D22">
            <v>45838</v>
          </cell>
          <cell r="F22" t="str">
            <v>MWG</v>
          </cell>
          <cell r="L22">
            <v>16900</v>
          </cell>
          <cell r="S22">
            <v>45838</v>
          </cell>
          <cell r="U22" t="str">
            <v>FUESSVFL</v>
          </cell>
          <cell r="Y22">
            <v>368450</v>
          </cell>
          <cell r="Z22">
            <v>7778143201</v>
          </cell>
        </row>
        <row r="23">
          <cell r="D23">
            <v>45838</v>
          </cell>
          <cell r="F23" t="str">
            <v>PDR</v>
          </cell>
          <cell r="L23">
            <v>1512</v>
          </cell>
          <cell r="S23">
            <v>45838</v>
          </cell>
          <cell r="U23" t="str">
            <v>PVBF</v>
          </cell>
          <cell r="Y23">
            <v>5120</v>
          </cell>
          <cell r="Z23">
            <v>53870966</v>
          </cell>
        </row>
        <row r="24">
          <cell r="D24">
            <v>45838</v>
          </cell>
          <cell r="F24" t="str">
            <v>PLX</v>
          </cell>
          <cell r="L24">
            <v>6400</v>
          </cell>
          <cell r="S24">
            <v>45838</v>
          </cell>
          <cell r="U24" t="str">
            <v>SSIAMVN30</v>
          </cell>
          <cell r="Y24">
            <v>190990</v>
          </cell>
          <cell r="Z24">
            <v>3554207763</v>
          </cell>
        </row>
        <row r="25">
          <cell r="D25">
            <v>45838</v>
          </cell>
          <cell r="F25" t="str">
            <v>TCB</v>
          </cell>
          <cell r="L25">
            <v>31300</v>
          </cell>
          <cell r="S25">
            <v>45838</v>
          </cell>
          <cell r="U25" t="str">
            <v>FUEMAV30</v>
          </cell>
          <cell r="Y25">
            <v>320900</v>
          </cell>
          <cell r="Z25">
            <v>5611099477</v>
          </cell>
        </row>
        <row r="26">
          <cell r="D26">
            <v>45838</v>
          </cell>
          <cell r="F26" t="str">
            <v>TPB</v>
          </cell>
          <cell r="L26">
            <v>22746</v>
          </cell>
          <cell r="S26">
            <v>45838</v>
          </cell>
          <cell r="U26" t="str">
            <v>TVGF3</v>
          </cell>
          <cell r="Y26">
            <v>5900000</v>
          </cell>
          <cell r="Z26">
            <v>59590000000</v>
          </cell>
        </row>
        <row r="27">
          <cell r="D27">
            <v>45838</v>
          </cell>
          <cell r="F27" t="str">
            <v>VJC</v>
          </cell>
          <cell r="L27">
            <v>2700</v>
          </cell>
          <cell r="S27">
            <v>45838</v>
          </cell>
          <cell r="U27" t="str">
            <v>FUEIP100</v>
          </cell>
          <cell r="Y27">
            <v>6800</v>
          </cell>
          <cell r="Z27">
            <v>73687762</v>
          </cell>
        </row>
        <row r="28">
          <cell r="D28">
            <v>45838</v>
          </cell>
          <cell r="F28" t="str">
            <v>TVS</v>
          </cell>
          <cell r="L28">
            <v>21956</v>
          </cell>
          <cell r="S28">
            <v>45838</v>
          </cell>
          <cell r="U28" t="str">
            <v>VLGF</v>
          </cell>
          <cell r="Y28">
            <v>3185.42</v>
          </cell>
          <cell r="Z28">
            <v>31594595</v>
          </cell>
        </row>
        <row r="29">
          <cell r="D29">
            <v>45838</v>
          </cell>
          <cell r="F29" t="str">
            <v>PNJ</v>
          </cell>
          <cell r="L29">
            <v>1366</v>
          </cell>
          <cell r="S29">
            <v>45838</v>
          </cell>
          <cell r="U29" t="str">
            <v>MAGEFN001</v>
          </cell>
          <cell r="Y29">
            <v>5279.23</v>
          </cell>
          <cell r="Z29">
            <v>80618266</v>
          </cell>
        </row>
        <row r="30">
          <cell r="D30">
            <v>45838</v>
          </cell>
          <cell r="F30" t="str">
            <v>KDH</v>
          </cell>
          <cell r="L30">
            <v>1802</v>
          </cell>
        </row>
        <row r="31">
          <cell r="D31">
            <v>45838</v>
          </cell>
          <cell r="F31" t="str">
            <v>VNM</v>
          </cell>
          <cell r="L31">
            <v>14100</v>
          </cell>
        </row>
        <row r="32">
          <cell r="D32">
            <v>45838</v>
          </cell>
          <cell r="F32" t="str">
            <v>VIC</v>
          </cell>
          <cell r="L32">
            <v>8000</v>
          </cell>
        </row>
        <row r="33">
          <cell r="D33">
            <v>45838</v>
          </cell>
          <cell r="F33" t="str">
            <v>MSN</v>
          </cell>
          <cell r="L33">
            <v>5200</v>
          </cell>
        </row>
        <row r="34">
          <cell r="D34">
            <v>45838</v>
          </cell>
          <cell r="F34" t="str">
            <v>SAB</v>
          </cell>
          <cell r="L34">
            <v>1100</v>
          </cell>
        </row>
        <row r="35">
          <cell r="D35">
            <v>45838</v>
          </cell>
          <cell r="F35" t="str">
            <v>VCB</v>
          </cell>
          <cell r="L35">
            <v>2855</v>
          </cell>
        </row>
        <row r="36">
          <cell r="D36">
            <v>45838</v>
          </cell>
          <cell r="F36" t="str">
            <v>AAM</v>
          </cell>
          <cell r="L36">
            <v>14500</v>
          </cell>
        </row>
        <row r="37">
          <cell r="D37">
            <v>45838</v>
          </cell>
          <cell r="F37" t="str">
            <v>ADS</v>
          </cell>
          <cell r="L37">
            <v>1264</v>
          </cell>
        </row>
        <row r="38">
          <cell r="D38">
            <v>45838</v>
          </cell>
          <cell r="F38" t="str">
            <v>AGR</v>
          </cell>
          <cell r="L38">
            <v>29643</v>
          </cell>
        </row>
        <row r="39">
          <cell r="D39">
            <v>45838</v>
          </cell>
          <cell r="F39" t="str">
            <v>AMD</v>
          </cell>
          <cell r="L39">
            <v>256700</v>
          </cell>
        </row>
        <row r="40">
          <cell r="D40">
            <v>45838</v>
          </cell>
          <cell r="F40" t="str">
            <v>APG</v>
          </cell>
          <cell r="L40">
            <v>900</v>
          </cell>
        </row>
        <row r="41">
          <cell r="D41">
            <v>45838</v>
          </cell>
          <cell r="F41" t="str">
            <v>DIG</v>
          </cell>
          <cell r="L41">
            <v>51437</v>
          </cell>
        </row>
        <row r="42">
          <cell r="D42">
            <v>45838</v>
          </cell>
          <cell r="F42" t="str">
            <v>DXG</v>
          </cell>
          <cell r="L42">
            <v>8173</v>
          </cell>
        </row>
        <row r="43">
          <cell r="D43">
            <v>45838</v>
          </cell>
          <cell r="F43" t="str">
            <v>FTM</v>
          </cell>
          <cell r="L43">
            <v>28800</v>
          </cell>
        </row>
        <row r="44">
          <cell r="D44">
            <v>45838</v>
          </cell>
          <cell r="F44" t="str">
            <v>HAG</v>
          </cell>
          <cell r="L44">
            <v>40800</v>
          </cell>
        </row>
        <row r="45">
          <cell r="D45">
            <v>45838</v>
          </cell>
          <cell r="F45" t="str">
            <v>HCM</v>
          </cell>
          <cell r="L45">
            <v>3055</v>
          </cell>
        </row>
        <row r="46">
          <cell r="D46">
            <v>45838</v>
          </cell>
          <cell r="F46" t="str">
            <v>ITA</v>
          </cell>
          <cell r="L46">
            <v>19900</v>
          </cell>
        </row>
        <row r="47">
          <cell r="D47">
            <v>45838</v>
          </cell>
          <cell r="F47" t="str">
            <v>LCG</v>
          </cell>
          <cell r="L47">
            <v>2880</v>
          </cell>
        </row>
        <row r="48">
          <cell r="D48">
            <v>45838</v>
          </cell>
          <cell r="F48" t="str">
            <v>PC1</v>
          </cell>
          <cell r="L48">
            <v>1326</v>
          </cell>
        </row>
        <row r="49">
          <cell r="D49">
            <v>45838</v>
          </cell>
          <cell r="F49" t="str">
            <v>PHR</v>
          </cell>
          <cell r="L49">
            <v>200</v>
          </cell>
        </row>
        <row r="50">
          <cell r="D50">
            <v>45838</v>
          </cell>
          <cell r="F50" t="str">
            <v>PVD</v>
          </cell>
          <cell r="L50">
            <v>3446</v>
          </cell>
        </row>
        <row r="51">
          <cell r="D51">
            <v>45838</v>
          </cell>
          <cell r="F51" t="str">
            <v>PXI</v>
          </cell>
          <cell r="L51">
            <v>10000</v>
          </cell>
        </row>
        <row r="52">
          <cell r="D52">
            <v>45838</v>
          </cell>
          <cell r="F52" t="str">
            <v>SCR</v>
          </cell>
          <cell r="L52">
            <v>15920</v>
          </cell>
        </row>
        <row r="53">
          <cell r="D53">
            <v>45838</v>
          </cell>
          <cell r="F53" t="str">
            <v>SZC</v>
          </cell>
          <cell r="L53">
            <v>2200</v>
          </cell>
        </row>
        <row r="54">
          <cell r="D54">
            <v>45838</v>
          </cell>
          <cell r="F54" t="str">
            <v>TCR</v>
          </cell>
          <cell r="L54">
            <v>3700</v>
          </cell>
        </row>
        <row r="55">
          <cell r="D55">
            <v>45838</v>
          </cell>
          <cell r="F55" t="str">
            <v>VCI</v>
          </cell>
          <cell r="L55">
            <v>520</v>
          </cell>
        </row>
        <row r="56">
          <cell r="D56">
            <v>45838</v>
          </cell>
          <cell r="F56" t="str">
            <v>VND</v>
          </cell>
          <cell r="L56">
            <v>29075</v>
          </cell>
        </row>
        <row r="57">
          <cell r="D57">
            <v>45838</v>
          </cell>
          <cell r="F57" t="str">
            <v>VOS</v>
          </cell>
          <cell r="L57">
            <v>1100</v>
          </cell>
        </row>
        <row r="58">
          <cell r="D58">
            <v>45838</v>
          </cell>
          <cell r="F58" t="str">
            <v>ACL</v>
          </cell>
          <cell r="L58">
            <v>8700</v>
          </cell>
        </row>
        <row r="59">
          <cell r="D59">
            <v>45838</v>
          </cell>
          <cell r="F59" t="str">
            <v>AGG</v>
          </cell>
          <cell r="L59">
            <v>5475</v>
          </cell>
        </row>
        <row r="60">
          <cell r="D60">
            <v>45838</v>
          </cell>
          <cell r="F60" t="str">
            <v>ASM</v>
          </cell>
          <cell r="L60">
            <v>3664</v>
          </cell>
        </row>
        <row r="61">
          <cell r="D61">
            <v>45838</v>
          </cell>
          <cell r="F61" t="str">
            <v>BMC</v>
          </cell>
          <cell r="L61">
            <v>1300</v>
          </cell>
        </row>
        <row r="62">
          <cell r="D62">
            <v>45838</v>
          </cell>
          <cell r="F62" t="str">
            <v>CAV</v>
          </cell>
          <cell r="L62">
            <v>100</v>
          </cell>
        </row>
        <row r="63">
          <cell r="D63">
            <v>45838</v>
          </cell>
          <cell r="F63" t="str">
            <v>CMG</v>
          </cell>
          <cell r="L63">
            <v>807</v>
          </cell>
        </row>
        <row r="64">
          <cell r="D64">
            <v>45838</v>
          </cell>
          <cell r="F64" t="str">
            <v>DAG</v>
          </cell>
          <cell r="L64">
            <v>33600</v>
          </cell>
        </row>
        <row r="65">
          <cell r="D65">
            <v>45838</v>
          </cell>
          <cell r="F65" t="str">
            <v>DHM</v>
          </cell>
          <cell r="L65">
            <v>1710</v>
          </cell>
        </row>
        <row r="66">
          <cell r="D66">
            <v>45838</v>
          </cell>
          <cell r="F66" t="str">
            <v>FCM</v>
          </cell>
          <cell r="L66">
            <v>6672</v>
          </cell>
        </row>
        <row r="67">
          <cell r="D67">
            <v>45838</v>
          </cell>
          <cell r="F67" t="str">
            <v>FLC</v>
          </cell>
          <cell r="L67">
            <v>463100</v>
          </cell>
        </row>
        <row r="68">
          <cell r="D68">
            <v>45838</v>
          </cell>
          <cell r="F68" t="str">
            <v>FRT</v>
          </cell>
          <cell r="L68">
            <v>487</v>
          </cell>
        </row>
        <row r="69">
          <cell r="D69">
            <v>45838</v>
          </cell>
          <cell r="F69" t="str">
            <v>HAH</v>
          </cell>
          <cell r="L69">
            <v>2617</v>
          </cell>
        </row>
        <row r="70">
          <cell r="D70">
            <v>45838</v>
          </cell>
          <cell r="F70" t="str">
            <v>HAI</v>
          </cell>
          <cell r="L70">
            <v>191000</v>
          </cell>
        </row>
        <row r="71">
          <cell r="D71">
            <v>45838</v>
          </cell>
          <cell r="F71" t="str">
            <v>HAP</v>
          </cell>
          <cell r="L71">
            <v>3100</v>
          </cell>
        </row>
        <row r="72">
          <cell r="D72">
            <v>45838</v>
          </cell>
          <cell r="F72" t="str">
            <v>HAR</v>
          </cell>
          <cell r="L72">
            <v>15700</v>
          </cell>
        </row>
        <row r="73">
          <cell r="D73">
            <v>45838</v>
          </cell>
          <cell r="F73" t="str">
            <v>HNG</v>
          </cell>
          <cell r="L73">
            <v>41700</v>
          </cell>
        </row>
        <row r="74">
          <cell r="D74">
            <v>45838</v>
          </cell>
          <cell r="F74" t="str">
            <v>HT1</v>
          </cell>
          <cell r="L74">
            <v>4600</v>
          </cell>
        </row>
        <row r="75">
          <cell r="D75">
            <v>45838</v>
          </cell>
          <cell r="F75" t="str">
            <v>IDI</v>
          </cell>
          <cell r="L75">
            <v>3340</v>
          </cell>
        </row>
        <row r="76">
          <cell r="D76">
            <v>45838</v>
          </cell>
          <cell r="F76" t="str">
            <v>JVC</v>
          </cell>
          <cell r="L76">
            <v>24200</v>
          </cell>
        </row>
        <row r="77">
          <cell r="D77">
            <v>45838</v>
          </cell>
          <cell r="F77" t="str">
            <v>LBM</v>
          </cell>
          <cell r="L77">
            <v>900</v>
          </cell>
        </row>
        <row r="78">
          <cell r="D78">
            <v>45838</v>
          </cell>
          <cell r="F78" t="str">
            <v>LCM</v>
          </cell>
          <cell r="L78">
            <v>8200</v>
          </cell>
        </row>
        <row r="79">
          <cell r="D79">
            <v>45838</v>
          </cell>
          <cell r="F79" t="str">
            <v>LEC</v>
          </cell>
          <cell r="L79">
            <v>800</v>
          </cell>
        </row>
        <row r="80">
          <cell r="D80">
            <v>45838</v>
          </cell>
          <cell r="F80" t="str">
            <v>NSC</v>
          </cell>
          <cell r="L80">
            <v>1100</v>
          </cell>
        </row>
        <row r="81">
          <cell r="D81">
            <v>45838</v>
          </cell>
          <cell r="F81" t="str">
            <v>PIT</v>
          </cell>
          <cell r="L81">
            <v>8500</v>
          </cell>
        </row>
        <row r="82">
          <cell r="D82">
            <v>45838</v>
          </cell>
          <cell r="F82" t="str">
            <v>PXS</v>
          </cell>
          <cell r="L82">
            <v>3500</v>
          </cell>
        </row>
        <row r="83">
          <cell r="D83">
            <v>45838</v>
          </cell>
          <cell r="F83" t="str">
            <v>ROS</v>
          </cell>
          <cell r="L83">
            <v>197100</v>
          </cell>
        </row>
        <row r="84">
          <cell r="D84">
            <v>45838</v>
          </cell>
          <cell r="F84" t="str">
            <v>SAM</v>
          </cell>
          <cell r="L84">
            <v>6183</v>
          </cell>
        </row>
        <row r="85">
          <cell r="D85">
            <v>45838</v>
          </cell>
          <cell r="F85" t="str">
            <v>SJF</v>
          </cell>
          <cell r="L85">
            <v>10400</v>
          </cell>
        </row>
        <row r="86">
          <cell r="D86">
            <v>45838</v>
          </cell>
          <cell r="F86" t="str">
            <v>THI</v>
          </cell>
          <cell r="L86">
            <v>300</v>
          </cell>
        </row>
        <row r="87">
          <cell r="D87">
            <v>45838</v>
          </cell>
          <cell r="F87" t="str">
            <v>TVB</v>
          </cell>
          <cell r="L87">
            <v>2100</v>
          </cell>
        </row>
        <row r="88">
          <cell r="D88">
            <v>45838</v>
          </cell>
          <cell r="F88" t="str">
            <v>VNL</v>
          </cell>
          <cell r="L88">
            <v>850</v>
          </cell>
        </row>
        <row r="89">
          <cell r="D89">
            <v>45838</v>
          </cell>
          <cell r="F89" t="str">
            <v>YEG</v>
          </cell>
          <cell r="L89">
            <v>2067</v>
          </cell>
        </row>
        <row r="90">
          <cell r="D90">
            <v>45838</v>
          </cell>
          <cell r="F90" t="str">
            <v>AAA</v>
          </cell>
          <cell r="L90">
            <v>29600</v>
          </cell>
        </row>
        <row r="91">
          <cell r="D91">
            <v>45838</v>
          </cell>
          <cell r="F91" t="str">
            <v>AAT</v>
          </cell>
          <cell r="L91">
            <v>15561</v>
          </cell>
        </row>
        <row r="92">
          <cell r="D92">
            <v>45838</v>
          </cell>
          <cell r="F92" t="str">
            <v>ABS</v>
          </cell>
          <cell r="L92">
            <v>12800</v>
          </cell>
        </row>
        <row r="93">
          <cell r="D93">
            <v>45838</v>
          </cell>
          <cell r="F93" t="str">
            <v>ABT</v>
          </cell>
          <cell r="L93">
            <v>300</v>
          </cell>
        </row>
        <row r="94">
          <cell r="D94">
            <v>45838</v>
          </cell>
          <cell r="F94" t="str">
            <v>ACC</v>
          </cell>
          <cell r="L94">
            <v>8300</v>
          </cell>
        </row>
        <row r="95">
          <cell r="D95">
            <v>45838</v>
          </cell>
          <cell r="F95" t="str">
            <v>ADG</v>
          </cell>
          <cell r="L95">
            <v>520</v>
          </cell>
        </row>
        <row r="96">
          <cell r="D96">
            <v>45838</v>
          </cell>
          <cell r="F96" t="str">
            <v>AGM</v>
          </cell>
          <cell r="L96">
            <v>10200</v>
          </cell>
        </row>
        <row r="97">
          <cell r="D97">
            <v>45838</v>
          </cell>
          <cell r="F97" t="str">
            <v>ANV</v>
          </cell>
          <cell r="L97">
            <v>3800</v>
          </cell>
        </row>
        <row r="98">
          <cell r="D98">
            <v>45838</v>
          </cell>
          <cell r="F98" t="str">
            <v>APC</v>
          </cell>
          <cell r="L98">
            <v>900</v>
          </cell>
        </row>
        <row r="99">
          <cell r="D99">
            <v>45838</v>
          </cell>
          <cell r="F99" t="str">
            <v>APH</v>
          </cell>
          <cell r="L99">
            <v>32200</v>
          </cell>
        </row>
        <row r="100">
          <cell r="D100">
            <v>45838</v>
          </cell>
          <cell r="F100" t="str">
            <v>ASG</v>
          </cell>
          <cell r="L100">
            <v>880</v>
          </cell>
        </row>
        <row r="101">
          <cell r="D101">
            <v>45838</v>
          </cell>
          <cell r="F101" t="str">
            <v>ASP</v>
          </cell>
          <cell r="L101">
            <v>32900</v>
          </cell>
        </row>
        <row r="102">
          <cell r="D102">
            <v>45838</v>
          </cell>
          <cell r="F102" t="str">
            <v>BBC</v>
          </cell>
          <cell r="L102">
            <v>1000</v>
          </cell>
        </row>
        <row r="103">
          <cell r="D103">
            <v>45838</v>
          </cell>
          <cell r="F103" t="str">
            <v>BCE</v>
          </cell>
          <cell r="L103">
            <v>6200</v>
          </cell>
        </row>
        <row r="104">
          <cell r="D104">
            <v>45838</v>
          </cell>
          <cell r="F104" t="str">
            <v>BCG</v>
          </cell>
          <cell r="L104">
            <v>27362</v>
          </cell>
        </row>
        <row r="105">
          <cell r="D105">
            <v>45838</v>
          </cell>
          <cell r="F105" t="str">
            <v>BCM</v>
          </cell>
          <cell r="L105">
            <v>0</v>
          </cell>
        </row>
        <row r="106">
          <cell r="D106">
            <v>45838</v>
          </cell>
          <cell r="F106" t="str">
            <v>BHN</v>
          </cell>
          <cell r="L106">
            <v>1000</v>
          </cell>
        </row>
        <row r="107">
          <cell r="D107">
            <v>45838</v>
          </cell>
          <cell r="F107" t="str">
            <v>BKG</v>
          </cell>
          <cell r="L107">
            <v>10103</v>
          </cell>
        </row>
        <row r="108">
          <cell r="D108">
            <v>45838</v>
          </cell>
          <cell r="F108" t="str">
            <v>BRC</v>
          </cell>
          <cell r="L108">
            <v>3000</v>
          </cell>
        </row>
        <row r="109">
          <cell r="D109">
            <v>45838</v>
          </cell>
          <cell r="F109" t="str">
            <v>BSI</v>
          </cell>
          <cell r="L109">
            <v>457</v>
          </cell>
        </row>
        <row r="110">
          <cell r="D110">
            <v>45838</v>
          </cell>
          <cell r="F110" t="str">
            <v>BTP</v>
          </cell>
          <cell r="L110">
            <v>1500</v>
          </cell>
        </row>
        <row r="111">
          <cell r="D111">
            <v>45838</v>
          </cell>
          <cell r="F111" t="str">
            <v>BWE</v>
          </cell>
          <cell r="L111">
            <v>468</v>
          </cell>
        </row>
        <row r="112">
          <cell r="D112">
            <v>45838</v>
          </cell>
          <cell r="F112" t="str">
            <v>C47</v>
          </cell>
          <cell r="L112">
            <v>4393</v>
          </cell>
        </row>
        <row r="113">
          <cell r="D113">
            <v>45838</v>
          </cell>
          <cell r="F113" t="str">
            <v>CCL</v>
          </cell>
          <cell r="L113">
            <v>6062</v>
          </cell>
        </row>
        <row r="114">
          <cell r="D114">
            <v>45838</v>
          </cell>
          <cell r="F114" t="str">
            <v>CEE</v>
          </cell>
          <cell r="L114">
            <v>5900</v>
          </cell>
        </row>
        <row r="115">
          <cell r="D115">
            <v>45838</v>
          </cell>
          <cell r="F115" t="str">
            <v>CHP</v>
          </cell>
          <cell r="L115">
            <v>0</v>
          </cell>
        </row>
        <row r="116">
          <cell r="D116">
            <v>45838</v>
          </cell>
          <cell r="F116" t="str">
            <v>CIG</v>
          </cell>
          <cell r="L116">
            <v>6400</v>
          </cell>
        </row>
        <row r="117">
          <cell r="D117">
            <v>45838</v>
          </cell>
          <cell r="F117" t="str">
            <v>CLC</v>
          </cell>
          <cell r="L117">
            <v>100</v>
          </cell>
        </row>
        <row r="118">
          <cell r="D118">
            <v>45838</v>
          </cell>
          <cell r="F118" t="str">
            <v>CMX</v>
          </cell>
          <cell r="L118">
            <v>4000</v>
          </cell>
        </row>
        <row r="119">
          <cell r="D119">
            <v>45838</v>
          </cell>
          <cell r="F119" t="str">
            <v>COM</v>
          </cell>
          <cell r="L119">
            <v>1200</v>
          </cell>
        </row>
        <row r="120">
          <cell r="D120">
            <v>45838</v>
          </cell>
          <cell r="F120" t="str">
            <v>CRC</v>
          </cell>
          <cell r="L120">
            <v>7703</v>
          </cell>
        </row>
        <row r="121">
          <cell r="D121">
            <v>45838</v>
          </cell>
          <cell r="F121" t="str">
            <v>CRE</v>
          </cell>
          <cell r="L121">
            <v>6960</v>
          </cell>
        </row>
        <row r="122">
          <cell r="D122">
            <v>45838</v>
          </cell>
          <cell r="F122" t="str">
            <v>CSV</v>
          </cell>
          <cell r="L122">
            <v>150</v>
          </cell>
        </row>
        <row r="123">
          <cell r="D123">
            <v>45838</v>
          </cell>
          <cell r="F123" t="str">
            <v>CTS</v>
          </cell>
          <cell r="L123">
            <v>1477</v>
          </cell>
        </row>
        <row r="124">
          <cell r="D124">
            <v>45838</v>
          </cell>
          <cell r="F124" t="str">
            <v>DAH</v>
          </cell>
          <cell r="L124">
            <v>21700</v>
          </cell>
        </row>
        <row r="125">
          <cell r="D125">
            <v>45838</v>
          </cell>
          <cell r="F125" t="str">
            <v>DAT</v>
          </cell>
          <cell r="L125">
            <v>11571</v>
          </cell>
        </row>
        <row r="126">
          <cell r="D126">
            <v>45838</v>
          </cell>
          <cell r="F126" t="str">
            <v>DBT</v>
          </cell>
          <cell r="L126">
            <v>2358</v>
          </cell>
        </row>
        <row r="127">
          <cell r="D127">
            <v>45838</v>
          </cell>
          <cell r="F127" t="str">
            <v>DC4</v>
          </cell>
          <cell r="L127">
            <v>4273</v>
          </cell>
        </row>
        <row r="128">
          <cell r="D128">
            <v>45838</v>
          </cell>
          <cell r="F128" t="str">
            <v>DCL</v>
          </cell>
          <cell r="L128">
            <v>800</v>
          </cell>
        </row>
        <row r="129">
          <cell r="D129">
            <v>45838</v>
          </cell>
          <cell r="F129" t="str">
            <v>DCM</v>
          </cell>
          <cell r="L129">
            <v>4000</v>
          </cell>
        </row>
        <row r="130">
          <cell r="D130">
            <v>45838</v>
          </cell>
          <cell r="F130" t="str">
            <v>DHG</v>
          </cell>
          <cell r="L130">
            <v>900</v>
          </cell>
        </row>
        <row r="131">
          <cell r="D131">
            <v>45838</v>
          </cell>
          <cell r="F131" t="str">
            <v>DLG</v>
          </cell>
          <cell r="L131">
            <v>22100</v>
          </cell>
        </row>
        <row r="132">
          <cell r="D132">
            <v>45838</v>
          </cell>
          <cell r="F132" t="str">
            <v>DMC</v>
          </cell>
          <cell r="L132">
            <v>300</v>
          </cell>
        </row>
        <row r="133">
          <cell r="D133">
            <v>45838</v>
          </cell>
          <cell r="F133" t="str">
            <v>DPM</v>
          </cell>
          <cell r="L133">
            <v>4600</v>
          </cell>
        </row>
        <row r="134">
          <cell r="D134">
            <v>45838</v>
          </cell>
          <cell r="F134" t="str">
            <v>DRC</v>
          </cell>
          <cell r="L134">
            <v>1900</v>
          </cell>
        </row>
        <row r="135">
          <cell r="D135">
            <v>45838</v>
          </cell>
          <cell r="F135" t="str">
            <v>DXS</v>
          </cell>
          <cell r="L135">
            <v>2873</v>
          </cell>
        </row>
        <row r="136">
          <cell r="D136">
            <v>45838</v>
          </cell>
          <cell r="F136" t="str">
            <v>DXV</v>
          </cell>
          <cell r="L136">
            <v>9100</v>
          </cell>
        </row>
        <row r="137">
          <cell r="D137">
            <v>45838</v>
          </cell>
          <cell r="F137" t="str">
            <v>FCN</v>
          </cell>
          <cell r="L137">
            <v>6400</v>
          </cell>
        </row>
        <row r="138">
          <cell r="D138">
            <v>45838</v>
          </cell>
          <cell r="F138" t="str">
            <v>FIT</v>
          </cell>
          <cell r="L138">
            <v>10420</v>
          </cell>
        </row>
        <row r="139">
          <cell r="D139">
            <v>45838</v>
          </cell>
          <cell r="F139" t="str">
            <v>FTS</v>
          </cell>
          <cell r="L139">
            <v>1707</v>
          </cell>
        </row>
        <row r="140">
          <cell r="D140">
            <v>45838</v>
          </cell>
          <cell r="F140" t="str">
            <v>GEG</v>
          </cell>
          <cell r="L140">
            <v>4215</v>
          </cell>
        </row>
        <row r="141">
          <cell r="D141">
            <v>45838</v>
          </cell>
          <cell r="F141" t="str">
            <v>GEX</v>
          </cell>
          <cell r="L141">
            <v>175</v>
          </cell>
        </row>
        <row r="142">
          <cell r="D142">
            <v>45838</v>
          </cell>
          <cell r="F142" t="str">
            <v>GTN</v>
          </cell>
          <cell r="L142">
            <v>0</v>
          </cell>
        </row>
        <row r="143">
          <cell r="D143">
            <v>45838</v>
          </cell>
          <cell r="F143" t="str">
            <v>HQC</v>
          </cell>
          <cell r="L143">
            <v>44700</v>
          </cell>
        </row>
        <row r="144">
          <cell r="D144">
            <v>45838</v>
          </cell>
          <cell r="F144" t="str">
            <v>HSG</v>
          </cell>
          <cell r="L144">
            <v>25197</v>
          </cell>
        </row>
        <row r="145">
          <cell r="D145">
            <v>45838</v>
          </cell>
          <cell r="F145" t="str">
            <v>HSL</v>
          </cell>
          <cell r="L145">
            <v>3220</v>
          </cell>
        </row>
        <row r="146">
          <cell r="D146">
            <v>45838</v>
          </cell>
          <cell r="F146" t="str">
            <v>HVN</v>
          </cell>
          <cell r="L146">
            <v>26700</v>
          </cell>
        </row>
        <row r="147">
          <cell r="D147">
            <v>45838</v>
          </cell>
          <cell r="F147" t="str">
            <v>HVX</v>
          </cell>
          <cell r="L147">
            <v>11700</v>
          </cell>
        </row>
        <row r="148">
          <cell r="D148">
            <v>45838</v>
          </cell>
          <cell r="F148" t="str">
            <v>IJC</v>
          </cell>
          <cell r="L148">
            <v>3528</v>
          </cell>
        </row>
        <row r="149">
          <cell r="D149">
            <v>45838</v>
          </cell>
          <cell r="F149" t="str">
            <v>KHP</v>
          </cell>
          <cell r="L149">
            <v>2472</v>
          </cell>
        </row>
        <row r="150">
          <cell r="D150">
            <v>45838</v>
          </cell>
          <cell r="F150" t="str">
            <v>KMR</v>
          </cell>
          <cell r="L150">
            <v>5400</v>
          </cell>
        </row>
        <row r="151">
          <cell r="D151">
            <v>45838</v>
          </cell>
          <cell r="F151" t="str">
            <v>LDG</v>
          </cell>
          <cell r="L151">
            <v>40464</v>
          </cell>
        </row>
        <row r="152">
          <cell r="D152">
            <v>45838</v>
          </cell>
          <cell r="F152" t="str">
            <v>LPB</v>
          </cell>
          <cell r="L152">
            <v>6791</v>
          </cell>
        </row>
        <row r="153">
          <cell r="D153">
            <v>45838</v>
          </cell>
          <cell r="F153" t="str">
            <v>LSS</v>
          </cell>
          <cell r="L153">
            <v>2476</v>
          </cell>
        </row>
        <row r="154">
          <cell r="D154">
            <v>45838</v>
          </cell>
          <cell r="F154" t="str">
            <v>MSB</v>
          </cell>
          <cell r="L154">
            <v>17810</v>
          </cell>
        </row>
        <row r="155">
          <cell r="D155">
            <v>45838</v>
          </cell>
          <cell r="F155" t="str">
            <v>NKG</v>
          </cell>
          <cell r="L155">
            <v>10184</v>
          </cell>
        </row>
        <row r="156">
          <cell r="D156">
            <v>45838</v>
          </cell>
          <cell r="F156" t="str">
            <v>NVT</v>
          </cell>
          <cell r="L156">
            <v>1500</v>
          </cell>
        </row>
        <row r="157">
          <cell r="D157">
            <v>45838</v>
          </cell>
          <cell r="F157" t="str">
            <v>OCB</v>
          </cell>
          <cell r="L157">
            <v>9000</v>
          </cell>
        </row>
        <row r="158">
          <cell r="D158">
            <v>45838</v>
          </cell>
          <cell r="F158" t="str">
            <v>OPC</v>
          </cell>
          <cell r="L158">
            <v>356</v>
          </cell>
        </row>
        <row r="159">
          <cell r="D159">
            <v>45838</v>
          </cell>
          <cell r="F159" t="str">
            <v>PET</v>
          </cell>
          <cell r="L159">
            <v>2046</v>
          </cell>
        </row>
        <row r="160">
          <cell r="D160">
            <v>45838</v>
          </cell>
          <cell r="F160" t="str">
            <v>PGC</v>
          </cell>
          <cell r="L160">
            <v>3000</v>
          </cell>
        </row>
        <row r="161">
          <cell r="D161">
            <v>45838</v>
          </cell>
          <cell r="F161" t="str">
            <v>PJT</v>
          </cell>
          <cell r="L161">
            <v>1624</v>
          </cell>
        </row>
        <row r="162">
          <cell r="D162">
            <v>45838</v>
          </cell>
          <cell r="F162" t="str">
            <v>POM</v>
          </cell>
          <cell r="L162">
            <v>17800</v>
          </cell>
        </row>
        <row r="163">
          <cell r="D163">
            <v>45838</v>
          </cell>
          <cell r="F163" t="str">
            <v>PSH</v>
          </cell>
          <cell r="L163">
            <v>1700</v>
          </cell>
        </row>
        <row r="164">
          <cell r="D164">
            <v>45838</v>
          </cell>
          <cell r="F164" t="str">
            <v>PTB</v>
          </cell>
          <cell r="L164">
            <v>300</v>
          </cell>
        </row>
        <row r="165">
          <cell r="D165">
            <v>45838</v>
          </cell>
          <cell r="F165" t="str">
            <v>QBS</v>
          </cell>
          <cell r="L165">
            <v>19900</v>
          </cell>
        </row>
        <row r="166">
          <cell r="D166">
            <v>45838</v>
          </cell>
          <cell r="F166" t="str">
            <v>SBT</v>
          </cell>
          <cell r="L166">
            <v>561</v>
          </cell>
        </row>
        <row r="167">
          <cell r="D167">
            <v>45838</v>
          </cell>
          <cell r="F167" t="str">
            <v>SCD</v>
          </cell>
          <cell r="L167">
            <v>900</v>
          </cell>
        </row>
        <row r="168">
          <cell r="D168">
            <v>45838</v>
          </cell>
          <cell r="F168" t="str">
            <v>SGT</v>
          </cell>
          <cell r="L168">
            <v>400</v>
          </cell>
        </row>
        <row r="169">
          <cell r="D169">
            <v>45838</v>
          </cell>
          <cell r="F169" t="str">
            <v>SHB</v>
          </cell>
          <cell r="L169">
            <v>6374</v>
          </cell>
        </row>
        <row r="170">
          <cell r="D170">
            <v>45838</v>
          </cell>
          <cell r="F170" t="str">
            <v>SMB</v>
          </cell>
          <cell r="L170">
            <v>100</v>
          </cell>
        </row>
        <row r="171">
          <cell r="D171">
            <v>45838</v>
          </cell>
          <cell r="F171" t="str">
            <v>SSB</v>
          </cell>
          <cell r="L171">
            <v>293</v>
          </cell>
        </row>
        <row r="172">
          <cell r="D172">
            <v>45838</v>
          </cell>
          <cell r="F172" t="str">
            <v>TAC</v>
          </cell>
          <cell r="L172">
            <v>0</v>
          </cell>
        </row>
        <row r="173">
          <cell r="D173">
            <v>45838</v>
          </cell>
          <cell r="F173" t="str">
            <v>TCH</v>
          </cell>
          <cell r="L173">
            <v>1744</v>
          </cell>
        </row>
        <row r="174">
          <cell r="D174">
            <v>45838</v>
          </cell>
          <cell r="F174" t="str">
            <v>TDG</v>
          </cell>
          <cell r="L174">
            <v>3240</v>
          </cell>
        </row>
        <row r="175">
          <cell r="D175">
            <v>45838</v>
          </cell>
          <cell r="F175" t="str">
            <v>TDM</v>
          </cell>
          <cell r="L175">
            <v>70</v>
          </cell>
        </row>
        <row r="176">
          <cell r="D176">
            <v>45838</v>
          </cell>
          <cell r="F176" t="str">
            <v>TEG</v>
          </cell>
          <cell r="L176">
            <v>788</v>
          </cell>
        </row>
        <row r="177">
          <cell r="D177">
            <v>45838</v>
          </cell>
          <cell r="F177" t="str">
            <v>TGG</v>
          </cell>
          <cell r="L177">
            <v>22000</v>
          </cell>
        </row>
        <row r="178">
          <cell r="D178">
            <v>45838</v>
          </cell>
          <cell r="F178" t="str">
            <v>TLH</v>
          </cell>
          <cell r="L178">
            <v>2060</v>
          </cell>
        </row>
        <row r="179">
          <cell r="D179">
            <v>45838</v>
          </cell>
          <cell r="F179" t="str">
            <v>TMS</v>
          </cell>
          <cell r="L179">
            <v>11</v>
          </cell>
        </row>
        <row r="180">
          <cell r="D180">
            <v>45838</v>
          </cell>
          <cell r="F180" t="str">
            <v>TNH</v>
          </cell>
          <cell r="L180">
            <v>1214</v>
          </cell>
        </row>
        <row r="181">
          <cell r="D181">
            <v>45838</v>
          </cell>
          <cell r="F181" t="str">
            <v>TRA</v>
          </cell>
          <cell r="L181">
            <v>200</v>
          </cell>
        </row>
        <row r="182">
          <cell r="D182">
            <v>45838</v>
          </cell>
          <cell r="F182" t="str">
            <v>TTB</v>
          </cell>
          <cell r="L182">
            <v>8000</v>
          </cell>
        </row>
        <row r="183">
          <cell r="D183">
            <v>45838</v>
          </cell>
          <cell r="F183" t="str">
            <v>TTE</v>
          </cell>
          <cell r="L183">
            <v>0</v>
          </cell>
        </row>
        <row r="184">
          <cell r="D184">
            <v>45838</v>
          </cell>
          <cell r="F184" t="str">
            <v>UDC</v>
          </cell>
          <cell r="L184">
            <v>3400</v>
          </cell>
        </row>
        <row r="185">
          <cell r="D185">
            <v>45838</v>
          </cell>
          <cell r="F185" t="str">
            <v>VCA</v>
          </cell>
          <cell r="L185">
            <v>200</v>
          </cell>
        </row>
        <row r="186">
          <cell r="D186">
            <v>45838</v>
          </cell>
          <cell r="F186" t="str">
            <v>VGC</v>
          </cell>
          <cell r="L186">
            <v>300</v>
          </cell>
        </row>
        <row r="187">
          <cell r="D187">
            <v>45838</v>
          </cell>
          <cell r="F187" t="str">
            <v>VHC</v>
          </cell>
          <cell r="L187">
            <v>540</v>
          </cell>
        </row>
        <row r="188">
          <cell r="D188">
            <v>45838</v>
          </cell>
          <cell r="F188" t="str">
            <v>VIB</v>
          </cell>
          <cell r="L188">
            <v>9069</v>
          </cell>
        </row>
        <row r="189">
          <cell r="D189">
            <v>45838</v>
          </cell>
          <cell r="F189" t="str">
            <v>VIS</v>
          </cell>
          <cell r="L189">
            <v>9000</v>
          </cell>
        </row>
        <row r="190">
          <cell r="D190">
            <v>45838</v>
          </cell>
          <cell r="F190" t="str">
            <v>VIX</v>
          </cell>
          <cell r="L190">
            <v>13952</v>
          </cell>
        </row>
        <row r="191">
          <cell r="D191">
            <v>45838</v>
          </cell>
          <cell r="F191" t="str">
            <v>VNE</v>
          </cell>
          <cell r="L191">
            <v>2300</v>
          </cell>
        </row>
        <row r="192">
          <cell r="D192">
            <v>45838</v>
          </cell>
          <cell r="F192" t="str">
            <v>VSC</v>
          </cell>
          <cell r="L192">
            <v>1222</v>
          </cell>
        </row>
        <row r="193">
          <cell r="D193">
            <v>45838</v>
          </cell>
          <cell r="F193" t="str">
            <v>VTO</v>
          </cell>
          <cell r="L193">
            <v>1300</v>
          </cell>
        </row>
        <row r="194">
          <cell r="D194">
            <v>45838</v>
          </cell>
          <cell r="F194" t="str">
            <v>AST</v>
          </cell>
          <cell r="L194">
            <v>500</v>
          </cell>
        </row>
        <row r="195">
          <cell r="D195">
            <v>45838</v>
          </cell>
          <cell r="F195" t="str">
            <v>BAF</v>
          </cell>
          <cell r="L195">
            <v>1496</v>
          </cell>
        </row>
        <row r="196">
          <cell r="D196">
            <v>45838</v>
          </cell>
          <cell r="F196" t="str">
            <v>BFC</v>
          </cell>
          <cell r="L196">
            <v>1500</v>
          </cell>
        </row>
        <row r="197">
          <cell r="D197">
            <v>45838</v>
          </cell>
          <cell r="F197" t="str">
            <v>BIC</v>
          </cell>
          <cell r="L197">
            <v>500</v>
          </cell>
        </row>
        <row r="198">
          <cell r="D198">
            <v>45838</v>
          </cell>
          <cell r="F198" t="str">
            <v>BMI</v>
          </cell>
          <cell r="L198">
            <v>1276</v>
          </cell>
        </row>
        <row r="199">
          <cell r="D199">
            <v>45838</v>
          </cell>
          <cell r="F199" t="str">
            <v>BMP</v>
          </cell>
          <cell r="L199">
            <v>300</v>
          </cell>
        </row>
        <row r="200">
          <cell r="D200">
            <v>45838</v>
          </cell>
          <cell r="F200" t="str">
            <v>C32</v>
          </cell>
          <cell r="L200">
            <v>300</v>
          </cell>
        </row>
        <row r="201">
          <cell r="D201">
            <v>45838</v>
          </cell>
          <cell r="F201" t="str">
            <v>CCI</v>
          </cell>
          <cell r="L201">
            <v>300</v>
          </cell>
        </row>
        <row r="202">
          <cell r="D202">
            <v>45838</v>
          </cell>
          <cell r="F202" t="str">
            <v>CDC</v>
          </cell>
          <cell r="L202">
            <v>800</v>
          </cell>
        </row>
        <row r="203">
          <cell r="D203">
            <v>45838</v>
          </cell>
          <cell r="F203" t="str">
            <v>CII</v>
          </cell>
          <cell r="L203">
            <v>14900</v>
          </cell>
        </row>
        <row r="204">
          <cell r="D204">
            <v>45838</v>
          </cell>
          <cell r="F204" t="str">
            <v>CKG</v>
          </cell>
          <cell r="L204">
            <v>896</v>
          </cell>
        </row>
        <row r="205">
          <cell r="D205">
            <v>45838</v>
          </cell>
          <cell r="F205" t="str">
            <v>CLL</v>
          </cell>
          <cell r="L205">
            <v>800</v>
          </cell>
        </row>
        <row r="206">
          <cell r="D206">
            <v>45838</v>
          </cell>
          <cell r="F206" t="str">
            <v>CMV</v>
          </cell>
          <cell r="L206">
            <v>2100</v>
          </cell>
        </row>
        <row r="207">
          <cell r="D207">
            <v>45838</v>
          </cell>
          <cell r="F207" t="str">
            <v>CSM</v>
          </cell>
          <cell r="L207">
            <v>1000</v>
          </cell>
        </row>
        <row r="208">
          <cell r="D208">
            <v>45838</v>
          </cell>
          <cell r="F208" t="str">
            <v>CTD</v>
          </cell>
          <cell r="L208">
            <v>1533</v>
          </cell>
        </row>
        <row r="209">
          <cell r="D209">
            <v>45838</v>
          </cell>
          <cell r="F209" t="str">
            <v>CTI</v>
          </cell>
          <cell r="L209">
            <v>900</v>
          </cell>
        </row>
        <row r="210">
          <cell r="D210">
            <v>45838</v>
          </cell>
          <cell r="F210" t="str">
            <v>DGC</v>
          </cell>
          <cell r="L210">
            <v>2213</v>
          </cell>
        </row>
        <row r="211">
          <cell r="D211">
            <v>45838</v>
          </cell>
          <cell r="F211" t="str">
            <v>DGW</v>
          </cell>
          <cell r="L211">
            <v>19230</v>
          </cell>
        </row>
        <row r="212">
          <cell r="D212">
            <v>45838</v>
          </cell>
          <cell r="F212" t="str">
            <v>DHC</v>
          </cell>
          <cell r="L212">
            <v>762</v>
          </cell>
        </row>
        <row r="213">
          <cell r="D213">
            <v>45838</v>
          </cell>
          <cell r="F213" t="str">
            <v>DPG</v>
          </cell>
          <cell r="L213">
            <v>1200</v>
          </cell>
        </row>
        <row r="214">
          <cell r="D214">
            <v>45838</v>
          </cell>
          <cell r="F214" t="str">
            <v>DQC</v>
          </cell>
          <cell r="L214">
            <v>5200</v>
          </cell>
        </row>
        <row r="215">
          <cell r="D215">
            <v>45838</v>
          </cell>
          <cell r="F215" t="str">
            <v>DRH</v>
          </cell>
          <cell r="L215">
            <v>6900</v>
          </cell>
        </row>
        <row r="216">
          <cell r="D216">
            <v>45838</v>
          </cell>
          <cell r="F216" t="str">
            <v>ELC</v>
          </cell>
          <cell r="L216">
            <v>1405</v>
          </cell>
        </row>
        <row r="217">
          <cell r="D217">
            <v>45838</v>
          </cell>
          <cell r="F217" t="str">
            <v>EMC</v>
          </cell>
          <cell r="L217">
            <v>1000</v>
          </cell>
        </row>
        <row r="218">
          <cell r="D218">
            <v>45838</v>
          </cell>
          <cell r="F218" t="str">
            <v>EVE</v>
          </cell>
          <cell r="L218">
            <v>156</v>
          </cell>
        </row>
        <row r="219">
          <cell r="D219">
            <v>45838</v>
          </cell>
          <cell r="F219" t="str">
            <v>EVG</v>
          </cell>
          <cell r="L219">
            <v>4780</v>
          </cell>
        </row>
        <row r="220">
          <cell r="D220">
            <v>45838</v>
          </cell>
          <cell r="F220" t="str">
            <v>FMC</v>
          </cell>
          <cell r="L220">
            <v>300</v>
          </cell>
        </row>
        <row r="221">
          <cell r="D221">
            <v>45838</v>
          </cell>
          <cell r="F221" t="str">
            <v>GMD</v>
          </cell>
          <cell r="L221">
            <v>400</v>
          </cell>
        </row>
        <row r="222">
          <cell r="D222">
            <v>45838</v>
          </cell>
          <cell r="F222" t="str">
            <v>GSP</v>
          </cell>
          <cell r="L222">
            <v>850</v>
          </cell>
        </row>
        <row r="223">
          <cell r="D223">
            <v>45838</v>
          </cell>
          <cell r="F223" t="str">
            <v>GTA</v>
          </cell>
          <cell r="L223">
            <v>300</v>
          </cell>
        </row>
        <row r="224">
          <cell r="D224">
            <v>45838</v>
          </cell>
          <cell r="F224" t="str">
            <v>HAX</v>
          </cell>
          <cell r="L224">
            <v>3244</v>
          </cell>
        </row>
        <row r="225">
          <cell r="D225">
            <v>45838</v>
          </cell>
          <cell r="F225" t="str">
            <v>HBC</v>
          </cell>
          <cell r="L225">
            <v>23013</v>
          </cell>
        </row>
        <row r="226">
          <cell r="D226">
            <v>45838</v>
          </cell>
          <cell r="F226" t="str">
            <v>HCD</v>
          </cell>
          <cell r="L226">
            <v>724</v>
          </cell>
        </row>
        <row r="227">
          <cell r="D227">
            <v>45838</v>
          </cell>
          <cell r="F227" t="str">
            <v>HDC</v>
          </cell>
          <cell r="L227">
            <v>4497</v>
          </cell>
        </row>
        <row r="228">
          <cell r="D228">
            <v>45838</v>
          </cell>
          <cell r="F228" t="str">
            <v>HDG</v>
          </cell>
          <cell r="L228">
            <v>2085</v>
          </cell>
        </row>
        <row r="229">
          <cell r="D229">
            <v>45838</v>
          </cell>
          <cell r="F229" t="str">
            <v>HHP</v>
          </cell>
          <cell r="L229">
            <v>2229</v>
          </cell>
        </row>
        <row r="230">
          <cell r="D230">
            <v>45838</v>
          </cell>
          <cell r="F230" t="str">
            <v>HHS</v>
          </cell>
          <cell r="L230">
            <v>1405</v>
          </cell>
        </row>
        <row r="231">
          <cell r="D231">
            <v>45838</v>
          </cell>
          <cell r="F231" t="str">
            <v>HTI</v>
          </cell>
          <cell r="L231">
            <v>400</v>
          </cell>
        </row>
        <row r="232">
          <cell r="D232">
            <v>45838</v>
          </cell>
          <cell r="F232" t="str">
            <v>HTL</v>
          </cell>
          <cell r="L232">
            <v>200</v>
          </cell>
        </row>
        <row r="233">
          <cell r="D233">
            <v>45838</v>
          </cell>
          <cell r="F233" t="str">
            <v>HTN</v>
          </cell>
          <cell r="L233">
            <v>1600</v>
          </cell>
        </row>
        <row r="234">
          <cell r="D234">
            <v>45838</v>
          </cell>
          <cell r="F234" t="str">
            <v>HTV</v>
          </cell>
          <cell r="L234">
            <v>200</v>
          </cell>
        </row>
        <row r="235">
          <cell r="D235">
            <v>45838</v>
          </cell>
          <cell r="F235" t="str">
            <v>HU3</v>
          </cell>
          <cell r="L235">
            <v>3000</v>
          </cell>
        </row>
        <row r="236">
          <cell r="D236">
            <v>45838</v>
          </cell>
          <cell r="F236" t="str">
            <v>HUB</v>
          </cell>
          <cell r="L236">
            <v>499</v>
          </cell>
        </row>
        <row r="237">
          <cell r="D237">
            <v>45838</v>
          </cell>
          <cell r="F237" t="str">
            <v>ICT</v>
          </cell>
          <cell r="L237">
            <v>700</v>
          </cell>
        </row>
        <row r="238">
          <cell r="D238">
            <v>45838</v>
          </cell>
          <cell r="F238" t="str">
            <v>ITC</v>
          </cell>
          <cell r="L238">
            <v>610</v>
          </cell>
        </row>
        <row r="239">
          <cell r="D239">
            <v>45838</v>
          </cell>
          <cell r="F239" t="str">
            <v>ITD</v>
          </cell>
          <cell r="L239">
            <v>342</v>
          </cell>
        </row>
        <row r="240">
          <cell r="D240">
            <v>45838</v>
          </cell>
          <cell r="F240" t="str">
            <v>KBC</v>
          </cell>
          <cell r="L240">
            <v>8166</v>
          </cell>
        </row>
        <row r="241">
          <cell r="D241">
            <v>45838</v>
          </cell>
          <cell r="F241" t="str">
            <v>KDC</v>
          </cell>
          <cell r="L241">
            <v>116</v>
          </cell>
        </row>
        <row r="242">
          <cell r="D242">
            <v>45838</v>
          </cell>
          <cell r="F242" t="str">
            <v>KHG</v>
          </cell>
          <cell r="L242">
            <v>9620</v>
          </cell>
        </row>
        <row r="243">
          <cell r="D243">
            <v>45838</v>
          </cell>
          <cell r="F243" t="str">
            <v>KSB</v>
          </cell>
          <cell r="L243">
            <v>3250</v>
          </cell>
        </row>
        <row r="244">
          <cell r="D244">
            <v>45838</v>
          </cell>
          <cell r="F244" t="str">
            <v>LIX</v>
          </cell>
          <cell r="L244">
            <v>200</v>
          </cell>
        </row>
        <row r="245">
          <cell r="D245">
            <v>45838</v>
          </cell>
          <cell r="F245" t="str">
            <v>MCG</v>
          </cell>
          <cell r="L245">
            <v>7500</v>
          </cell>
        </row>
        <row r="246">
          <cell r="D246">
            <v>45838</v>
          </cell>
          <cell r="F246" t="str">
            <v>MCP</v>
          </cell>
          <cell r="L246">
            <v>500</v>
          </cell>
        </row>
        <row r="247">
          <cell r="D247">
            <v>45838</v>
          </cell>
          <cell r="F247" t="str">
            <v>MDG</v>
          </cell>
          <cell r="L247">
            <v>200</v>
          </cell>
        </row>
        <row r="248">
          <cell r="D248">
            <v>45838</v>
          </cell>
          <cell r="F248" t="str">
            <v>MIG</v>
          </cell>
          <cell r="L248">
            <v>1967</v>
          </cell>
        </row>
        <row r="249">
          <cell r="D249">
            <v>45838</v>
          </cell>
          <cell r="F249" t="str">
            <v>MSH</v>
          </cell>
          <cell r="L249">
            <v>1125</v>
          </cell>
        </row>
        <row r="250">
          <cell r="D250">
            <v>45838</v>
          </cell>
          <cell r="F250" t="str">
            <v>NBB</v>
          </cell>
          <cell r="L250">
            <v>2600</v>
          </cell>
        </row>
        <row r="251">
          <cell r="D251">
            <v>45838</v>
          </cell>
          <cell r="F251" t="str">
            <v>NHA</v>
          </cell>
          <cell r="L251">
            <v>550</v>
          </cell>
        </row>
        <row r="252">
          <cell r="D252">
            <v>45838</v>
          </cell>
          <cell r="F252" t="str">
            <v>NHH</v>
          </cell>
          <cell r="L252">
            <v>300</v>
          </cell>
        </row>
        <row r="253">
          <cell r="D253">
            <v>45838</v>
          </cell>
          <cell r="F253" t="str">
            <v>NLG</v>
          </cell>
          <cell r="L253">
            <v>3300</v>
          </cell>
        </row>
        <row r="254">
          <cell r="D254">
            <v>45838</v>
          </cell>
          <cell r="F254" t="str">
            <v>OGC</v>
          </cell>
          <cell r="L254">
            <v>500</v>
          </cell>
        </row>
        <row r="255">
          <cell r="D255">
            <v>45838</v>
          </cell>
          <cell r="F255" t="str">
            <v>ORS</v>
          </cell>
          <cell r="L255">
            <v>2880</v>
          </cell>
        </row>
        <row r="256">
          <cell r="D256">
            <v>45838</v>
          </cell>
          <cell r="F256" t="str">
            <v>PAC</v>
          </cell>
          <cell r="L256">
            <v>100</v>
          </cell>
        </row>
        <row r="257">
          <cell r="D257">
            <v>45838</v>
          </cell>
          <cell r="F257" t="str">
            <v>PGI</v>
          </cell>
          <cell r="L257">
            <v>300</v>
          </cell>
        </row>
        <row r="258">
          <cell r="D258">
            <v>45838</v>
          </cell>
          <cell r="F258" t="str">
            <v>PTL</v>
          </cell>
          <cell r="L258">
            <v>4400</v>
          </cell>
        </row>
        <row r="259">
          <cell r="D259">
            <v>45838</v>
          </cell>
          <cell r="F259" t="str">
            <v>PVT</v>
          </cell>
          <cell r="L259">
            <v>1260</v>
          </cell>
        </row>
        <row r="260">
          <cell r="D260">
            <v>45838</v>
          </cell>
          <cell r="F260" t="str">
            <v>QCG</v>
          </cell>
          <cell r="L260">
            <v>1600</v>
          </cell>
        </row>
        <row r="261">
          <cell r="D261">
            <v>45838</v>
          </cell>
          <cell r="F261" t="str">
            <v>REE</v>
          </cell>
          <cell r="L261">
            <v>455</v>
          </cell>
        </row>
        <row r="262">
          <cell r="D262">
            <v>45838</v>
          </cell>
          <cell r="F262" t="str">
            <v>SC5</v>
          </cell>
          <cell r="L262">
            <v>100</v>
          </cell>
        </row>
        <row r="263">
          <cell r="D263">
            <v>45838</v>
          </cell>
          <cell r="F263" t="str">
            <v>SFG</v>
          </cell>
          <cell r="L263">
            <v>1400</v>
          </cell>
        </row>
        <row r="264">
          <cell r="D264">
            <v>45838</v>
          </cell>
          <cell r="F264" t="str">
            <v>SHA</v>
          </cell>
          <cell r="L264">
            <v>1500</v>
          </cell>
        </row>
        <row r="265">
          <cell r="D265">
            <v>45838</v>
          </cell>
          <cell r="F265" t="str">
            <v>SHI</v>
          </cell>
          <cell r="L265">
            <v>184</v>
          </cell>
        </row>
        <row r="266">
          <cell r="D266">
            <v>45838</v>
          </cell>
          <cell r="F266" t="str">
            <v>SII</v>
          </cell>
          <cell r="L266">
            <v>600</v>
          </cell>
        </row>
        <row r="267">
          <cell r="D267">
            <v>45838</v>
          </cell>
          <cell r="F267" t="str">
            <v>SRC</v>
          </cell>
          <cell r="L267">
            <v>300</v>
          </cell>
        </row>
        <row r="268">
          <cell r="D268">
            <v>45838</v>
          </cell>
          <cell r="F268" t="str">
            <v>STG</v>
          </cell>
          <cell r="L268">
            <v>300</v>
          </cell>
        </row>
        <row r="269">
          <cell r="D269">
            <v>45838</v>
          </cell>
          <cell r="F269" t="str">
            <v>STK</v>
          </cell>
          <cell r="L269">
            <v>388</v>
          </cell>
        </row>
        <row r="270">
          <cell r="D270">
            <v>45838</v>
          </cell>
          <cell r="F270" t="str">
            <v>TCM</v>
          </cell>
          <cell r="L270">
            <v>308</v>
          </cell>
        </row>
        <row r="271">
          <cell r="D271">
            <v>45838</v>
          </cell>
          <cell r="F271" t="str">
            <v>TCT</v>
          </cell>
          <cell r="L271">
            <v>400</v>
          </cell>
        </row>
        <row r="272">
          <cell r="D272">
            <v>45838</v>
          </cell>
          <cell r="F272" t="str">
            <v>TDC</v>
          </cell>
          <cell r="L272">
            <v>2000</v>
          </cell>
        </row>
        <row r="273">
          <cell r="D273">
            <v>45838</v>
          </cell>
          <cell r="F273" t="str">
            <v>TNI</v>
          </cell>
          <cell r="L273">
            <v>4000</v>
          </cell>
        </row>
        <row r="274">
          <cell r="D274">
            <v>45838</v>
          </cell>
          <cell r="F274" t="str">
            <v>TTA</v>
          </cell>
          <cell r="L274">
            <v>1420</v>
          </cell>
        </row>
        <row r="275">
          <cell r="D275">
            <v>45838</v>
          </cell>
          <cell r="F275" t="str">
            <v>TTF</v>
          </cell>
          <cell r="L275">
            <v>18300</v>
          </cell>
        </row>
        <row r="276">
          <cell r="D276">
            <v>45838</v>
          </cell>
          <cell r="F276" t="str">
            <v>TV2</v>
          </cell>
          <cell r="L276">
            <v>100</v>
          </cell>
        </row>
        <row r="277">
          <cell r="D277">
            <v>45838</v>
          </cell>
          <cell r="F277" t="str">
            <v>VAF</v>
          </cell>
          <cell r="L277">
            <v>200</v>
          </cell>
        </row>
        <row r="278">
          <cell r="D278">
            <v>45838</v>
          </cell>
          <cell r="F278" t="str">
            <v>VCG</v>
          </cell>
          <cell r="L278">
            <v>3316</v>
          </cell>
        </row>
        <row r="279">
          <cell r="D279">
            <v>45838</v>
          </cell>
          <cell r="F279" t="str">
            <v>VDS</v>
          </cell>
          <cell r="L279">
            <v>250</v>
          </cell>
        </row>
        <row r="280">
          <cell r="D280">
            <v>45838</v>
          </cell>
          <cell r="F280" t="str">
            <v>VID</v>
          </cell>
          <cell r="L280">
            <v>1055</v>
          </cell>
        </row>
        <row r="281">
          <cell r="D281">
            <v>45838</v>
          </cell>
          <cell r="F281" t="str">
            <v>VNS</v>
          </cell>
          <cell r="L281">
            <v>100</v>
          </cell>
        </row>
        <row r="282">
          <cell r="D282">
            <v>45838</v>
          </cell>
          <cell r="F282" t="str">
            <v>VPH</v>
          </cell>
          <cell r="L282">
            <v>0</v>
          </cell>
        </row>
        <row r="283">
          <cell r="D283">
            <v>45838</v>
          </cell>
          <cell r="F283" t="str">
            <v>VPI</v>
          </cell>
          <cell r="L283">
            <v>24</v>
          </cell>
        </row>
        <row r="284">
          <cell r="D284">
            <v>45838</v>
          </cell>
          <cell r="F284" t="str">
            <v>VPS</v>
          </cell>
          <cell r="L284">
            <v>700</v>
          </cell>
        </row>
        <row r="285">
          <cell r="D285">
            <v>45838</v>
          </cell>
          <cell r="F285" t="str">
            <v>VRC</v>
          </cell>
          <cell r="L285">
            <v>8800</v>
          </cell>
        </row>
        <row r="286">
          <cell r="D286">
            <v>45838</v>
          </cell>
          <cell r="F286" t="str">
            <v>VSH</v>
          </cell>
          <cell r="L286">
            <v>200</v>
          </cell>
        </row>
        <row r="287">
          <cell r="D287">
            <v>45838</v>
          </cell>
          <cell r="F287" t="str">
            <v>YBM</v>
          </cell>
          <cell r="L287">
            <v>700</v>
          </cell>
        </row>
        <row r="288">
          <cell r="D288">
            <v>45838</v>
          </cell>
          <cell r="F288" t="str">
            <v>EIB</v>
          </cell>
          <cell r="L288">
            <v>3644</v>
          </cell>
        </row>
        <row r="289">
          <cell r="D289">
            <v>45838</v>
          </cell>
          <cell r="F289" t="str">
            <v>GDT</v>
          </cell>
          <cell r="L289">
            <v>550</v>
          </cell>
        </row>
        <row r="290">
          <cell r="D290">
            <v>45838</v>
          </cell>
          <cell r="F290" t="str">
            <v>HAS</v>
          </cell>
          <cell r="L290">
            <v>0</v>
          </cell>
        </row>
        <row r="291">
          <cell r="D291">
            <v>45838</v>
          </cell>
          <cell r="F291" t="str">
            <v>HID</v>
          </cell>
          <cell r="L291">
            <v>93300</v>
          </cell>
        </row>
        <row r="292">
          <cell r="D292">
            <v>45838</v>
          </cell>
          <cell r="F292" t="str">
            <v>IBC</v>
          </cell>
          <cell r="L292">
            <v>74200</v>
          </cell>
        </row>
        <row r="293">
          <cell r="D293">
            <v>45838</v>
          </cell>
          <cell r="F293" t="str">
            <v>KPF</v>
          </cell>
          <cell r="L293">
            <v>4305</v>
          </cell>
        </row>
        <row r="294">
          <cell r="D294">
            <v>45838</v>
          </cell>
          <cell r="F294" t="str">
            <v>NAV</v>
          </cell>
          <cell r="L294">
            <v>400</v>
          </cell>
        </row>
        <row r="295">
          <cell r="D295">
            <v>45838</v>
          </cell>
          <cell r="F295" t="str">
            <v>NT2</v>
          </cell>
          <cell r="L295">
            <v>800</v>
          </cell>
        </row>
        <row r="296">
          <cell r="D296">
            <v>45838</v>
          </cell>
          <cell r="F296" t="str">
            <v>NTL</v>
          </cell>
          <cell r="L296">
            <v>400</v>
          </cell>
        </row>
        <row r="297">
          <cell r="D297">
            <v>45838</v>
          </cell>
          <cell r="F297" t="str">
            <v>PAN</v>
          </cell>
          <cell r="L297">
            <v>2400</v>
          </cell>
        </row>
        <row r="298">
          <cell r="D298">
            <v>45838</v>
          </cell>
          <cell r="F298" t="str">
            <v>PHC</v>
          </cell>
          <cell r="L298">
            <v>300</v>
          </cell>
        </row>
        <row r="299">
          <cell r="D299">
            <v>45838</v>
          </cell>
          <cell r="F299" t="str">
            <v>PLP</v>
          </cell>
          <cell r="L299">
            <v>1500</v>
          </cell>
        </row>
        <row r="300">
          <cell r="D300">
            <v>45838</v>
          </cell>
          <cell r="F300" t="str">
            <v>PPC</v>
          </cell>
          <cell r="L300">
            <v>500</v>
          </cell>
        </row>
        <row r="301">
          <cell r="D301">
            <v>45838</v>
          </cell>
          <cell r="F301" t="str">
            <v>RDP</v>
          </cell>
          <cell r="L301">
            <v>4900</v>
          </cell>
        </row>
        <row r="302">
          <cell r="D302">
            <v>45838</v>
          </cell>
          <cell r="F302" t="str">
            <v>SGR</v>
          </cell>
          <cell r="L302">
            <v>100</v>
          </cell>
        </row>
        <row r="303">
          <cell r="D303">
            <v>45838</v>
          </cell>
          <cell r="F303" t="str">
            <v>SMC</v>
          </cell>
          <cell r="L303">
            <v>1060</v>
          </cell>
        </row>
        <row r="304">
          <cell r="D304">
            <v>45838</v>
          </cell>
          <cell r="F304" t="str">
            <v>TBC</v>
          </cell>
          <cell r="L304">
            <v>100</v>
          </cell>
        </row>
        <row r="305">
          <cell r="D305">
            <v>45838</v>
          </cell>
          <cell r="F305" t="str">
            <v>TCD</v>
          </cell>
          <cell r="L305">
            <v>3968</v>
          </cell>
        </row>
        <row r="306">
          <cell r="D306">
            <v>45838</v>
          </cell>
          <cell r="F306" t="str">
            <v>TCL</v>
          </cell>
          <cell r="L306">
            <v>300</v>
          </cell>
        </row>
        <row r="307">
          <cell r="D307">
            <v>45838</v>
          </cell>
          <cell r="F307" t="str">
            <v>TCO</v>
          </cell>
          <cell r="L307">
            <v>66</v>
          </cell>
        </row>
        <row r="308">
          <cell r="D308">
            <v>45838</v>
          </cell>
          <cell r="F308" t="str">
            <v>TLD</v>
          </cell>
          <cell r="L308">
            <v>801</v>
          </cell>
        </row>
        <row r="309">
          <cell r="D309">
            <v>45838</v>
          </cell>
          <cell r="F309" t="str">
            <v>TLG</v>
          </cell>
          <cell r="L309">
            <v>440</v>
          </cell>
        </row>
        <row r="310">
          <cell r="D310">
            <v>45838</v>
          </cell>
          <cell r="F310" t="str">
            <v>TNA</v>
          </cell>
          <cell r="L310">
            <v>500</v>
          </cell>
        </row>
        <row r="311">
          <cell r="D311">
            <v>45838</v>
          </cell>
          <cell r="F311" t="str">
            <v>VIP</v>
          </cell>
          <cell r="L311">
            <v>100</v>
          </cell>
        </row>
        <row r="312">
          <cell r="D312">
            <v>45838</v>
          </cell>
          <cell r="F312" t="str">
            <v>VMD</v>
          </cell>
          <cell r="L312">
            <v>1500</v>
          </cell>
        </row>
        <row r="313">
          <cell r="D313">
            <v>45838</v>
          </cell>
          <cell r="F313" t="str">
            <v>VPD</v>
          </cell>
          <cell r="L313">
            <v>300</v>
          </cell>
        </row>
        <row r="314">
          <cell r="D314">
            <v>45838</v>
          </cell>
          <cell r="F314" t="str">
            <v>CNG</v>
          </cell>
          <cell r="L314">
            <v>300</v>
          </cell>
        </row>
        <row r="315">
          <cell r="D315">
            <v>45838</v>
          </cell>
          <cell r="F315" t="str">
            <v>D2D</v>
          </cell>
          <cell r="L315">
            <v>200</v>
          </cell>
        </row>
        <row r="316">
          <cell r="D316">
            <v>45838</v>
          </cell>
          <cell r="F316" t="str">
            <v>DBC</v>
          </cell>
          <cell r="L316">
            <v>2013</v>
          </cell>
        </row>
        <row r="317">
          <cell r="D317">
            <v>45838</v>
          </cell>
          <cell r="F317" t="str">
            <v>GIL</v>
          </cell>
          <cell r="L317">
            <v>1917</v>
          </cell>
        </row>
        <row r="318">
          <cell r="D318">
            <v>45838</v>
          </cell>
          <cell r="F318" t="str">
            <v>HII</v>
          </cell>
          <cell r="L318">
            <v>7000</v>
          </cell>
        </row>
        <row r="319">
          <cell r="D319">
            <v>45838</v>
          </cell>
          <cell r="F319" t="str">
            <v>HVH</v>
          </cell>
          <cell r="L319">
            <v>1633</v>
          </cell>
        </row>
        <row r="320">
          <cell r="D320">
            <v>45838</v>
          </cell>
          <cell r="F320" t="str">
            <v>LM8</v>
          </cell>
          <cell r="L320">
            <v>800</v>
          </cell>
        </row>
        <row r="321">
          <cell r="D321">
            <v>45838</v>
          </cell>
          <cell r="F321" t="str">
            <v>NAF</v>
          </cell>
          <cell r="L321">
            <v>620</v>
          </cell>
        </row>
        <row r="322">
          <cell r="D322">
            <v>45838</v>
          </cell>
          <cell r="F322" t="str">
            <v>PTC</v>
          </cell>
          <cell r="L322">
            <v>5220</v>
          </cell>
        </row>
        <row r="323">
          <cell r="D323">
            <v>45838</v>
          </cell>
          <cell r="F323" t="str">
            <v>SKG</v>
          </cell>
          <cell r="L323">
            <v>1580</v>
          </cell>
        </row>
        <row r="324">
          <cell r="D324">
            <v>45838</v>
          </cell>
          <cell r="F324" t="str">
            <v>TNT</v>
          </cell>
          <cell r="L324">
            <v>1000</v>
          </cell>
        </row>
        <row r="325">
          <cell r="D325">
            <v>45838</v>
          </cell>
          <cell r="F325" t="str">
            <v>TSC</v>
          </cell>
          <cell r="L325">
            <v>6266</v>
          </cell>
        </row>
        <row r="326">
          <cell r="D326">
            <v>45838</v>
          </cell>
          <cell r="F326" t="str">
            <v>CTF</v>
          </cell>
          <cell r="L326">
            <v>179</v>
          </cell>
        </row>
        <row r="327">
          <cell r="D327">
            <v>45838</v>
          </cell>
          <cell r="F327" t="str">
            <v>DBD</v>
          </cell>
          <cell r="L327">
            <v>125</v>
          </cell>
        </row>
        <row r="328">
          <cell r="D328">
            <v>45838</v>
          </cell>
          <cell r="F328" t="str">
            <v>DTA</v>
          </cell>
          <cell r="L328">
            <v>600</v>
          </cell>
        </row>
        <row r="329">
          <cell r="D329">
            <v>45838</v>
          </cell>
          <cell r="F329" t="str">
            <v>HPX</v>
          </cell>
          <cell r="L329">
            <v>18200</v>
          </cell>
        </row>
        <row r="330">
          <cell r="D330">
            <v>45838</v>
          </cell>
          <cell r="F330" t="str">
            <v>KOS</v>
          </cell>
          <cell r="L330">
            <v>100</v>
          </cell>
        </row>
        <row r="331">
          <cell r="D331">
            <v>45838</v>
          </cell>
          <cell r="F331" t="str">
            <v>VTB</v>
          </cell>
          <cell r="L331">
            <v>0</v>
          </cell>
        </row>
        <row r="332">
          <cell r="D332">
            <v>45838</v>
          </cell>
          <cell r="F332" t="str">
            <v>DSN</v>
          </cell>
          <cell r="L332">
            <v>400</v>
          </cell>
        </row>
        <row r="333">
          <cell r="D333">
            <v>45838</v>
          </cell>
          <cell r="F333" t="str">
            <v>LGL</v>
          </cell>
          <cell r="L333">
            <v>1300</v>
          </cell>
        </row>
        <row r="334">
          <cell r="D334">
            <v>45838</v>
          </cell>
          <cell r="F334" t="str">
            <v>MHC</v>
          </cell>
          <cell r="L334">
            <v>350</v>
          </cell>
        </row>
        <row r="335">
          <cell r="D335">
            <v>45838</v>
          </cell>
          <cell r="F335" t="str">
            <v>SJS</v>
          </cell>
          <cell r="L335">
            <v>100</v>
          </cell>
        </row>
        <row r="336">
          <cell r="D336">
            <v>45838</v>
          </cell>
          <cell r="F336" t="str">
            <v>BTT</v>
          </cell>
          <cell r="L336">
            <v>400</v>
          </cell>
        </row>
        <row r="337">
          <cell r="D337">
            <v>45838</v>
          </cell>
          <cell r="F337" t="str">
            <v>LHG</v>
          </cell>
          <cell r="L337">
            <v>300</v>
          </cell>
        </row>
        <row r="338">
          <cell r="D338">
            <v>45838</v>
          </cell>
          <cell r="F338" t="str">
            <v>NCT</v>
          </cell>
          <cell r="L338">
            <v>200</v>
          </cell>
        </row>
        <row r="339">
          <cell r="D339">
            <v>45838</v>
          </cell>
          <cell r="F339" t="str">
            <v>SMA</v>
          </cell>
          <cell r="L339">
            <v>600</v>
          </cell>
        </row>
        <row r="340">
          <cell r="D340">
            <v>45838</v>
          </cell>
          <cell r="F340" t="str">
            <v>SRF</v>
          </cell>
          <cell r="L340">
            <v>1200</v>
          </cell>
        </row>
        <row r="341">
          <cell r="D341">
            <v>45838</v>
          </cell>
          <cell r="F341" t="str">
            <v>TDH</v>
          </cell>
          <cell r="L341">
            <v>2100</v>
          </cell>
        </row>
        <row r="342">
          <cell r="D342">
            <v>45838</v>
          </cell>
          <cell r="F342" t="str">
            <v>DPR</v>
          </cell>
          <cell r="L342">
            <v>400</v>
          </cell>
        </row>
        <row r="343">
          <cell r="D343">
            <v>45838</v>
          </cell>
          <cell r="F343" t="str">
            <v>FIR</v>
          </cell>
          <cell r="L343">
            <v>75</v>
          </cell>
        </row>
        <row r="344">
          <cell r="D344">
            <v>45838</v>
          </cell>
          <cell r="F344" t="str">
            <v>HMC</v>
          </cell>
          <cell r="L344">
            <v>680</v>
          </cell>
        </row>
        <row r="345">
          <cell r="D345">
            <v>45838</v>
          </cell>
          <cell r="F345" t="str">
            <v>IMP</v>
          </cell>
          <cell r="L345">
            <v>232</v>
          </cell>
        </row>
        <row r="346">
          <cell r="D346">
            <v>45838</v>
          </cell>
          <cell r="F346" t="str">
            <v>PGD</v>
          </cell>
          <cell r="L346">
            <v>230</v>
          </cell>
        </row>
        <row r="347">
          <cell r="D347">
            <v>45838</v>
          </cell>
          <cell r="F347" t="str">
            <v>TDW</v>
          </cell>
          <cell r="L347">
            <v>100</v>
          </cell>
        </row>
        <row r="348">
          <cell r="D348">
            <v>45838</v>
          </cell>
          <cell r="F348" t="str">
            <v>TMT</v>
          </cell>
          <cell r="L348">
            <v>200</v>
          </cell>
        </row>
        <row r="349">
          <cell r="D349">
            <v>45838</v>
          </cell>
          <cell r="F349" t="str">
            <v>SHP</v>
          </cell>
          <cell r="L349">
            <v>16</v>
          </cell>
        </row>
        <row r="350">
          <cell r="D350">
            <v>45838</v>
          </cell>
          <cell r="F350" t="str">
            <v>SJD</v>
          </cell>
          <cell r="L350">
            <v>300</v>
          </cell>
        </row>
        <row r="351">
          <cell r="D351">
            <v>45838</v>
          </cell>
          <cell r="F351" t="str">
            <v>VPG</v>
          </cell>
          <cell r="L351">
            <v>880</v>
          </cell>
        </row>
        <row r="352">
          <cell r="D352">
            <v>45838</v>
          </cell>
          <cell r="F352" t="str">
            <v>RAL</v>
          </cell>
          <cell r="L352">
            <v>100</v>
          </cell>
        </row>
        <row r="353">
          <cell r="D353">
            <v>45838</v>
          </cell>
          <cell r="F353" t="str">
            <v>SVD</v>
          </cell>
          <cell r="L353">
            <v>2977</v>
          </cell>
        </row>
        <row r="354">
          <cell r="D354">
            <v>45838</v>
          </cell>
          <cell r="F354" t="str">
            <v>TIP</v>
          </cell>
          <cell r="L354">
            <v>2250</v>
          </cell>
        </row>
        <row r="355">
          <cell r="D355">
            <v>45838</v>
          </cell>
          <cell r="F355" t="str">
            <v>VLC</v>
          </cell>
          <cell r="L355">
            <v>550</v>
          </cell>
        </row>
        <row r="356">
          <cell r="D356">
            <v>45838</v>
          </cell>
          <cell r="F356" t="str">
            <v>EVF</v>
          </cell>
          <cell r="L356">
            <v>548</v>
          </cell>
        </row>
        <row r="357">
          <cell r="D357">
            <v>45838</v>
          </cell>
          <cell r="F357" t="str">
            <v>VNG</v>
          </cell>
          <cell r="L357">
            <v>1200</v>
          </cell>
        </row>
        <row r="358">
          <cell r="D358">
            <v>45838</v>
          </cell>
          <cell r="F358" t="str">
            <v>CTR</v>
          </cell>
          <cell r="L358">
            <v>100</v>
          </cell>
        </row>
      </sheetData>
      <sheetData sheetId="15"/>
      <sheetData sheetId="16">
        <row r="3">
          <cell r="Q3">
            <v>23850000</v>
          </cell>
        </row>
        <row r="7">
          <cell r="S7" t="str">
            <v>Bảng mã CCQ</v>
          </cell>
        </row>
        <row r="12">
          <cell r="S12" t="str">
            <v>Mã CCQ (TVAM)</v>
          </cell>
          <cell r="T12" t="str">
            <v>Mã CCQ (MB)</v>
          </cell>
        </row>
        <row r="13">
          <cell r="S13" t="str">
            <v>TCBF</v>
          </cell>
          <cell r="T13">
            <v>2</v>
          </cell>
        </row>
        <row r="14">
          <cell r="S14" t="str">
            <v>TCFF</v>
          </cell>
          <cell r="T14">
            <v>10</v>
          </cell>
        </row>
        <row r="15">
          <cell r="S15" t="str">
            <v>VFMVF1</v>
          </cell>
          <cell r="T15">
            <v>3</v>
          </cell>
        </row>
        <row r="16">
          <cell r="S16" t="str">
            <v>VFMVF4</v>
          </cell>
          <cell r="T16">
            <v>14</v>
          </cell>
        </row>
        <row r="17">
          <cell r="S17" t="str">
            <v>VFMVFB</v>
          </cell>
          <cell r="T17">
            <v>1</v>
          </cell>
        </row>
        <row r="18">
          <cell r="S18" t="str">
            <v>SSISCA</v>
          </cell>
          <cell r="T18">
            <v>5</v>
          </cell>
        </row>
        <row r="19">
          <cell r="S19" t="str">
            <v>SSIBF</v>
          </cell>
          <cell r="T19">
            <v>11</v>
          </cell>
        </row>
        <row r="20">
          <cell r="S20" t="str">
            <v>E1VFVN30</v>
          </cell>
          <cell r="T20">
            <v>9</v>
          </cell>
        </row>
        <row r="21">
          <cell r="S21" t="str">
            <v>VNDAF</v>
          </cell>
          <cell r="T21">
            <v>7</v>
          </cell>
        </row>
        <row r="22">
          <cell r="S22" t="str">
            <v>VNDBF</v>
          </cell>
          <cell r="T22">
            <v>22</v>
          </cell>
        </row>
        <row r="23">
          <cell r="S23" t="str">
            <v>BCF</v>
          </cell>
          <cell r="T23">
            <v>4</v>
          </cell>
        </row>
        <row r="24">
          <cell r="S24" t="str">
            <v>BVBF</v>
          </cell>
          <cell r="T24">
            <v>6</v>
          </cell>
        </row>
        <row r="25">
          <cell r="S25" t="str">
            <v>BVPF</v>
          </cell>
          <cell r="T25">
            <v>8</v>
          </cell>
        </row>
        <row r="26">
          <cell r="S26" t="str">
            <v>PVBF</v>
          </cell>
          <cell r="T26">
            <v>24</v>
          </cell>
        </row>
        <row r="27">
          <cell r="S27" t="str">
            <v>FUEVFVND</v>
          </cell>
          <cell r="T27">
            <v>25</v>
          </cell>
        </row>
        <row r="28">
          <cell r="S28" t="str">
            <v>FUEVN100</v>
          </cell>
          <cell r="T28">
            <v>27</v>
          </cell>
        </row>
        <row r="29">
          <cell r="S29" t="str">
            <v>FUESSV30</v>
          </cell>
          <cell r="T29">
            <v>26</v>
          </cell>
        </row>
        <row r="30">
          <cell r="S30" t="str">
            <v>FUESSV50</v>
          </cell>
          <cell r="T30">
            <v>12</v>
          </cell>
        </row>
        <row r="31">
          <cell r="S31" t="str">
            <v>FUESSVFL</v>
          </cell>
          <cell r="T31">
            <v>23</v>
          </cell>
        </row>
        <row r="32">
          <cell r="S32" t="str">
            <v>FUEMAV30</v>
          </cell>
          <cell r="T32">
            <v>28</v>
          </cell>
        </row>
        <row r="33">
          <cell r="S33" t="str">
            <v>VLGF</v>
          </cell>
          <cell r="T33">
            <v>31</v>
          </cell>
        </row>
        <row r="34">
          <cell r="S34" t="str">
            <v>FUEIP100</v>
          </cell>
          <cell r="T34">
            <v>30</v>
          </cell>
        </row>
        <row r="35">
          <cell r="S35" t="str">
            <v>MAGEF</v>
          </cell>
          <cell r="T35">
            <v>29</v>
          </cell>
        </row>
      </sheetData>
      <sheetData sheetId="17">
        <row r="2">
          <cell r="C2" t="str">
            <v>Ngày</v>
          </cell>
          <cell r="D2" t="str">
            <v>Mã</v>
          </cell>
          <cell r="G2" t="str">
            <v>Đóng
 cửa</v>
          </cell>
        </row>
        <row r="4">
          <cell r="D4" t="str">
            <v>AAA</v>
          </cell>
          <cell r="G4">
            <v>7.25</v>
          </cell>
        </row>
        <row r="5">
          <cell r="C5">
            <v>45838</v>
          </cell>
          <cell r="D5" t="str">
            <v>AAM</v>
          </cell>
          <cell r="G5">
            <v>6.72</v>
          </cell>
        </row>
        <row r="6">
          <cell r="C6">
            <v>45838</v>
          </cell>
          <cell r="D6" t="str">
            <v>AAT</v>
          </cell>
          <cell r="G6">
            <v>3.08</v>
          </cell>
        </row>
        <row r="7">
          <cell r="C7">
            <v>45838</v>
          </cell>
          <cell r="D7" t="str">
            <v>ABR</v>
          </cell>
          <cell r="G7">
            <v>12.9</v>
          </cell>
        </row>
        <row r="8">
          <cell r="C8">
            <v>45838</v>
          </cell>
          <cell r="D8" t="str">
            <v>ABS</v>
          </cell>
          <cell r="G8">
            <v>3.49</v>
          </cell>
        </row>
        <row r="9">
          <cell r="C9">
            <v>45838</v>
          </cell>
          <cell r="D9" t="str">
            <v>ABT</v>
          </cell>
          <cell r="G9">
            <v>50</v>
          </cell>
        </row>
        <row r="10">
          <cell r="C10">
            <v>45838</v>
          </cell>
          <cell r="D10" t="str">
            <v>ACB</v>
          </cell>
          <cell r="G10">
            <v>21.3</v>
          </cell>
        </row>
        <row r="11">
          <cell r="C11">
            <v>45838</v>
          </cell>
          <cell r="D11" t="str">
            <v>ACC</v>
          </cell>
          <cell r="G11">
            <v>14.05</v>
          </cell>
        </row>
        <row r="12">
          <cell r="C12">
            <v>45838</v>
          </cell>
          <cell r="D12" t="str">
            <v>ACG</v>
          </cell>
          <cell r="G12">
            <v>36</v>
          </cell>
        </row>
        <row r="13">
          <cell r="C13">
            <v>45838</v>
          </cell>
          <cell r="D13" t="str">
            <v>ACL</v>
          </cell>
          <cell r="G13">
            <v>11.05</v>
          </cell>
        </row>
        <row r="14">
          <cell r="C14">
            <v>45838</v>
          </cell>
          <cell r="D14" t="str">
            <v>ADG</v>
          </cell>
          <cell r="G14">
            <v>8.9</v>
          </cell>
        </row>
        <row r="15">
          <cell r="C15">
            <v>45838</v>
          </cell>
          <cell r="D15" t="str">
            <v>ADP</v>
          </cell>
          <cell r="G15">
            <v>29.8</v>
          </cell>
        </row>
        <row r="16">
          <cell r="C16">
            <v>45838</v>
          </cell>
          <cell r="D16" t="str">
            <v>ADS</v>
          </cell>
          <cell r="G16">
            <v>7.93</v>
          </cell>
        </row>
        <row r="17">
          <cell r="C17">
            <v>45838</v>
          </cell>
          <cell r="D17" t="str">
            <v>AGG</v>
          </cell>
          <cell r="G17">
            <v>16.55</v>
          </cell>
        </row>
        <row r="18">
          <cell r="C18">
            <v>45838</v>
          </cell>
          <cell r="D18" t="str">
            <v>AGR</v>
          </cell>
          <cell r="G18">
            <v>14.8</v>
          </cell>
        </row>
        <row r="19">
          <cell r="C19">
            <v>45838</v>
          </cell>
          <cell r="D19" t="str">
            <v>ANV</v>
          </cell>
          <cell r="G19">
            <v>21.15</v>
          </cell>
        </row>
        <row r="20">
          <cell r="C20">
            <v>45838</v>
          </cell>
          <cell r="D20" t="str">
            <v>APG</v>
          </cell>
          <cell r="G20">
            <v>12</v>
          </cell>
        </row>
        <row r="21">
          <cell r="C21">
            <v>45838</v>
          </cell>
          <cell r="D21" t="str">
            <v>APH</v>
          </cell>
          <cell r="G21">
            <v>6.15</v>
          </cell>
        </row>
        <row r="22">
          <cell r="C22">
            <v>45838</v>
          </cell>
          <cell r="D22" t="str">
            <v>ASG</v>
          </cell>
          <cell r="G22">
            <v>17.5</v>
          </cell>
        </row>
        <row r="23">
          <cell r="C23">
            <v>45838</v>
          </cell>
          <cell r="D23" t="str">
            <v>ASM</v>
          </cell>
          <cell r="G23">
            <v>7.47</v>
          </cell>
        </row>
        <row r="24">
          <cell r="C24">
            <v>45838</v>
          </cell>
          <cell r="D24" t="str">
            <v>ASP</v>
          </cell>
          <cell r="G24">
            <v>5.37</v>
          </cell>
        </row>
        <row r="25">
          <cell r="C25">
            <v>45838</v>
          </cell>
          <cell r="D25" t="str">
            <v>AST</v>
          </cell>
          <cell r="G25">
            <v>66</v>
          </cell>
        </row>
        <row r="26">
          <cell r="C26">
            <v>45838</v>
          </cell>
          <cell r="D26" t="str">
            <v>BAF</v>
          </cell>
          <cell r="G26">
            <v>35.200000000000003</v>
          </cell>
        </row>
        <row r="27">
          <cell r="C27">
            <v>45838</v>
          </cell>
          <cell r="D27" t="str">
            <v>BBC</v>
          </cell>
          <cell r="G27">
            <v>56</v>
          </cell>
        </row>
        <row r="28">
          <cell r="C28">
            <v>45838</v>
          </cell>
          <cell r="D28" t="str">
            <v>BCE</v>
          </cell>
          <cell r="G28">
            <v>9.9499999999999993</v>
          </cell>
        </row>
        <row r="29">
          <cell r="C29">
            <v>45838</v>
          </cell>
          <cell r="D29" t="str">
            <v>BCG</v>
          </cell>
          <cell r="G29">
            <v>2.95</v>
          </cell>
        </row>
        <row r="30">
          <cell r="C30">
            <v>45838</v>
          </cell>
          <cell r="D30" t="str">
            <v>BCM</v>
          </cell>
          <cell r="G30">
            <v>64.2</v>
          </cell>
        </row>
        <row r="31">
          <cell r="C31">
            <v>45838</v>
          </cell>
          <cell r="D31" t="str">
            <v>BFC</v>
          </cell>
          <cell r="G31">
            <v>46.65</v>
          </cell>
        </row>
        <row r="32">
          <cell r="C32">
            <v>45838</v>
          </cell>
          <cell r="D32" t="str">
            <v>BHN</v>
          </cell>
          <cell r="G32">
            <v>36.700000000000003</v>
          </cell>
        </row>
        <row r="33">
          <cell r="C33">
            <v>45838</v>
          </cell>
          <cell r="D33" t="str">
            <v>BIC</v>
          </cell>
          <cell r="G33">
            <v>38.9</v>
          </cell>
        </row>
        <row r="34">
          <cell r="C34">
            <v>45838</v>
          </cell>
          <cell r="D34" t="str">
            <v>BID</v>
          </cell>
          <cell r="G34">
            <v>36.299999999999997</v>
          </cell>
        </row>
        <row r="35">
          <cell r="C35">
            <v>45838</v>
          </cell>
          <cell r="D35" t="str">
            <v>BKG</v>
          </cell>
          <cell r="G35">
            <v>2.78</v>
          </cell>
        </row>
        <row r="36">
          <cell r="C36">
            <v>45838</v>
          </cell>
          <cell r="D36" t="str">
            <v>BMC</v>
          </cell>
          <cell r="G36">
            <v>18.850000000000001</v>
          </cell>
        </row>
        <row r="37">
          <cell r="C37">
            <v>45838</v>
          </cell>
          <cell r="D37" t="str">
            <v>BMI</v>
          </cell>
          <cell r="G37">
            <v>20.85</v>
          </cell>
        </row>
        <row r="38">
          <cell r="C38">
            <v>45838</v>
          </cell>
          <cell r="D38" t="str">
            <v>BMP</v>
          </cell>
          <cell r="G38">
            <v>140.30000000000001</v>
          </cell>
        </row>
        <row r="39">
          <cell r="C39">
            <v>45838</v>
          </cell>
          <cell r="D39" t="str">
            <v>BRC</v>
          </cell>
          <cell r="G39">
            <v>14.15</v>
          </cell>
        </row>
        <row r="40">
          <cell r="C40">
            <v>45838</v>
          </cell>
          <cell r="D40" t="str">
            <v>BSI</v>
          </cell>
          <cell r="G40">
            <v>41.05</v>
          </cell>
        </row>
        <row r="41">
          <cell r="C41">
            <v>45838</v>
          </cell>
          <cell r="D41" t="str">
            <v>BSR</v>
          </cell>
          <cell r="G41">
            <v>17.850000000000001</v>
          </cell>
        </row>
        <row r="42">
          <cell r="C42">
            <v>45838</v>
          </cell>
          <cell r="D42" t="str">
            <v>BTP</v>
          </cell>
          <cell r="G42">
            <v>11.95</v>
          </cell>
        </row>
        <row r="43">
          <cell r="C43">
            <v>45838</v>
          </cell>
          <cell r="D43" t="str">
            <v>BTT</v>
          </cell>
          <cell r="G43">
            <v>38.5</v>
          </cell>
        </row>
        <row r="44">
          <cell r="C44">
            <v>45838</v>
          </cell>
          <cell r="D44" t="str">
            <v>BVH</v>
          </cell>
          <cell r="G44">
            <v>53.1</v>
          </cell>
        </row>
        <row r="45">
          <cell r="C45">
            <v>45838</v>
          </cell>
          <cell r="D45" t="str">
            <v>BWE</v>
          </cell>
          <cell r="G45">
            <v>47.95</v>
          </cell>
        </row>
        <row r="46">
          <cell r="C46">
            <v>45838</v>
          </cell>
          <cell r="D46" t="str">
            <v>C32</v>
          </cell>
          <cell r="G46">
            <v>17.899999999999999</v>
          </cell>
        </row>
        <row r="47">
          <cell r="C47">
            <v>45838</v>
          </cell>
          <cell r="D47" t="str">
            <v>C47</v>
          </cell>
          <cell r="G47">
            <v>7.14</v>
          </cell>
        </row>
        <row r="48">
          <cell r="C48">
            <v>45838</v>
          </cell>
          <cell r="D48" t="str">
            <v>CCC</v>
          </cell>
          <cell r="G48">
            <v>16.7</v>
          </cell>
        </row>
        <row r="49">
          <cell r="C49">
            <v>45838</v>
          </cell>
          <cell r="D49" t="str">
            <v>CCI</v>
          </cell>
          <cell r="G49">
            <v>22.9</v>
          </cell>
        </row>
        <row r="50">
          <cell r="C50">
            <v>45838</v>
          </cell>
          <cell r="D50" t="str">
            <v>CCL</v>
          </cell>
          <cell r="G50">
            <v>6.85</v>
          </cell>
        </row>
        <row r="51">
          <cell r="C51">
            <v>45838</v>
          </cell>
          <cell r="D51" t="str">
            <v>CDC</v>
          </cell>
          <cell r="G51">
            <v>14.35</v>
          </cell>
        </row>
        <row r="52">
          <cell r="C52">
            <v>45838</v>
          </cell>
          <cell r="D52" t="str">
            <v>CHP</v>
          </cell>
          <cell r="G52">
            <v>34.5</v>
          </cell>
        </row>
        <row r="53">
          <cell r="C53">
            <v>45838</v>
          </cell>
          <cell r="D53" t="str">
            <v>CIG</v>
          </cell>
          <cell r="G53">
            <v>8.31</v>
          </cell>
        </row>
        <row r="54">
          <cell r="C54">
            <v>45838</v>
          </cell>
          <cell r="D54" t="str">
            <v>CII</v>
          </cell>
          <cell r="G54">
            <v>14.75</v>
          </cell>
        </row>
        <row r="55">
          <cell r="C55">
            <v>45838</v>
          </cell>
          <cell r="D55" t="str">
            <v>CKG</v>
          </cell>
          <cell r="G55">
            <v>13.45</v>
          </cell>
        </row>
        <row r="56">
          <cell r="C56">
            <v>45838</v>
          </cell>
          <cell r="D56" t="str">
            <v>CLC</v>
          </cell>
          <cell r="G56">
            <v>51.5</v>
          </cell>
        </row>
        <row r="57">
          <cell r="C57">
            <v>45838</v>
          </cell>
          <cell r="D57" t="str">
            <v>CLL</v>
          </cell>
          <cell r="G57">
            <v>34.049999999999997</v>
          </cell>
        </row>
        <row r="58">
          <cell r="C58">
            <v>45838</v>
          </cell>
          <cell r="D58" t="str">
            <v>CLW</v>
          </cell>
          <cell r="G58">
            <v>40.65</v>
          </cell>
        </row>
        <row r="59">
          <cell r="C59">
            <v>45838</v>
          </cell>
          <cell r="D59" t="str">
            <v>CMG</v>
          </cell>
          <cell r="G59">
            <v>41.3</v>
          </cell>
        </row>
        <row r="60">
          <cell r="C60">
            <v>45838</v>
          </cell>
          <cell r="D60" t="str">
            <v>CMV</v>
          </cell>
          <cell r="G60">
            <v>8.35</v>
          </cell>
        </row>
        <row r="61">
          <cell r="C61">
            <v>45838</v>
          </cell>
          <cell r="D61" t="str">
            <v>CMX</v>
          </cell>
          <cell r="G61">
            <v>6.85</v>
          </cell>
        </row>
        <row r="62">
          <cell r="C62">
            <v>45838</v>
          </cell>
          <cell r="D62" t="str">
            <v>CNG</v>
          </cell>
          <cell r="G62">
            <v>29.25</v>
          </cell>
        </row>
        <row r="63">
          <cell r="C63">
            <v>45838</v>
          </cell>
          <cell r="D63" t="str">
            <v>COM</v>
          </cell>
          <cell r="G63">
            <v>31.3</v>
          </cell>
        </row>
        <row r="64">
          <cell r="C64">
            <v>45838</v>
          </cell>
          <cell r="D64" t="str">
            <v>CRC</v>
          </cell>
          <cell r="G64">
            <v>9.6199999999999992</v>
          </cell>
        </row>
        <row r="65">
          <cell r="C65">
            <v>45838</v>
          </cell>
          <cell r="D65" t="str">
            <v>CRE</v>
          </cell>
          <cell r="G65">
            <v>8.41</v>
          </cell>
        </row>
        <row r="66">
          <cell r="C66">
            <v>45838</v>
          </cell>
          <cell r="D66" t="str">
            <v>CSM</v>
          </cell>
          <cell r="G66">
            <v>13</v>
          </cell>
        </row>
        <row r="67">
          <cell r="C67">
            <v>45838</v>
          </cell>
          <cell r="D67" t="str">
            <v>CSV</v>
          </cell>
          <cell r="G67">
            <v>36.799999999999997</v>
          </cell>
        </row>
        <row r="68">
          <cell r="C68">
            <v>45838</v>
          </cell>
          <cell r="D68" t="str">
            <v>CTD</v>
          </cell>
          <cell r="G68">
            <v>85.5</v>
          </cell>
        </row>
        <row r="69">
          <cell r="C69">
            <v>45838</v>
          </cell>
          <cell r="D69" t="str">
            <v>CTF</v>
          </cell>
          <cell r="G69">
            <v>21.85</v>
          </cell>
        </row>
        <row r="70">
          <cell r="C70">
            <v>45838</v>
          </cell>
          <cell r="D70" t="str">
            <v>CTG</v>
          </cell>
          <cell r="G70">
            <v>41.9</v>
          </cell>
        </row>
        <row r="71">
          <cell r="C71">
            <v>45838</v>
          </cell>
          <cell r="D71" t="str">
            <v>CTI</v>
          </cell>
          <cell r="G71">
            <v>24.45</v>
          </cell>
        </row>
        <row r="72">
          <cell r="C72">
            <v>45838</v>
          </cell>
          <cell r="D72" t="str">
            <v>CTR</v>
          </cell>
          <cell r="G72">
            <v>102.8</v>
          </cell>
        </row>
        <row r="73">
          <cell r="C73">
            <v>45838</v>
          </cell>
          <cell r="D73" t="str">
            <v>CTS</v>
          </cell>
          <cell r="G73">
            <v>26.8</v>
          </cell>
        </row>
        <row r="74">
          <cell r="C74">
            <v>45838</v>
          </cell>
          <cell r="D74" t="str">
            <v>CVT</v>
          </cell>
          <cell r="G74">
            <v>27.25</v>
          </cell>
        </row>
        <row r="75">
          <cell r="C75">
            <v>45838</v>
          </cell>
          <cell r="D75" t="str">
            <v>D2D</v>
          </cell>
          <cell r="G75">
            <v>34.4</v>
          </cell>
        </row>
        <row r="76">
          <cell r="C76">
            <v>45838</v>
          </cell>
          <cell r="D76" t="str">
            <v>DAH</v>
          </cell>
          <cell r="G76">
            <v>3.28</v>
          </cell>
        </row>
        <row r="77">
          <cell r="C77">
            <v>45838</v>
          </cell>
          <cell r="D77" t="str">
            <v>DAT</v>
          </cell>
          <cell r="G77">
            <v>7.5</v>
          </cell>
        </row>
        <row r="78">
          <cell r="C78">
            <v>45838</v>
          </cell>
          <cell r="D78" t="str">
            <v>DBC</v>
          </cell>
          <cell r="G78">
            <v>34</v>
          </cell>
        </row>
        <row r="79">
          <cell r="C79">
            <v>45838</v>
          </cell>
          <cell r="D79" t="str">
            <v>DBD</v>
          </cell>
          <cell r="G79">
            <v>53.7</v>
          </cell>
        </row>
        <row r="80">
          <cell r="C80">
            <v>45838</v>
          </cell>
          <cell r="D80" t="str">
            <v>DBT</v>
          </cell>
          <cell r="G80">
            <v>11.8</v>
          </cell>
        </row>
        <row r="81">
          <cell r="C81">
            <v>45838</v>
          </cell>
          <cell r="D81" t="str">
            <v>DC4</v>
          </cell>
          <cell r="G81">
            <v>13.8</v>
          </cell>
        </row>
        <row r="82">
          <cell r="C82">
            <v>45838</v>
          </cell>
          <cell r="D82" t="str">
            <v>DCL</v>
          </cell>
          <cell r="G82">
            <v>23</v>
          </cell>
        </row>
        <row r="83">
          <cell r="C83">
            <v>45838</v>
          </cell>
          <cell r="D83" t="str">
            <v>DCM</v>
          </cell>
          <cell r="G83">
            <v>33.700000000000003</v>
          </cell>
        </row>
        <row r="84">
          <cell r="C84">
            <v>45838</v>
          </cell>
          <cell r="D84" t="str">
            <v>DGC</v>
          </cell>
          <cell r="G84">
            <v>101.7</v>
          </cell>
        </row>
        <row r="85">
          <cell r="C85">
            <v>45838</v>
          </cell>
          <cell r="D85" t="str">
            <v>DGW</v>
          </cell>
          <cell r="G85">
            <v>44</v>
          </cell>
        </row>
        <row r="86">
          <cell r="C86">
            <v>45838</v>
          </cell>
          <cell r="D86" t="str">
            <v>DHA</v>
          </cell>
          <cell r="G86">
            <v>43.9</v>
          </cell>
        </row>
        <row r="87">
          <cell r="C87">
            <v>45838</v>
          </cell>
          <cell r="D87" t="str">
            <v>DHC</v>
          </cell>
          <cell r="G87">
            <v>27.35</v>
          </cell>
        </row>
        <row r="88">
          <cell r="C88">
            <v>45838</v>
          </cell>
          <cell r="D88" t="str">
            <v>DHG</v>
          </cell>
          <cell r="G88">
            <v>99.7</v>
          </cell>
        </row>
        <row r="89">
          <cell r="C89">
            <v>45838</v>
          </cell>
          <cell r="D89" t="str">
            <v>DHM</v>
          </cell>
          <cell r="G89">
            <v>6.55</v>
          </cell>
        </row>
        <row r="90">
          <cell r="C90">
            <v>45838</v>
          </cell>
          <cell r="D90" t="str">
            <v>DIG</v>
          </cell>
          <cell r="G90">
            <v>17.7</v>
          </cell>
        </row>
        <row r="91">
          <cell r="C91">
            <v>45838</v>
          </cell>
          <cell r="D91" t="str">
            <v>DLG</v>
          </cell>
          <cell r="G91">
            <v>2.2999999999999998</v>
          </cell>
        </row>
        <row r="92">
          <cell r="C92">
            <v>45838</v>
          </cell>
          <cell r="D92" t="str">
            <v>DMC</v>
          </cell>
          <cell r="G92">
            <v>62.2</v>
          </cell>
        </row>
        <row r="93">
          <cell r="C93">
            <v>45838</v>
          </cell>
          <cell r="D93" t="str">
            <v>DPG</v>
          </cell>
          <cell r="G93">
            <v>43.4</v>
          </cell>
        </row>
        <row r="94">
          <cell r="C94">
            <v>45838</v>
          </cell>
          <cell r="D94" t="str">
            <v>DPM</v>
          </cell>
          <cell r="G94">
            <v>38.5</v>
          </cell>
        </row>
        <row r="95">
          <cell r="C95">
            <v>45838</v>
          </cell>
          <cell r="D95" t="str">
            <v>DPR</v>
          </cell>
          <cell r="G95">
            <v>41.15</v>
          </cell>
        </row>
        <row r="96">
          <cell r="C96">
            <v>45838</v>
          </cell>
          <cell r="D96" t="str">
            <v>DQC</v>
          </cell>
          <cell r="G96">
            <v>10.7</v>
          </cell>
        </row>
        <row r="97">
          <cell r="C97">
            <v>45838</v>
          </cell>
          <cell r="D97" t="str">
            <v>DRC</v>
          </cell>
          <cell r="G97">
            <v>22.05</v>
          </cell>
        </row>
        <row r="98">
          <cell r="C98">
            <v>45838</v>
          </cell>
          <cell r="D98" t="str">
            <v>DRH</v>
          </cell>
          <cell r="G98">
            <v>2.81</v>
          </cell>
        </row>
        <row r="99">
          <cell r="C99">
            <v>45838</v>
          </cell>
          <cell r="D99" t="str">
            <v>DRL</v>
          </cell>
          <cell r="G99">
            <v>56.5</v>
          </cell>
        </row>
        <row r="100">
          <cell r="C100">
            <v>45838</v>
          </cell>
          <cell r="D100" t="str">
            <v>DSC</v>
          </cell>
          <cell r="G100">
            <v>14.9</v>
          </cell>
        </row>
        <row r="101">
          <cell r="C101">
            <v>45838</v>
          </cell>
          <cell r="D101" t="str">
            <v>DSE</v>
          </cell>
          <cell r="G101">
            <v>23.65</v>
          </cell>
        </row>
        <row r="102">
          <cell r="C102">
            <v>45838</v>
          </cell>
          <cell r="D102" t="str">
            <v>DSN</v>
          </cell>
          <cell r="G102">
            <v>46.45</v>
          </cell>
        </row>
        <row r="103">
          <cell r="C103">
            <v>45838</v>
          </cell>
          <cell r="D103" t="str">
            <v>DTA</v>
          </cell>
          <cell r="G103">
            <v>4.3</v>
          </cell>
        </row>
        <row r="104">
          <cell r="C104">
            <v>45838</v>
          </cell>
          <cell r="D104" t="str">
            <v>DTL</v>
          </cell>
          <cell r="G104">
            <v>9.25</v>
          </cell>
        </row>
        <row r="105">
          <cell r="C105">
            <v>45838</v>
          </cell>
          <cell r="D105" t="str">
            <v>DTT</v>
          </cell>
          <cell r="G105">
            <v>17.600000000000001</v>
          </cell>
        </row>
        <row r="106">
          <cell r="C106">
            <v>45838</v>
          </cell>
          <cell r="D106" t="str">
            <v>DVP</v>
          </cell>
          <cell r="G106">
            <v>77.5</v>
          </cell>
        </row>
        <row r="107">
          <cell r="C107">
            <v>45838</v>
          </cell>
          <cell r="D107" t="str">
            <v>DXG</v>
          </cell>
          <cell r="G107">
            <v>16.899999999999999</v>
          </cell>
        </row>
        <row r="108">
          <cell r="C108">
            <v>45838</v>
          </cell>
          <cell r="D108" t="str">
            <v>DXS</v>
          </cell>
          <cell r="G108">
            <v>8.91</v>
          </cell>
        </row>
        <row r="109">
          <cell r="C109">
            <v>45838</v>
          </cell>
          <cell r="D109" t="str">
            <v>DXV</v>
          </cell>
          <cell r="G109">
            <v>3.78</v>
          </cell>
        </row>
        <row r="110">
          <cell r="C110">
            <v>45838</v>
          </cell>
          <cell r="D110" t="str">
            <v>E1VFVN30</v>
          </cell>
          <cell r="G110">
            <v>25.86</v>
          </cell>
        </row>
        <row r="111">
          <cell r="C111">
            <v>45838</v>
          </cell>
          <cell r="D111" t="str">
            <v>EIB</v>
          </cell>
          <cell r="G111">
            <v>22.85</v>
          </cell>
        </row>
        <row r="112">
          <cell r="C112">
            <v>45838</v>
          </cell>
          <cell r="D112" t="str">
            <v>ELC</v>
          </cell>
          <cell r="G112">
            <v>22.8</v>
          </cell>
        </row>
        <row r="113">
          <cell r="C113">
            <v>45838</v>
          </cell>
          <cell r="D113" t="str">
            <v>EVE</v>
          </cell>
          <cell r="G113">
            <v>11</v>
          </cell>
        </row>
        <row r="114">
          <cell r="C114">
            <v>45838</v>
          </cell>
          <cell r="D114" t="str">
            <v>EVF</v>
          </cell>
          <cell r="G114">
            <v>10.5</v>
          </cell>
        </row>
        <row r="115">
          <cell r="C115">
            <v>45838</v>
          </cell>
          <cell r="D115" t="str">
            <v>EVG</v>
          </cell>
          <cell r="G115">
            <v>6.13</v>
          </cell>
        </row>
        <row r="116">
          <cell r="C116">
            <v>45838</v>
          </cell>
          <cell r="D116" t="str">
            <v>FCM</v>
          </cell>
          <cell r="G116">
            <v>4.0599999999999996</v>
          </cell>
        </row>
        <row r="117">
          <cell r="C117">
            <v>45838</v>
          </cell>
          <cell r="D117" t="str">
            <v>FCN</v>
          </cell>
          <cell r="G117">
            <v>13.8</v>
          </cell>
        </row>
        <row r="118">
          <cell r="C118">
            <v>45838</v>
          </cell>
          <cell r="D118" t="str">
            <v>FDC</v>
          </cell>
          <cell r="G118">
            <v>17</v>
          </cell>
        </row>
        <row r="119">
          <cell r="C119">
            <v>45838</v>
          </cell>
          <cell r="D119" t="str">
            <v>FIR</v>
          </cell>
          <cell r="G119">
            <v>9.08</v>
          </cell>
        </row>
        <row r="120">
          <cell r="C120">
            <v>45838</v>
          </cell>
          <cell r="D120" t="str">
            <v>FIT</v>
          </cell>
          <cell r="G120">
            <v>4.37</v>
          </cell>
        </row>
        <row r="121">
          <cell r="C121">
            <v>45838</v>
          </cell>
          <cell r="D121" t="str">
            <v>FMC</v>
          </cell>
          <cell r="G121">
            <v>37.85</v>
          </cell>
        </row>
        <row r="122">
          <cell r="C122">
            <v>45838</v>
          </cell>
          <cell r="D122" t="str">
            <v>FPT</v>
          </cell>
          <cell r="G122">
            <v>118.2</v>
          </cell>
        </row>
        <row r="123">
          <cell r="C123">
            <v>45838</v>
          </cell>
          <cell r="D123" t="str">
            <v>FRT</v>
          </cell>
          <cell r="G123">
            <v>179.2</v>
          </cell>
        </row>
        <row r="124">
          <cell r="C124">
            <v>45838</v>
          </cell>
          <cell r="D124" t="str">
            <v>FTS</v>
          </cell>
          <cell r="G124">
            <v>37.700000000000003</v>
          </cell>
        </row>
        <row r="125">
          <cell r="C125">
            <v>45838</v>
          </cell>
          <cell r="D125" t="str">
            <v>FUCTVGF3</v>
          </cell>
          <cell r="G125">
            <v>16.8</v>
          </cell>
        </row>
        <row r="126">
          <cell r="C126">
            <v>45838</v>
          </cell>
          <cell r="D126" t="str">
            <v>FUCTVGF4</v>
          </cell>
          <cell r="G126">
            <v>16.899999999999999</v>
          </cell>
        </row>
        <row r="127">
          <cell r="C127">
            <v>45838</v>
          </cell>
          <cell r="D127" t="str">
            <v>FUCTVGF5</v>
          </cell>
          <cell r="G127">
            <v>10.8</v>
          </cell>
        </row>
        <row r="128">
          <cell r="C128">
            <v>45838</v>
          </cell>
          <cell r="D128" t="str">
            <v>FUCVREIT</v>
          </cell>
          <cell r="G128">
            <v>5.05</v>
          </cell>
        </row>
        <row r="129">
          <cell r="C129">
            <v>45838</v>
          </cell>
          <cell r="D129" t="str">
            <v>FUEABVND</v>
          </cell>
          <cell r="G129">
            <v>10.25</v>
          </cell>
        </row>
        <row r="130">
          <cell r="C130">
            <v>45838</v>
          </cell>
          <cell r="D130" t="str">
            <v>FUEBFVND</v>
          </cell>
          <cell r="G130">
            <v>12.51</v>
          </cell>
        </row>
        <row r="131">
          <cell r="C131">
            <v>45838</v>
          </cell>
          <cell r="D131" t="str">
            <v>FUEDCMID</v>
          </cell>
          <cell r="G131">
            <v>12.2</v>
          </cell>
        </row>
        <row r="132">
          <cell r="C132">
            <v>45838</v>
          </cell>
          <cell r="D132" t="str">
            <v>FUEFCV50</v>
          </cell>
          <cell r="G132">
            <v>11.7</v>
          </cell>
        </row>
        <row r="133">
          <cell r="C133">
            <v>45838</v>
          </cell>
          <cell r="D133" t="str">
            <v>FUEIP100</v>
          </cell>
          <cell r="G133">
            <v>9</v>
          </cell>
        </row>
        <row r="134">
          <cell r="C134">
            <v>45838</v>
          </cell>
          <cell r="D134" t="str">
            <v>FUEKIV30</v>
          </cell>
          <cell r="G134">
            <v>10</v>
          </cell>
        </row>
        <row r="135">
          <cell r="C135">
            <v>45838</v>
          </cell>
          <cell r="D135" t="str">
            <v>FUEKIVFS</v>
          </cell>
          <cell r="G135">
            <v>14.18</v>
          </cell>
        </row>
        <row r="136">
          <cell r="C136">
            <v>45838</v>
          </cell>
          <cell r="D136" t="str">
            <v>FUEKIVND</v>
          </cell>
          <cell r="G136">
            <v>12.45</v>
          </cell>
        </row>
        <row r="137">
          <cell r="C137">
            <v>45838</v>
          </cell>
          <cell r="D137" t="str">
            <v>FUEMAV30</v>
          </cell>
          <cell r="G137">
            <v>17.899999999999999</v>
          </cell>
        </row>
        <row r="138">
          <cell r="C138">
            <v>45838</v>
          </cell>
          <cell r="D138" t="str">
            <v>FUEMAVND</v>
          </cell>
          <cell r="G138">
            <v>14.09</v>
          </cell>
        </row>
        <row r="139">
          <cell r="C139">
            <v>45838</v>
          </cell>
          <cell r="D139" t="str">
            <v>FUESSV30</v>
          </cell>
          <cell r="G139">
            <v>17.7</v>
          </cell>
        </row>
        <row r="140">
          <cell r="C140">
            <v>45838</v>
          </cell>
          <cell r="D140" t="str">
            <v>FUESSV50</v>
          </cell>
          <cell r="G140">
            <v>21.27</v>
          </cell>
        </row>
        <row r="141">
          <cell r="C141">
            <v>45838</v>
          </cell>
          <cell r="D141" t="str">
            <v>FUESSVFL</v>
          </cell>
          <cell r="G141">
            <v>24.55</v>
          </cell>
        </row>
        <row r="142">
          <cell r="C142">
            <v>45838</v>
          </cell>
          <cell r="D142" t="str">
            <v>FUETCC50</v>
          </cell>
          <cell r="G142">
            <v>10.99</v>
          </cell>
        </row>
        <row r="143">
          <cell r="C143">
            <v>45838</v>
          </cell>
          <cell r="D143" t="str">
            <v>FUEVFVND</v>
          </cell>
          <cell r="G143">
            <v>32.99</v>
          </cell>
        </row>
        <row r="144">
          <cell r="C144">
            <v>45838</v>
          </cell>
          <cell r="D144" t="str">
            <v>FUEVN100</v>
          </cell>
          <cell r="G144">
            <v>18.87</v>
          </cell>
        </row>
        <row r="145">
          <cell r="C145">
            <v>45838</v>
          </cell>
          <cell r="D145" t="str">
            <v>GAS</v>
          </cell>
          <cell r="G145">
            <v>67.8</v>
          </cell>
        </row>
        <row r="146">
          <cell r="C146">
            <v>45838</v>
          </cell>
          <cell r="D146" t="str">
            <v>GDT</v>
          </cell>
          <cell r="G146">
            <v>23.1</v>
          </cell>
        </row>
        <row r="147">
          <cell r="C147">
            <v>45838</v>
          </cell>
          <cell r="D147" t="str">
            <v>GEE</v>
          </cell>
          <cell r="G147">
            <v>97.4</v>
          </cell>
        </row>
        <row r="148">
          <cell r="C148">
            <v>45838</v>
          </cell>
          <cell r="D148" t="str">
            <v>GEG</v>
          </cell>
          <cell r="G148">
            <v>16.149999999999999</v>
          </cell>
        </row>
        <row r="149">
          <cell r="C149">
            <v>45838</v>
          </cell>
          <cell r="D149" t="str">
            <v>GEX</v>
          </cell>
          <cell r="G149">
            <v>37.4</v>
          </cell>
        </row>
        <row r="150">
          <cell r="C150">
            <v>45838</v>
          </cell>
          <cell r="D150" t="str">
            <v>GIL</v>
          </cell>
          <cell r="G150">
            <v>17.7</v>
          </cell>
        </row>
        <row r="151">
          <cell r="C151">
            <v>45838</v>
          </cell>
          <cell r="D151" t="str">
            <v>GMD</v>
          </cell>
          <cell r="G151">
            <v>57.9</v>
          </cell>
        </row>
        <row r="152">
          <cell r="C152">
            <v>45838</v>
          </cell>
          <cell r="D152" t="str">
            <v>GMH</v>
          </cell>
          <cell r="G152">
            <v>7.79</v>
          </cell>
        </row>
        <row r="153">
          <cell r="C153">
            <v>45838</v>
          </cell>
          <cell r="D153" t="str">
            <v>GSP</v>
          </cell>
          <cell r="G153">
            <v>12.75</v>
          </cell>
        </row>
        <row r="154">
          <cell r="C154">
            <v>45838</v>
          </cell>
          <cell r="D154" t="str">
            <v>GTA</v>
          </cell>
          <cell r="G154">
            <v>9.3000000000000007</v>
          </cell>
        </row>
        <row r="155">
          <cell r="C155">
            <v>45838</v>
          </cell>
          <cell r="D155" t="str">
            <v>GVR</v>
          </cell>
          <cell r="G155">
            <v>30.3</v>
          </cell>
        </row>
        <row r="156">
          <cell r="C156">
            <v>45838</v>
          </cell>
          <cell r="D156" t="str">
            <v>HAG</v>
          </cell>
          <cell r="G156">
            <v>12.95</v>
          </cell>
        </row>
        <row r="157">
          <cell r="C157">
            <v>45838</v>
          </cell>
          <cell r="D157" t="str">
            <v>HAH</v>
          </cell>
          <cell r="G157">
            <v>67.5</v>
          </cell>
        </row>
        <row r="158">
          <cell r="C158">
            <v>45838</v>
          </cell>
          <cell r="D158" t="str">
            <v>HAP</v>
          </cell>
          <cell r="G158">
            <v>6.1</v>
          </cell>
        </row>
        <row r="159">
          <cell r="C159">
            <v>45838</v>
          </cell>
          <cell r="D159" t="str">
            <v>HAR</v>
          </cell>
          <cell r="G159">
            <v>3.29</v>
          </cell>
        </row>
        <row r="160">
          <cell r="C160">
            <v>45838</v>
          </cell>
          <cell r="D160" t="str">
            <v>HAS</v>
          </cell>
          <cell r="G160">
            <v>7.5</v>
          </cell>
        </row>
        <row r="161">
          <cell r="C161">
            <v>45838</v>
          </cell>
          <cell r="D161" t="str">
            <v>HAX</v>
          </cell>
          <cell r="G161">
            <v>15</v>
          </cell>
        </row>
        <row r="162">
          <cell r="C162">
            <v>45838</v>
          </cell>
          <cell r="D162" t="str">
            <v>HCD</v>
          </cell>
          <cell r="G162">
            <v>7.18</v>
          </cell>
        </row>
        <row r="163">
          <cell r="C163">
            <v>45838</v>
          </cell>
          <cell r="D163" t="str">
            <v>HCM</v>
          </cell>
          <cell r="G163">
            <v>21.4</v>
          </cell>
        </row>
        <row r="164">
          <cell r="C164">
            <v>45838</v>
          </cell>
          <cell r="D164" t="str">
            <v>HDB</v>
          </cell>
          <cell r="G164">
            <v>21.8</v>
          </cell>
        </row>
        <row r="165">
          <cell r="C165">
            <v>45838</v>
          </cell>
          <cell r="D165" t="str">
            <v>HDC</v>
          </cell>
          <cell r="G165">
            <v>25.75</v>
          </cell>
        </row>
        <row r="166">
          <cell r="C166">
            <v>45838</v>
          </cell>
          <cell r="D166" t="str">
            <v>HDG</v>
          </cell>
          <cell r="G166">
            <v>25.35</v>
          </cell>
        </row>
        <row r="167">
          <cell r="C167">
            <v>45838</v>
          </cell>
          <cell r="D167" t="str">
            <v>HHP</v>
          </cell>
          <cell r="G167">
            <v>9.1999999999999993</v>
          </cell>
        </row>
        <row r="168">
          <cell r="C168">
            <v>45838</v>
          </cell>
          <cell r="D168" t="str">
            <v>HHS</v>
          </cell>
          <cell r="G168">
            <v>15.25</v>
          </cell>
        </row>
        <row r="169">
          <cell r="C169">
            <v>45838</v>
          </cell>
          <cell r="D169" t="str">
            <v>HHV</v>
          </cell>
          <cell r="G169">
            <v>12.35</v>
          </cell>
        </row>
        <row r="170">
          <cell r="C170">
            <v>45838</v>
          </cell>
          <cell r="D170" t="str">
            <v>HID</v>
          </cell>
          <cell r="G170">
            <v>2.5299999999999998</v>
          </cell>
        </row>
        <row r="171">
          <cell r="C171">
            <v>45838</v>
          </cell>
          <cell r="D171" t="str">
            <v>HII</v>
          </cell>
          <cell r="G171">
            <v>4.1500000000000004</v>
          </cell>
        </row>
        <row r="172">
          <cell r="C172">
            <v>45838</v>
          </cell>
          <cell r="D172" t="str">
            <v>HMC</v>
          </cell>
          <cell r="G172">
            <v>12.3</v>
          </cell>
        </row>
        <row r="173">
          <cell r="C173">
            <v>45838</v>
          </cell>
          <cell r="D173" t="str">
            <v>HNA</v>
          </cell>
          <cell r="G173">
            <v>24</v>
          </cell>
        </row>
        <row r="174">
          <cell r="C174">
            <v>45838</v>
          </cell>
          <cell r="D174" t="str">
            <v>HPG</v>
          </cell>
          <cell r="G174">
            <v>22.7</v>
          </cell>
        </row>
        <row r="175">
          <cell r="C175">
            <v>45838</v>
          </cell>
          <cell r="D175" t="str">
            <v>HPX</v>
          </cell>
          <cell r="G175">
            <v>4.25</v>
          </cell>
        </row>
        <row r="176">
          <cell r="C176">
            <v>45838</v>
          </cell>
          <cell r="D176" t="str">
            <v>HQC</v>
          </cell>
          <cell r="G176">
            <v>3.24</v>
          </cell>
        </row>
        <row r="177">
          <cell r="C177">
            <v>45838</v>
          </cell>
          <cell r="D177" t="str">
            <v>HRC</v>
          </cell>
          <cell r="G177">
            <v>31.9</v>
          </cell>
        </row>
        <row r="178">
          <cell r="C178">
            <v>45838</v>
          </cell>
          <cell r="D178" t="str">
            <v>HSG</v>
          </cell>
          <cell r="G178">
            <v>16.600000000000001</v>
          </cell>
        </row>
        <row r="179">
          <cell r="C179">
            <v>45838</v>
          </cell>
          <cell r="D179" t="str">
            <v>HSL</v>
          </cell>
          <cell r="G179">
            <v>6.46</v>
          </cell>
        </row>
        <row r="180">
          <cell r="C180">
            <v>45838</v>
          </cell>
          <cell r="D180" t="str">
            <v>HT1</v>
          </cell>
          <cell r="G180">
            <v>12</v>
          </cell>
        </row>
        <row r="181">
          <cell r="C181">
            <v>45838</v>
          </cell>
          <cell r="D181" t="str">
            <v>HTG</v>
          </cell>
          <cell r="G181">
            <v>43.35</v>
          </cell>
        </row>
        <row r="182">
          <cell r="C182">
            <v>45838</v>
          </cell>
          <cell r="D182" t="str">
            <v>HTI</v>
          </cell>
          <cell r="G182">
            <v>18.100000000000001</v>
          </cell>
        </row>
        <row r="183">
          <cell r="C183">
            <v>45838</v>
          </cell>
          <cell r="D183" t="str">
            <v>HTL</v>
          </cell>
          <cell r="G183">
            <v>28.1</v>
          </cell>
        </row>
        <row r="184">
          <cell r="C184">
            <v>45838</v>
          </cell>
          <cell r="D184" t="str">
            <v>HTN</v>
          </cell>
          <cell r="G184">
            <v>9.84</v>
          </cell>
        </row>
        <row r="185">
          <cell r="C185">
            <v>45838</v>
          </cell>
          <cell r="D185" t="str">
            <v>HTV</v>
          </cell>
          <cell r="G185">
            <v>9.01</v>
          </cell>
        </row>
        <row r="186">
          <cell r="C186">
            <v>45838</v>
          </cell>
          <cell r="D186" t="str">
            <v>HU1</v>
          </cell>
          <cell r="G186">
            <v>6</v>
          </cell>
        </row>
        <row r="187">
          <cell r="C187">
            <v>45838</v>
          </cell>
          <cell r="D187" t="str">
            <v>HUB</v>
          </cell>
          <cell r="G187">
            <v>15.95</v>
          </cell>
        </row>
        <row r="188">
          <cell r="C188">
            <v>45838</v>
          </cell>
          <cell r="D188" t="str">
            <v>HVH</v>
          </cell>
          <cell r="G188">
            <v>14.2</v>
          </cell>
        </row>
        <row r="189">
          <cell r="C189">
            <v>45838</v>
          </cell>
          <cell r="D189" t="str">
            <v>HVN</v>
          </cell>
          <cell r="G189">
            <v>37.9</v>
          </cell>
        </row>
        <row r="190">
          <cell r="C190">
            <v>45838</v>
          </cell>
          <cell r="D190" t="str">
            <v>HVX</v>
          </cell>
          <cell r="G190">
            <v>2.5</v>
          </cell>
        </row>
        <row r="191">
          <cell r="C191">
            <v>45838</v>
          </cell>
          <cell r="D191" t="str">
            <v>ICT</v>
          </cell>
          <cell r="G191">
            <v>12.3</v>
          </cell>
        </row>
        <row r="192">
          <cell r="C192">
            <v>45838</v>
          </cell>
          <cell r="D192" t="str">
            <v>IDI</v>
          </cell>
          <cell r="G192">
            <v>7.24</v>
          </cell>
        </row>
        <row r="193">
          <cell r="C193">
            <v>45838</v>
          </cell>
          <cell r="D193" t="str">
            <v>IJC</v>
          </cell>
          <cell r="G193">
            <v>12.5</v>
          </cell>
        </row>
        <row r="194">
          <cell r="C194">
            <v>45838</v>
          </cell>
          <cell r="D194" t="str">
            <v>ILB</v>
          </cell>
          <cell r="G194">
            <v>27.9</v>
          </cell>
        </row>
        <row r="195">
          <cell r="C195">
            <v>45838</v>
          </cell>
          <cell r="D195" t="str">
            <v>IMP</v>
          </cell>
          <cell r="G195">
            <v>51.6</v>
          </cell>
        </row>
        <row r="196">
          <cell r="C196">
            <v>45838</v>
          </cell>
          <cell r="D196" t="str">
            <v>ITC</v>
          </cell>
          <cell r="G196">
            <v>15.1</v>
          </cell>
        </row>
        <row r="197">
          <cell r="C197">
            <v>45838</v>
          </cell>
          <cell r="D197" t="str">
            <v>ITD</v>
          </cell>
          <cell r="G197">
            <v>14</v>
          </cell>
        </row>
        <row r="198">
          <cell r="C198">
            <v>45838</v>
          </cell>
          <cell r="D198" t="str">
            <v>JVC</v>
          </cell>
          <cell r="G198">
            <v>5.32</v>
          </cell>
        </row>
        <row r="199">
          <cell r="C199">
            <v>45838</v>
          </cell>
          <cell r="D199" t="str">
            <v>KBC</v>
          </cell>
          <cell r="G199">
            <v>26.75</v>
          </cell>
        </row>
        <row r="200">
          <cell r="C200">
            <v>45838</v>
          </cell>
          <cell r="D200" t="str">
            <v>KDC</v>
          </cell>
          <cell r="G200">
            <v>57.5</v>
          </cell>
        </row>
        <row r="201">
          <cell r="C201">
            <v>45838</v>
          </cell>
          <cell r="D201" t="str">
            <v>KDH</v>
          </cell>
          <cell r="G201">
            <v>29.4</v>
          </cell>
        </row>
        <row r="202">
          <cell r="C202">
            <v>45838</v>
          </cell>
          <cell r="D202" t="str">
            <v>KHG</v>
          </cell>
          <cell r="G202">
            <v>6.35</v>
          </cell>
        </row>
        <row r="203">
          <cell r="C203">
            <v>45838</v>
          </cell>
          <cell r="D203" t="str">
            <v>KHP</v>
          </cell>
          <cell r="G203">
            <v>12.15</v>
          </cell>
        </row>
        <row r="204">
          <cell r="C204">
            <v>45838</v>
          </cell>
          <cell r="D204" t="str">
            <v>KMR</v>
          </cell>
          <cell r="G204">
            <v>3.04</v>
          </cell>
        </row>
        <row r="205">
          <cell r="C205">
            <v>45838</v>
          </cell>
          <cell r="D205" t="str">
            <v>KOS</v>
          </cell>
          <cell r="G205">
            <v>38.75</v>
          </cell>
        </row>
        <row r="206">
          <cell r="C206">
            <v>45838</v>
          </cell>
          <cell r="D206" t="str">
            <v>KSB</v>
          </cell>
          <cell r="G206">
            <v>16.850000000000001</v>
          </cell>
        </row>
        <row r="207">
          <cell r="C207">
            <v>45838</v>
          </cell>
          <cell r="D207" t="str">
            <v>L10</v>
          </cell>
          <cell r="G207">
            <v>22</v>
          </cell>
        </row>
        <row r="208">
          <cell r="C208">
            <v>45838</v>
          </cell>
          <cell r="D208" t="str">
            <v>LAF</v>
          </cell>
          <cell r="G208">
            <v>17.75</v>
          </cell>
        </row>
        <row r="209">
          <cell r="C209">
            <v>45838</v>
          </cell>
          <cell r="D209" t="str">
            <v>LBM</v>
          </cell>
          <cell r="G209">
            <v>30.9</v>
          </cell>
        </row>
        <row r="210">
          <cell r="C210">
            <v>45838</v>
          </cell>
          <cell r="D210" t="str">
            <v>LCG</v>
          </cell>
          <cell r="G210">
            <v>9.43</v>
          </cell>
        </row>
        <row r="211">
          <cell r="C211">
            <v>45838</v>
          </cell>
          <cell r="D211" t="str">
            <v>LDG</v>
          </cell>
          <cell r="G211">
            <v>3.04</v>
          </cell>
        </row>
        <row r="212">
          <cell r="C212">
            <v>45838</v>
          </cell>
          <cell r="D212" t="str">
            <v>LGC</v>
          </cell>
          <cell r="G212">
            <v>63.2</v>
          </cell>
        </row>
        <row r="213">
          <cell r="C213">
            <v>45838</v>
          </cell>
          <cell r="D213" t="str">
            <v>LGL</v>
          </cell>
          <cell r="G213">
            <v>4.05</v>
          </cell>
        </row>
        <row r="214">
          <cell r="C214">
            <v>45838</v>
          </cell>
          <cell r="D214" t="str">
            <v>LHG</v>
          </cell>
          <cell r="G214">
            <v>32.25</v>
          </cell>
        </row>
        <row r="215">
          <cell r="C215">
            <v>45838</v>
          </cell>
          <cell r="D215" t="str">
            <v>LIX</v>
          </cell>
          <cell r="G215">
            <v>30.6</v>
          </cell>
        </row>
        <row r="216">
          <cell r="C216">
            <v>45838</v>
          </cell>
          <cell r="D216" t="str">
            <v>LM8</v>
          </cell>
          <cell r="G216">
            <v>13.75</v>
          </cell>
        </row>
        <row r="217">
          <cell r="C217">
            <v>45838</v>
          </cell>
          <cell r="D217" t="str">
            <v>LPB</v>
          </cell>
          <cell r="G217">
            <v>32.25</v>
          </cell>
        </row>
        <row r="218">
          <cell r="C218">
            <v>45838</v>
          </cell>
          <cell r="D218" t="str">
            <v>LSS</v>
          </cell>
          <cell r="G218">
            <v>9.25</v>
          </cell>
        </row>
        <row r="219">
          <cell r="C219">
            <v>45838</v>
          </cell>
          <cell r="D219" t="str">
            <v>MBB</v>
          </cell>
          <cell r="G219">
            <v>25.8</v>
          </cell>
        </row>
        <row r="220">
          <cell r="C220">
            <v>45838</v>
          </cell>
          <cell r="D220" t="str">
            <v>MCM</v>
          </cell>
          <cell r="G220">
            <v>28.3</v>
          </cell>
        </row>
        <row r="221">
          <cell r="C221">
            <v>45838</v>
          </cell>
          <cell r="D221" t="str">
            <v>MCP</v>
          </cell>
          <cell r="G221">
            <v>31.5</v>
          </cell>
        </row>
        <row r="222">
          <cell r="C222">
            <v>45838</v>
          </cell>
          <cell r="D222" t="str">
            <v>MDG</v>
          </cell>
          <cell r="G222">
            <v>12.2</v>
          </cell>
        </row>
        <row r="223">
          <cell r="C223">
            <v>45838</v>
          </cell>
          <cell r="D223" t="str">
            <v>MHC</v>
          </cell>
          <cell r="G223">
            <v>7.92</v>
          </cell>
        </row>
        <row r="224">
          <cell r="C224">
            <v>45838</v>
          </cell>
          <cell r="D224" t="str">
            <v>MIG</v>
          </cell>
          <cell r="G224">
            <v>17.399999999999999</v>
          </cell>
        </row>
        <row r="225">
          <cell r="C225">
            <v>45838</v>
          </cell>
          <cell r="D225" t="str">
            <v>MSB</v>
          </cell>
          <cell r="G225">
            <v>12</v>
          </cell>
        </row>
        <row r="226">
          <cell r="C226">
            <v>45838</v>
          </cell>
          <cell r="D226" t="str">
            <v>MSH</v>
          </cell>
          <cell r="G226">
            <v>37.25</v>
          </cell>
        </row>
        <row r="227">
          <cell r="C227">
            <v>45838</v>
          </cell>
          <cell r="D227" t="str">
            <v>MSN</v>
          </cell>
          <cell r="G227">
            <v>76.8</v>
          </cell>
        </row>
        <row r="228">
          <cell r="C228">
            <v>45838</v>
          </cell>
          <cell r="D228" t="str">
            <v>MWG</v>
          </cell>
          <cell r="G228">
            <v>65.5</v>
          </cell>
        </row>
        <row r="229">
          <cell r="C229">
            <v>45838</v>
          </cell>
          <cell r="D229" t="str">
            <v>NAB</v>
          </cell>
          <cell r="G229">
            <v>16.75</v>
          </cell>
        </row>
        <row r="230">
          <cell r="C230">
            <v>45838</v>
          </cell>
          <cell r="D230" t="str">
            <v>NAF</v>
          </cell>
          <cell r="G230">
            <v>24.35</v>
          </cell>
        </row>
        <row r="231">
          <cell r="C231">
            <v>45838</v>
          </cell>
          <cell r="D231" t="str">
            <v>NAV</v>
          </cell>
          <cell r="G231">
            <v>17.25</v>
          </cell>
        </row>
        <row r="232">
          <cell r="C232">
            <v>45838</v>
          </cell>
          <cell r="D232" t="str">
            <v>NBB</v>
          </cell>
          <cell r="G232">
            <v>21.85</v>
          </cell>
        </row>
        <row r="233">
          <cell r="C233">
            <v>45838</v>
          </cell>
          <cell r="D233" t="str">
            <v>NCT</v>
          </cell>
          <cell r="G233">
            <v>110.5</v>
          </cell>
        </row>
        <row r="234">
          <cell r="C234">
            <v>45838</v>
          </cell>
          <cell r="D234" t="str">
            <v>NHA</v>
          </cell>
          <cell r="G234">
            <v>20.350000000000001</v>
          </cell>
        </row>
        <row r="235">
          <cell r="C235">
            <v>45838</v>
          </cell>
          <cell r="D235" t="str">
            <v>NHH</v>
          </cell>
          <cell r="G235">
            <v>10.3</v>
          </cell>
        </row>
        <row r="236">
          <cell r="C236">
            <v>45838</v>
          </cell>
          <cell r="D236" t="str">
            <v>NHT</v>
          </cell>
          <cell r="G236">
            <v>10.5</v>
          </cell>
        </row>
        <row r="237">
          <cell r="C237">
            <v>45838</v>
          </cell>
          <cell r="D237" t="str">
            <v>NKG</v>
          </cell>
          <cell r="G237">
            <v>13.2</v>
          </cell>
        </row>
        <row r="238">
          <cell r="C238">
            <v>45838</v>
          </cell>
          <cell r="D238" t="str">
            <v>NLG</v>
          </cell>
          <cell r="G238">
            <v>39.1</v>
          </cell>
        </row>
        <row r="239">
          <cell r="C239">
            <v>45838</v>
          </cell>
          <cell r="D239" t="str">
            <v>NNC</v>
          </cell>
          <cell r="G239">
            <v>33.799999999999997</v>
          </cell>
        </row>
        <row r="240">
          <cell r="C240">
            <v>45838</v>
          </cell>
          <cell r="D240" t="str">
            <v>NO1</v>
          </cell>
          <cell r="G240">
            <v>7.03</v>
          </cell>
        </row>
        <row r="241">
          <cell r="C241">
            <v>45838</v>
          </cell>
          <cell r="D241" t="str">
            <v>NSC</v>
          </cell>
          <cell r="G241">
            <v>84</v>
          </cell>
        </row>
        <row r="242">
          <cell r="C242">
            <v>45838</v>
          </cell>
          <cell r="D242" t="str">
            <v>NT2</v>
          </cell>
          <cell r="G242">
            <v>19.25</v>
          </cell>
        </row>
        <row r="243">
          <cell r="C243">
            <v>45838</v>
          </cell>
          <cell r="D243" t="str">
            <v>NTL</v>
          </cell>
          <cell r="G243">
            <v>18.350000000000001</v>
          </cell>
        </row>
        <row r="244">
          <cell r="C244">
            <v>45838</v>
          </cell>
          <cell r="D244" t="str">
            <v>NVL</v>
          </cell>
          <cell r="G244">
            <v>15.15</v>
          </cell>
        </row>
        <row r="245">
          <cell r="C245">
            <v>45838</v>
          </cell>
          <cell r="D245" t="str">
            <v>NVT</v>
          </cell>
          <cell r="G245">
            <v>7.99</v>
          </cell>
        </row>
        <row r="246">
          <cell r="C246">
            <v>45838</v>
          </cell>
          <cell r="D246" t="str">
            <v>OCB</v>
          </cell>
          <cell r="G246">
            <v>11.7</v>
          </cell>
        </row>
        <row r="247">
          <cell r="C247">
            <v>45838</v>
          </cell>
          <cell r="D247" t="str">
            <v>OGC</v>
          </cell>
          <cell r="G247">
            <v>3.94</v>
          </cell>
        </row>
        <row r="248">
          <cell r="C248">
            <v>45838</v>
          </cell>
          <cell r="D248" t="str">
            <v>OPC</v>
          </cell>
          <cell r="G248">
            <v>23.8</v>
          </cell>
        </row>
        <row r="249">
          <cell r="C249">
            <v>45838</v>
          </cell>
          <cell r="D249" t="str">
            <v>ORS</v>
          </cell>
          <cell r="G249">
            <v>9.2899999999999991</v>
          </cell>
        </row>
        <row r="250">
          <cell r="C250">
            <v>45838</v>
          </cell>
          <cell r="D250" t="str">
            <v>PAC</v>
          </cell>
          <cell r="G250">
            <v>24</v>
          </cell>
        </row>
        <row r="251">
          <cell r="C251">
            <v>45838</v>
          </cell>
          <cell r="D251" t="str">
            <v>PAN</v>
          </cell>
          <cell r="G251">
            <v>27.8</v>
          </cell>
        </row>
        <row r="252">
          <cell r="C252">
            <v>45838</v>
          </cell>
          <cell r="D252" t="str">
            <v>PC1</v>
          </cell>
          <cell r="G252">
            <v>21.9</v>
          </cell>
        </row>
        <row r="253">
          <cell r="C253">
            <v>45838</v>
          </cell>
          <cell r="D253" t="str">
            <v>PDN</v>
          </cell>
          <cell r="G253">
            <v>98.5</v>
          </cell>
        </row>
        <row r="254">
          <cell r="C254">
            <v>45838</v>
          </cell>
          <cell r="D254" t="str">
            <v>PDR</v>
          </cell>
          <cell r="G254">
            <v>18.05</v>
          </cell>
        </row>
        <row r="255">
          <cell r="C255">
            <v>45838</v>
          </cell>
          <cell r="D255" t="str">
            <v>PET</v>
          </cell>
          <cell r="G255">
            <v>24.1</v>
          </cell>
        </row>
        <row r="256">
          <cell r="C256">
            <v>45838</v>
          </cell>
          <cell r="D256" t="str">
            <v>PGC</v>
          </cell>
          <cell r="G256">
            <v>13.8</v>
          </cell>
        </row>
        <row r="257">
          <cell r="C257">
            <v>45838</v>
          </cell>
          <cell r="D257" t="str">
            <v>PGD</v>
          </cell>
          <cell r="G257">
            <v>26.4</v>
          </cell>
        </row>
        <row r="258">
          <cell r="C258">
            <v>45838</v>
          </cell>
          <cell r="D258" t="str">
            <v>PGI</v>
          </cell>
          <cell r="G258">
            <v>20.75</v>
          </cell>
        </row>
        <row r="259">
          <cell r="C259">
            <v>45838</v>
          </cell>
          <cell r="D259" t="str">
            <v>PGV</v>
          </cell>
          <cell r="G259">
            <v>18.899999999999999</v>
          </cell>
        </row>
        <row r="260">
          <cell r="C260">
            <v>45838</v>
          </cell>
          <cell r="D260" t="str">
            <v>PHC</v>
          </cell>
          <cell r="G260">
            <v>5.05</v>
          </cell>
        </row>
        <row r="261">
          <cell r="C261">
            <v>45838</v>
          </cell>
          <cell r="D261" t="str">
            <v>PHR</v>
          </cell>
          <cell r="G261">
            <v>61</v>
          </cell>
        </row>
        <row r="262">
          <cell r="C262">
            <v>45838</v>
          </cell>
          <cell r="D262" t="str">
            <v>PIT</v>
          </cell>
          <cell r="G262">
            <v>7.23</v>
          </cell>
        </row>
        <row r="263">
          <cell r="C263">
            <v>45838</v>
          </cell>
          <cell r="D263" t="str">
            <v>PJT</v>
          </cell>
          <cell r="G263">
            <v>10.7</v>
          </cell>
        </row>
        <row r="264">
          <cell r="C264">
            <v>45838</v>
          </cell>
          <cell r="D264" t="str">
            <v>PLP</v>
          </cell>
          <cell r="G264">
            <v>4.21</v>
          </cell>
        </row>
        <row r="265">
          <cell r="C265">
            <v>45838</v>
          </cell>
          <cell r="D265" t="str">
            <v>PLX</v>
          </cell>
          <cell r="G265">
            <v>37.25</v>
          </cell>
        </row>
        <row r="266">
          <cell r="C266">
            <v>45838</v>
          </cell>
          <cell r="D266" t="str">
            <v>PMG</v>
          </cell>
          <cell r="G266">
            <v>8.44</v>
          </cell>
        </row>
        <row r="267">
          <cell r="C267">
            <v>45838</v>
          </cell>
          <cell r="D267" t="str">
            <v>PNC</v>
          </cell>
          <cell r="G267">
            <v>22.25</v>
          </cell>
        </row>
        <row r="268">
          <cell r="C268">
            <v>45838</v>
          </cell>
          <cell r="D268" t="str">
            <v>PNJ</v>
          </cell>
          <cell r="G268">
            <v>83.1</v>
          </cell>
        </row>
        <row r="269">
          <cell r="C269">
            <v>45838</v>
          </cell>
          <cell r="D269" t="str">
            <v>POW</v>
          </cell>
          <cell r="G269">
            <v>13</v>
          </cell>
        </row>
        <row r="270">
          <cell r="C270">
            <v>45838</v>
          </cell>
          <cell r="D270" t="str">
            <v>PPC</v>
          </cell>
          <cell r="G270">
            <v>11.5</v>
          </cell>
        </row>
        <row r="271">
          <cell r="C271">
            <v>45838</v>
          </cell>
          <cell r="D271" t="str">
            <v>PTB</v>
          </cell>
          <cell r="G271">
            <v>54.9</v>
          </cell>
        </row>
        <row r="272">
          <cell r="C272">
            <v>45838</v>
          </cell>
          <cell r="D272" t="str">
            <v>PTC</v>
          </cell>
          <cell r="G272">
            <v>5.66</v>
          </cell>
        </row>
        <row r="273">
          <cell r="C273">
            <v>45838</v>
          </cell>
          <cell r="D273" t="str">
            <v>PTL</v>
          </cell>
          <cell r="G273">
            <v>2.82</v>
          </cell>
        </row>
        <row r="274">
          <cell r="C274">
            <v>45838</v>
          </cell>
          <cell r="D274" t="str">
            <v>PVD</v>
          </cell>
          <cell r="G274">
            <v>20.05</v>
          </cell>
        </row>
        <row r="275">
          <cell r="C275">
            <v>45838</v>
          </cell>
          <cell r="D275" t="str">
            <v>PVP</v>
          </cell>
          <cell r="G275">
            <v>15.45</v>
          </cell>
        </row>
        <row r="276">
          <cell r="C276">
            <v>45838</v>
          </cell>
          <cell r="D276" t="str">
            <v>PVT</v>
          </cell>
          <cell r="G276">
            <v>17.899999999999999</v>
          </cell>
        </row>
        <row r="277">
          <cell r="C277">
            <v>45838</v>
          </cell>
          <cell r="D277" t="str">
            <v>QCG</v>
          </cell>
          <cell r="G277">
            <v>11.75</v>
          </cell>
        </row>
        <row r="278">
          <cell r="C278">
            <v>45838</v>
          </cell>
          <cell r="D278" t="str">
            <v>QNP</v>
          </cell>
          <cell r="G278">
            <v>32</v>
          </cell>
        </row>
        <row r="279">
          <cell r="C279">
            <v>45838</v>
          </cell>
          <cell r="D279" t="str">
            <v>RAL</v>
          </cell>
          <cell r="G279">
            <v>95.6</v>
          </cell>
        </row>
        <row r="280">
          <cell r="C280">
            <v>45838</v>
          </cell>
          <cell r="D280" t="str">
            <v>REE</v>
          </cell>
          <cell r="G280">
            <v>68.099999999999994</v>
          </cell>
        </row>
        <row r="281">
          <cell r="C281">
            <v>45838</v>
          </cell>
          <cell r="D281" t="str">
            <v>RYG</v>
          </cell>
          <cell r="G281">
            <v>12.6</v>
          </cell>
        </row>
        <row r="282">
          <cell r="C282">
            <v>45838</v>
          </cell>
          <cell r="D282" t="str">
            <v>S4A</v>
          </cell>
          <cell r="G282">
            <v>36.1</v>
          </cell>
        </row>
        <row r="283">
          <cell r="C283">
            <v>45838</v>
          </cell>
          <cell r="D283" t="str">
            <v>SAB</v>
          </cell>
          <cell r="G283">
            <v>47</v>
          </cell>
        </row>
        <row r="284">
          <cell r="C284">
            <v>45838</v>
          </cell>
          <cell r="D284" t="str">
            <v>SAM</v>
          </cell>
          <cell r="G284">
            <v>6.56</v>
          </cell>
        </row>
        <row r="285">
          <cell r="C285">
            <v>45838</v>
          </cell>
          <cell r="D285" t="str">
            <v>SAV</v>
          </cell>
          <cell r="G285">
            <v>16.45</v>
          </cell>
        </row>
        <row r="286">
          <cell r="C286">
            <v>45838</v>
          </cell>
          <cell r="D286" t="str">
            <v>SBA</v>
          </cell>
          <cell r="G286">
            <v>29.8</v>
          </cell>
        </row>
        <row r="287">
          <cell r="C287">
            <v>45838</v>
          </cell>
          <cell r="D287" t="str">
            <v>SBG</v>
          </cell>
          <cell r="G287">
            <v>12.6</v>
          </cell>
        </row>
        <row r="288">
          <cell r="C288">
            <v>45838</v>
          </cell>
          <cell r="D288" t="str">
            <v>SBT</v>
          </cell>
          <cell r="G288">
            <v>19.75</v>
          </cell>
        </row>
        <row r="289">
          <cell r="C289">
            <v>45838</v>
          </cell>
          <cell r="D289" t="str">
            <v>SBV</v>
          </cell>
          <cell r="G289">
            <v>8.58</v>
          </cell>
        </row>
        <row r="290">
          <cell r="C290">
            <v>45838</v>
          </cell>
          <cell r="D290" t="str">
            <v>SC5</v>
          </cell>
          <cell r="G290">
            <v>16.7</v>
          </cell>
        </row>
        <row r="291">
          <cell r="C291">
            <v>45838</v>
          </cell>
          <cell r="D291" t="str">
            <v>SCR</v>
          </cell>
          <cell r="G291">
            <v>7.18</v>
          </cell>
        </row>
        <row r="292">
          <cell r="C292">
            <v>45838</v>
          </cell>
          <cell r="D292" t="str">
            <v>SCS</v>
          </cell>
          <cell r="G292">
            <v>67.2</v>
          </cell>
        </row>
        <row r="293">
          <cell r="C293">
            <v>45838</v>
          </cell>
          <cell r="D293" t="str">
            <v>SFC</v>
          </cell>
          <cell r="G293">
            <v>20.6</v>
          </cell>
        </row>
        <row r="294">
          <cell r="C294">
            <v>45838</v>
          </cell>
          <cell r="D294" t="str">
            <v>SFG</v>
          </cell>
          <cell r="G294">
            <v>10.85</v>
          </cell>
        </row>
        <row r="295">
          <cell r="C295">
            <v>45838</v>
          </cell>
          <cell r="D295" t="str">
            <v>SFI</v>
          </cell>
          <cell r="G295">
            <v>27.7</v>
          </cell>
        </row>
        <row r="296">
          <cell r="C296">
            <v>45838</v>
          </cell>
          <cell r="D296" t="str">
            <v>SGN</v>
          </cell>
          <cell r="G296">
            <v>63.5</v>
          </cell>
        </row>
        <row r="297">
          <cell r="C297">
            <v>45838</v>
          </cell>
          <cell r="D297" t="str">
            <v>SGR</v>
          </cell>
          <cell r="G297">
            <v>30.1</v>
          </cell>
        </row>
        <row r="298">
          <cell r="C298">
            <v>45838</v>
          </cell>
          <cell r="D298" t="str">
            <v>SGT</v>
          </cell>
          <cell r="G298">
            <v>17.5</v>
          </cell>
        </row>
        <row r="299">
          <cell r="C299">
            <v>45838</v>
          </cell>
          <cell r="D299" t="str">
            <v>SHA</v>
          </cell>
          <cell r="G299">
            <v>4.05</v>
          </cell>
        </row>
        <row r="300">
          <cell r="C300">
            <v>45838</v>
          </cell>
          <cell r="D300" t="str">
            <v>SHB</v>
          </cell>
          <cell r="G300">
            <v>12.9</v>
          </cell>
        </row>
        <row r="301">
          <cell r="C301">
            <v>45838</v>
          </cell>
          <cell r="D301" t="str">
            <v>SHI</v>
          </cell>
          <cell r="G301">
            <v>14.6</v>
          </cell>
        </row>
        <row r="302">
          <cell r="C302">
            <v>45838</v>
          </cell>
          <cell r="D302" t="str">
            <v>SHP</v>
          </cell>
          <cell r="G302">
            <v>36</v>
          </cell>
        </row>
        <row r="303">
          <cell r="C303">
            <v>45838</v>
          </cell>
          <cell r="D303" t="str">
            <v>SIP</v>
          </cell>
          <cell r="G303">
            <v>68.8</v>
          </cell>
        </row>
        <row r="304">
          <cell r="C304">
            <v>45838</v>
          </cell>
          <cell r="D304" t="str">
            <v>SJD</v>
          </cell>
          <cell r="G304">
            <v>14.75</v>
          </cell>
        </row>
        <row r="305">
          <cell r="C305">
            <v>45838</v>
          </cell>
          <cell r="D305" t="str">
            <v>SJS</v>
          </cell>
          <cell r="G305">
            <v>99</v>
          </cell>
        </row>
        <row r="306">
          <cell r="C306">
            <v>45838</v>
          </cell>
          <cell r="D306" t="str">
            <v>SKG</v>
          </cell>
          <cell r="G306">
            <v>10.25</v>
          </cell>
        </row>
        <row r="307">
          <cell r="C307">
            <v>45838</v>
          </cell>
          <cell r="D307" t="str">
            <v>SMA</v>
          </cell>
          <cell r="G307">
            <v>10.199999999999999</v>
          </cell>
        </row>
        <row r="308">
          <cell r="C308">
            <v>45838</v>
          </cell>
          <cell r="D308" t="str">
            <v>SMB</v>
          </cell>
          <cell r="G308">
            <v>40.799999999999997</v>
          </cell>
        </row>
        <row r="309">
          <cell r="C309">
            <v>45838</v>
          </cell>
          <cell r="D309" t="str">
            <v>SMC</v>
          </cell>
          <cell r="G309">
            <v>10.6</v>
          </cell>
        </row>
        <row r="310">
          <cell r="C310">
            <v>45838</v>
          </cell>
          <cell r="D310" t="str">
            <v>SPM</v>
          </cell>
          <cell r="G310">
            <v>11.2</v>
          </cell>
        </row>
        <row r="311">
          <cell r="C311">
            <v>45838</v>
          </cell>
          <cell r="D311" t="str">
            <v>SRC</v>
          </cell>
          <cell r="G311">
            <v>26</v>
          </cell>
        </row>
        <row r="312">
          <cell r="C312">
            <v>45838</v>
          </cell>
          <cell r="D312" t="str">
            <v>SRF</v>
          </cell>
          <cell r="G312">
            <v>8.7200000000000006</v>
          </cell>
        </row>
        <row r="313">
          <cell r="C313">
            <v>45838</v>
          </cell>
          <cell r="D313" t="str">
            <v>SSB</v>
          </cell>
          <cell r="G313">
            <v>18.149999999999999</v>
          </cell>
        </row>
        <row r="314">
          <cell r="C314">
            <v>45838</v>
          </cell>
          <cell r="D314" t="str">
            <v>SSC</v>
          </cell>
          <cell r="G314">
            <v>34.799999999999997</v>
          </cell>
        </row>
        <row r="315">
          <cell r="C315">
            <v>45838</v>
          </cell>
          <cell r="D315" t="str">
            <v>SSI</v>
          </cell>
          <cell r="G315">
            <v>24.7</v>
          </cell>
        </row>
        <row r="316">
          <cell r="C316">
            <v>45838</v>
          </cell>
          <cell r="D316" t="str">
            <v>ST8</v>
          </cell>
          <cell r="G316">
            <v>6.78</v>
          </cell>
        </row>
        <row r="317">
          <cell r="C317">
            <v>45838</v>
          </cell>
          <cell r="D317" t="str">
            <v>STB</v>
          </cell>
          <cell r="G317">
            <v>46.7</v>
          </cell>
        </row>
        <row r="318">
          <cell r="C318">
            <v>45838</v>
          </cell>
          <cell r="D318" t="str">
            <v>STG</v>
          </cell>
          <cell r="G318">
            <v>36.5</v>
          </cell>
        </row>
        <row r="319">
          <cell r="C319">
            <v>45838</v>
          </cell>
          <cell r="D319" t="str">
            <v>STK</v>
          </cell>
          <cell r="G319">
            <v>26.65</v>
          </cell>
        </row>
        <row r="320">
          <cell r="C320">
            <v>45838</v>
          </cell>
          <cell r="D320" t="str">
            <v>SVC</v>
          </cell>
          <cell r="G320">
            <v>19.7</v>
          </cell>
        </row>
        <row r="321">
          <cell r="C321">
            <v>45838</v>
          </cell>
          <cell r="D321" t="str">
            <v>SVD</v>
          </cell>
          <cell r="G321">
            <v>3.99</v>
          </cell>
        </row>
        <row r="322">
          <cell r="C322">
            <v>45838</v>
          </cell>
          <cell r="D322" t="str">
            <v>SVI</v>
          </cell>
          <cell r="G322">
            <v>59.7</v>
          </cell>
        </row>
        <row r="323">
          <cell r="C323">
            <v>45838</v>
          </cell>
          <cell r="D323" t="str">
            <v>SVT</v>
          </cell>
          <cell r="G323">
            <v>12.7</v>
          </cell>
        </row>
        <row r="324">
          <cell r="C324">
            <v>45838</v>
          </cell>
          <cell r="D324" t="str">
            <v>SZC</v>
          </cell>
          <cell r="G324">
            <v>38.35</v>
          </cell>
        </row>
        <row r="325">
          <cell r="C325">
            <v>45838</v>
          </cell>
          <cell r="D325" t="str">
            <v>SZL</v>
          </cell>
          <cell r="G325">
            <v>41.4</v>
          </cell>
        </row>
        <row r="326">
          <cell r="C326">
            <v>45838</v>
          </cell>
          <cell r="D326" t="str">
            <v>TBC</v>
          </cell>
          <cell r="G326">
            <v>37.549999999999997</v>
          </cell>
        </row>
        <row r="327">
          <cell r="C327">
            <v>45838</v>
          </cell>
          <cell r="D327" t="str">
            <v>TCB</v>
          </cell>
          <cell r="G327">
            <v>34.200000000000003</v>
          </cell>
        </row>
        <row r="328">
          <cell r="C328">
            <v>45838</v>
          </cell>
          <cell r="D328" t="str">
            <v>TCD</v>
          </cell>
          <cell r="G328">
            <v>1.95</v>
          </cell>
        </row>
        <row r="329">
          <cell r="C329">
            <v>45838</v>
          </cell>
          <cell r="D329" t="str">
            <v>TCH</v>
          </cell>
          <cell r="G329">
            <v>20</v>
          </cell>
        </row>
        <row r="330">
          <cell r="C330">
            <v>45838</v>
          </cell>
          <cell r="D330" t="str">
            <v>TCI</v>
          </cell>
          <cell r="G330">
            <v>8.11</v>
          </cell>
        </row>
        <row r="331">
          <cell r="C331">
            <v>45838</v>
          </cell>
          <cell r="D331" t="str">
            <v>TCL</v>
          </cell>
          <cell r="G331">
            <v>34.1</v>
          </cell>
        </row>
        <row r="332">
          <cell r="C332">
            <v>45838</v>
          </cell>
          <cell r="D332" t="str">
            <v>TCM</v>
          </cell>
          <cell r="G332">
            <v>31.7</v>
          </cell>
        </row>
        <row r="333">
          <cell r="C333">
            <v>45838</v>
          </cell>
          <cell r="D333" t="str">
            <v>TCO</v>
          </cell>
          <cell r="G333">
            <v>9.9499999999999993</v>
          </cell>
        </row>
        <row r="334">
          <cell r="C334">
            <v>45838</v>
          </cell>
          <cell r="D334" t="str">
            <v>TCR</v>
          </cell>
          <cell r="G334">
            <v>3.01</v>
          </cell>
        </row>
        <row r="335">
          <cell r="C335">
            <v>45838</v>
          </cell>
          <cell r="D335" t="str">
            <v>TCT</v>
          </cell>
          <cell r="G335">
            <v>17.05</v>
          </cell>
        </row>
        <row r="336">
          <cell r="C336">
            <v>45838</v>
          </cell>
          <cell r="D336" t="str">
            <v>TDC</v>
          </cell>
          <cell r="G336">
            <v>11</v>
          </cell>
        </row>
        <row r="337">
          <cell r="C337">
            <v>45838</v>
          </cell>
          <cell r="D337" t="str">
            <v>TDG</v>
          </cell>
          <cell r="G337">
            <v>3.29</v>
          </cell>
        </row>
        <row r="338">
          <cell r="C338">
            <v>45838</v>
          </cell>
          <cell r="D338" t="str">
            <v>TDH</v>
          </cell>
          <cell r="G338">
            <v>4.4800000000000004</v>
          </cell>
        </row>
        <row r="339">
          <cell r="C339">
            <v>45838</v>
          </cell>
          <cell r="D339" t="str">
            <v>TDM</v>
          </cell>
          <cell r="G339">
            <v>55</v>
          </cell>
        </row>
        <row r="340">
          <cell r="C340">
            <v>45838</v>
          </cell>
          <cell r="D340" t="str">
            <v>TDP</v>
          </cell>
          <cell r="G340">
            <v>32</v>
          </cell>
        </row>
        <row r="341">
          <cell r="C341">
            <v>45838</v>
          </cell>
          <cell r="D341" t="str">
            <v>TDW</v>
          </cell>
          <cell r="G341">
            <v>55</v>
          </cell>
        </row>
        <row r="342">
          <cell r="C342">
            <v>45838</v>
          </cell>
          <cell r="D342" t="str">
            <v>TEG</v>
          </cell>
          <cell r="G342">
            <v>6.54</v>
          </cell>
        </row>
        <row r="343">
          <cell r="C343">
            <v>45838</v>
          </cell>
          <cell r="D343" t="str">
            <v>THG</v>
          </cell>
          <cell r="G343">
            <v>57.1</v>
          </cell>
        </row>
        <row r="344">
          <cell r="C344">
            <v>45838</v>
          </cell>
          <cell r="D344" t="str">
            <v>TIP</v>
          </cell>
          <cell r="G344">
            <v>19.149999999999999</v>
          </cell>
        </row>
        <row r="345">
          <cell r="C345">
            <v>45838</v>
          </cell>
          <cell r="D345" t="str">
            <v>TIX</v>
          </cell>
          <cell r="G345">
            <v>38</v>
          </cell>
        </row>
        <row r="346">
          <cell r="C346">
            <v>45838</v>
          </cell>
          <cell r="D346" t="str">
            <v>TLD</v>
          </cell>
          <cell r="G346">
            <v>6.85</v>
          </cell>
        </row>
        <row r="347">
          <cell r="C347">
            <v>45838</v>
          </cell>
          <cell r="D347" t="str">
            <v>TLG</v>
          </cell>
          <cell r="G347">
            <v>52.6</v>
          </cell>
        </row>
        <row r="348">
          <cell r="C348">
            <v>45838</v>
          </cell>
          <cell r="D348" t="str">
            <v>TLH</v>
          </cell>
          <cell r="G348">
            <v>5.2</v>
          </cell>
        </row>
        <row r="349">
          <cell r="C349">
            <v>45838</v>
          </cell>
          <cell r="D349" t="str">
            <v>TMP</v>
          </cell>
          <cell r="G349">
            <v>64</v>
          </cell>
        </row>
        <row r="350">
          <cell r="C350">
            <v>45838</v>
          </cell>
          <cell r="D350" t="str">
            <v>TMS</v>
          </cell>
          <cell r="G350">
            <v>41.8</v>
          </cell>
        </row>
        <row r="351">
          <cell r="C351">
            <v>45838</v>
          </cell>
          <cell r="D351" t="str">
            <v>TMT</v>
          </cell>
          <cell r="G351">
            <v>11.65</v>
          </cell>
        </row>
        <row r="352">
          <cell r="C352">
            <v>45838</v>
          </cell>
          <cell r="D352" t="str">
            <v>TN1</v>
          </cell>
          <cell r="G352">
            <v>10.7</v>
          </cell>
        </row>
        <row r="353">
          <cell r="C353">
            <v>45838</v>
          </cell>
          <cell r="D353" t="str">
            <v>TNC</v>
          </cell>
          <cell r="G353">
            <v>28.75</v>
          </cell>
        </row>
        <row r="354">
          <cell r="C354">
            <v>45838</v>
          </cell>
          <cell r="D354" t="str">
            <v>TNH</v>
          </cell>
          <cell r="G354">
            <v>16.2</v>
          </cell>
        </row>
        <row r="355">
          <cell r="C355">
            <v>45838</v>
          </cell>
          <cell r="D355" t="str">
            <v>TNI</v>
          </cell>
          <cell r="G355">
            <v>2.23</v>
          </cell>
        </row>
        <row r="356">
          <cell r="C356">
            <v>45838</v>
          </cell>
          <cell r="D356" t="str">
            <v>TNT</v>
          </cell>
          <cell r="G356">
            <v>4.9000000000000004</v>
          </cell>
        </row>
        <row r="357">
          <cell r="C357">
            <v>45838</v>
          </cell>
          <cell r="D357" t="str">
            <v>TPB</v>
          </cell>
          <cell r="G357">
            <v>13.45</v>
          </cell>
        </row>
        <row r="358">
          <cell r="C358">
            <v>45838</v>
          </cell>
          <cell r="D358" t="str">
            <v>TPC</v>
          </cell>
          <cell r="G358">
            <v>9</v>
          </cell>
        </row>
        <row r="359">
          <cell r="C359">
            <v>45838</v>
          </cell>
          <cell r="D359" t="str">
            <v>TRA</v>
          </cell>
          <cell r="G359">
            <v>67.5</v>
          </cell>
        </row>
        <row r="360">
          <cell r="C360">
            <v>45838</v>
          </cell>
          <cell r="D360" t="str">
            <v>TRC</v>
          </cell>
          <cell r="G360">
            <v>67.099999999999994</v>
          </cell>
        </row>
        <row r="361">
          <cell r="C361">
            <v>45838</v>
          </cell>
          <cell r="D361" t="str">
            <v>TSC</v>
          </cell>
          <cell r="G361">
            <v>2.79</v>
          </cell>
        </row>
        <row r="362">
          <cell r="C362">
            <v>45838</v>
          </cell>
          <cell r="D362" t="str">
            <v>TTA</v>
          </cell>
          <cell r="G362">
            <v>10.6</v>
          </cell>
        </row>
        <row r="363">
          <cell r="C363">
            <v>45838</v>
          </cell>
          <cell r="D363" t="str">
            <v>TTE</v>
          </cell>
          <cell r="G363">
            <v>39.950000000000003</v>
          </cell>
        </row>
        <row r="364">
          <cell r="C364">
            <v>45838</v>
          </cell>
          <cell r="D364" t="str">
            <v>TTF</v>
          </cell>
          <cell r="G364">
            <v>2.63</v>
          </cell>
        </row>
        <row r="365">
          <cell r="C365">
            <v>45838</v>
          </cell>
          <cell r="D365" t="str">
            <v>TV2</v>
          </cell>
          <cell r="G365">
            <v>37.450000000000003</v>
          </cell>
        </row>
        <row r="366">
          <cell r="C366">
            <v>45838</v>
          </cell>
          <cell r="D366" t="str">
            <v>TVB</v>
          </cell>
          <cell r="G366">
            <v>8.6999999999999993</v>
          </cell>
        </row>
        <row r="367">
          <cell r="C367">
            <v>45838</v>
          </cell>
          <cell r="D367" t="str">
            <v>TVS</v>
          </cell>
          <cell r="G367">
            <v>17.5</v>
          </cell>
        </row>
        <row r="368">
          <cell r="C368">
            <v>45838</v>
          </cell>
          <cell r="D368" t="str">
            <v>TVT</v>
          </cell>
          <cell r="G368">
            <v>15.2</v>
          </cell>
        </row>
        <row r="369">
          <cell r="C369">
            <v>45838</v>
          </cell>
          <cell r="D369" t="str">
            <v>TYA</v>
          </cell>
          <cell r="G369">
            <v>14.35</v>
          </cell>
        </row>
        <row r="370">
          <cell r="C370">
            <v>45838</v>
          </cell>
          <cell r="D370" t="str">
            <v>UIC</v>
          </cell>
          <cell r="G370">
            <v>39</v>
          </cell>
        </row>
        <row r="371">
          <cell r="C371">
            <v>45838</v>
          </cell>
          <cell r="D371" t="str">
            <v>VAF</v>
          </cell>
          <cell r="G371">
            <v>19.7</v>
          </cell>
        </row>
        <row r="372">
          <cell r="C372">
            <v>45838</v>
          </cell>
          <cell r="D372" t="str">
            <v>VCA</v>
          </cell>
          <cell r="G372">
            <v>9.4499999999999993</v>
          </cell>
        </row>
        <row r="373">
          <cell r="C373">
            <v>45838</v>
          </cell>
          <cell r="D373" t="str">
            <v>VCB</v>
          </cell>
          <cell r="G373">
            <v>57</v>
          </cell>
        </row>
        <row r="374">
          <cell r="C374">
            <v>45838</v>
          </cell>
          <cell r="D374" t="str">
            <v>VCF</v>
          </cell>
          <cell r="G374">
            <v>294.8</v>
          </cell>
        </row>
        <row r="375">
          <cell r="C375">
            <v>45838</v>
          </cell>
          <cell r="D375" t="str">
            <v>VCG</v>
          </cell>
          <cell r="G375">
            <v>22.05</v>
          </cell>
        </row>
        <row r="376">
          <cell r="C376">
            <v>45838</v>
          </cell>
          <cell r="D376" t="str">
            <v>VCI</v>
          </cell>
          <cell r="G376">
            <v>35.75</v>
          </cell>
        </row>
        <row r="377">
          <cell r="C377">
            <v>45838</v>
          </cell>
          <cell r="D377" t="str">
            <v>VDP</v>
          </cell>
          <cell r="G377">
            <v>37</v>
          </cell>
        </row>
        <row r="378">
          <cell r="C378">
            <v>45838</v>
          </cell>
          <cell r="D378" t="str">
            <v>VDS</v>
          </cell>
          <cell r="G378">
            <v>14.35</v>
          </cell>
        </row>
        <row r="379">
          <cell r="C379">
            <v>45838</v>
          </cell>
          <cell r="D379" t="str">
            <v>VFG</v>
          </cell>
          <cell r="G379">
            <v>64.7</v>
          </cell>
        </row>
        <row r="380">
          <cell r="C380">
            <v>45838</v>
          </cell>
          <cell r="D380" t="str">
            <v>VGC</v>
          </cell>
          <cell r="G380">
            <v>44.95</v>
          </cell>
        </row>
        <row r="381">
          <cell r="C381">
            <v>45838</v>
          </cell>
          <cell r="D381" t="str">
            <v>VHC</v>
          </cell>
          <cell r="G381">
            <v>59.7</v>
          </cell>
        </row>
        <row r="382">
          <cell r="C382">
            <v>45838</v>
          </cell>
          <cell r="D382" t="str">
            <v>VHM</v>
          </cell>
          <cell r="G382">
            <v>76.7</v>
          </cell>
        </row>
        <row r="383">
          <cell r="C383">
            <v>45838</v>
          </cell>
          <cell r="D383" t="str">
            <v>VIB</v>
          </cell>
          <cell r="G383">
            <v>18.3</v>
          </cell>
        </row>
        <row r="384">
          <cell r="C384">
            <v>45838</v>
          </cell>
          <cell r="D384" t="str">
            <v>VIC</v>
          </cell>
          <cell r="G384">
            <v>95.6</v>
          </cell>
        </row>
        <row r="385">
          <cell r="C385">
            <v>45838</v>
          </cell>
          <cell r="D385" t="str">
            <v>VID</v>
          </cell>
          <cell r="G385">
            <v>5.18</v>
          </cell>
        </row>
        <row r="386">
          <cell r="C386">
            <v>45838</v>
          </cell>
          <cell r="D386" t="str">
            <v>VIP</v>
          </cell>
          <cell r="G386">
            <v>12.6</v>
          </cell>
        </row>
        <row r="387">
          <cell r="C387">
            <v>45838</v>
          </cell>
          <cell r="D387" t="str">
            <v>VIX</v>
          </cell>
          <cell r="G387">
            <v>12.75</v>
          </cell>
        </row>
        <row r="388">
          <cell r="C388">
            <v>45838</v>
          </cell>
          <cell r="D388" t="str">
            <v>VJC</v>
          </cell>
          <cell r="G388">
            <v>88.1</v>
          </cell>
        </row>
        <row r="389">
          <cell r="C389">
            <v>45838</v>
          </cell>
          <cell r="D389" t="str">
            <v>VMD</v>
          </cell>
          <cell r="G389">
            <v>17.100000000000001</v>
          </cell>
        </row>
        <row r="390">
          <cell r="C390">
            <v>45838</v>
          </cell>
          <cell r="D390" t="str">
            <v>VND</v>
          </cell>
          <cell r="G390">
            <v>17.2</v>
          </cell>
        </row>
        <row r="391">
          <cell r="C391">
            <v>45838</v>
          </cell>
          <cell r="D391" t="str">
            <v>VNE</v>
          </cell>
          <cell r="G391">
            <v>5</v>
          </cell>
        </row>
        <row r="392">
          <cell r="C392">
            <v>45838</v>
          </cell>
          <cell r="D392" t="str">
            <v>VNG</v>
          </cell>
          <cell r="G392">
            <v>7.62</v>
          </cell>
        </row>
        <row r="393">
          <cell r="C393">
            <v>45838</v>
          </cell>
          <cell r="D393" t="str">
            <v>VNL</v>
          </cell>
          <cell r="G393">
            <v>20.2</v>
          </cell>
        </row>
        <row r="394">
          <cell r="C394">
            <v>45838</v>
          </cell>
          <cell r="D394" t="str">
            <v>VNM</v>
          </cell>
          <cell r="G394">
            <v>58</v>
          </cell>
        </row>
        <row r="395">
          <cell r="C395">
            <v>45838</v>
          </cell>
          <cell r="D395" t="str">
            <v>VNS</v>
          </cell>
          <cell r="G395">
            <v>9.52</v>
          </cell>
        </row>
        <row r="396">
          <cell r="C396">
            <v>45838</v>
          </cell>
          <cell r="D396" t="str">
            <v>VOS</v>
          </cell>
          <cell r="G396">
            <v>14.6</v>
          </cell>
        </row>
        <row r="397">
          <cell r="C397">
            <v>45838</v>
          </cell>
          <cell r="D397" t="str">
            <v>VPB</v>
          </cell>
          <cell r="G397">
            <v>18.5</v>
          </cell>
        </row>
        <row r="398">
          <cell r="C398">
            <v>45838</v>
          </cell>
          <cell r="D398" t="str">
            <v>VPD</v>
          </cell>
          <cell r="G398">
            <v>25.4</v>
          </cell>
        </row>
        <row r="399">
          <cell r="C399">
            <v>45838</v>
          </cell>
          <cell r="D399" t="str">
            <v>VPG</v>
          </cell>
          <cell r="G399">
            <v>7.95</v>
          </cell>
        </row>
        <row r="400">
          <cell r="C400">
            <v>45838</v>
          </cell>
          <cell r="D400" t="str">
            <v>VPH</v>
          </cell>
          <cell r="G400">
            <v>5.16</v>
          </cell>
        </row>
        <row r="401">
          <cell r="C401">
            <v>45838</v>
          </cell>
          <cell r="D401" t="str">
            <v>VPI</v>
          </cell>
          <cell r="G401">
            <v>53.3</v>
          </cell>
        </row>
        <row r="402">
          <cell r="C402">
            <v>45838</v>
          </cell>
          <cell r="D402" t="str">
            <v>VPL</v>
          </cell>
          <cell r="G402">
            <v>94.6</v>
          </cell>
        </row>
        <row r="403">
          <cell r="C403">
            <v>45838</v>
          </cell>
          <cell r="D403" t="str">
            <v>VPS</v>
          </cell>
          <cell r="G403">
            <v>9.1</v>
          </cell>
        </row>
        <row r="404">
          <cell r="C404">
            <v>45838</v>
          </cell>
          <cell r="D404" t="str">
            <v>VRC</v>
          </cell>
          <cell r="G404">
            <v>12.6</v>
          </cell>
        </row>
        <row r="405">
          <cell r="C405">
            <v>45838</v>
          </cell>
          <cell r="D405" t="str">
            <v>VRE</v>
          </cell>
          <cell r="G405">
            <v>24.65</v>
          </cell>
        </row>
        <row r="406">
          <cell r="C406">
            <v>45838</v>
          </cell>
          <cell r="D406" t="str">
            <v>VSC</v>
          </cell>
          <cell r="G406">
            <v>16.05</v>
          </cell>
        </row>
        <row r="407">
          <cell r="C407">
            <v>45838</v>
          </cell>
          <cell r="D407" t="str">
            <v>VSH</v>
          </cell>
          <cell r="G407">
            <v>49.5</v>
          </cell>
        </row>
        <row r="408">
          <cell r="C408">
            <v>45838</v>
          </cell>
          <cell r="D408" t="str">
            <v>VSI</v>
          </cell>
          <cell r="G408">
            <v>18</v>
          </cell>
        </row>
        <row r="409">
          <cell r="C409">
            <v>45838</v>
          </cell>
          <cell r="D409" t="str">
            <v>VTB</v>
          </cell>
          <cell r="G409">
            <v>10.050000000000001</v>
          </cell>
        </row>
        <row r="410">
          <cell r="C410">
            <v>45838</v>
          </cell>
          <cell r="D410" t="str">
            <v>VTO</v>
          </cell>
          <cell r="G410">
            <v>12.5</v>
          </cell>
        </row>
        <row r="411">
          <cell r="C411">
            <v>45838</v>
          </cell>
          <cell r="D411" t="str">
            <v>VTP</v>
          </cell>
          <cell r="G411">
            <v>118</v>
          </cell>
        </row>
        <row r="412">
          <cell r="C412">
            <v>45838</v>
          </cell>
          <cell r="D412" t="str">
            <v>YBM</v>
          </cell>
          <cell r="G412">
            <v>14.5</v>
          </cell>
        </row>
        <row r="413">
          <cell r="C413">
            <v>45838</v>
          </cell>
          <cell r="D413" t="str">
            <v>YEG</v>
          </cell>
          <cell r="G413">
            <v>12.45</v>
          </cell>
        </row>
        <row r="415">
          <cell r="C415" t="str">
            <v>Ngày</v>
          </cell>
          <cell r="D415" t="str">
            <v>Mã</v>
          </cell>
          <cell r="G415" t="str">
            <v>Đóng
 cửa</v>
          </cell>
        </row>
        <row r="417">
          <cell r="C417">
            <v>45838</v>
          </cell>
          <cell r="D417" t="str">
            <v>AAV</v>
          </cell>
          <cell r="G417">
            <v>6.6</v>
          </cell>
        </row>
        <row r="418">
          <cell r="C418">
            <v>45838</v>
          </cell>
          <cell r="D418" t="str">
            <v>ADC</v>
          </cell>
          <cell r="G418">
            <v>19.399999999999999</v>
          </cell>
        </row>
        <row r="419">
          <cell r="C419">
            <v>45838</v>
          </cell>
          <cell r="D419" t="str">
            <v>ALT</v>
          </cell>
          <cell r="G419">
            <v>12.8</v>
          </cell>
        </row>
        <row r="420">
          <cell r="C420">
            <v>45838</v>
          </cell>
          <cell r="D420" t="str">
            <v>AMC</v>
          </cell>
          <cell r="G420">
            <v>18.5</v>
          </cell>
        </row>
        <row r="421">
          <cell r="C421">
            <v>45838</v>
          </cell>
          <cell r="D421" t="str">
            <v>AME</v>
          </cell>
          <cell r="G421">
            <v>5.2</v>
          </cell>
        </row>
        <row r="422">
          <cell r="C422">
            <v>45838</v>
          </cell>
          <cell r="D422" t="str">
            <v>AMV</v>
          </cell>
          <cell r="G422">
            <v>2</v>
          </cell>
        </row>
        <row r="423">
          <cell r="C423">
            <v>45838</v>
          </cell>
          <cell r="D423" t="str">
            <v>API</v>
          </cell>
          <cell r="G423">
            <v>6.9</v>
          </cell>
        </row>
        <row r="424">
          <cell r="C424">
            <v>45838</v>
          </cell>
          <cell r="D424" t="str">
            <v>APS</v>
          </cell>
          <cell r="G424">
            <v>6.1</v>
          </cell>
        </row>
        <row r="425">
          <cell r="C425">
            <v>45838</v>
          </cell>
          <cell r="D425" t="str">
            <v>ARM</v>
          </cell>
          <cell r="G425">
            <v>28.2</v>
          </cell>
        </row>
        <row r="426">
          <cell r="C426">
            <v>45838</v>
          </cell>
          <cell r="D426" t="str">
            <v>ATS</v>
          </cell>
          <cell r="G426">
            <v>14.7</v>
          </cell>
        </row>
        <row r="427">
          <cell r="C427">
            <v>45838</v>
          </cell>
          <cell r="D427" t="str">
            <v>BAB</v>
          </cell>
          <cell r="G427">
            <v>12.2</v>
          </cell>
        </row>
        <row r="428">
          <cell r="C428">
            <v>45838</v>
          </cell>
          <cell r="D428" t="str">
            <v>BAX</v>
          </cell>
          <cell r="G428">
            <v>35.799999999999997</v>
          </cell>
        </row>
        <row r="429">
          <cell r="C429">
            <v>45838</v>
          </cell>
          <cell r="D429" t="str">
            <v>BBS</v>
          </cell>
          <cell r="G429">
            <v>16.600000000000001</v>
          </cell>
        </row>
        <row r="430">
          <cell r="C430">
            <v>45838</v>
          </cell>
          <cell r="D430" t="str">
            <v>BCC</v>
          </cell>
          <cell r="G430">
            <v>7.6</v>
          </cell>
        </row>
        <row r="431">
          <cell r="C431">
            <v>45838</v>
          </cell>
          <cell r="D431" t="str">
            <v>BCF</v>
          </cell>
          <cell r="G431">
            <v>38.5</v>
          </cell>
        </row>
        <row r="432">
          <cell r="C432">
            <v>45838</v>
          </cell>
          <cell r="D432" t="str">
            <v>BDB</v>
          </cell>
          <cell r="G432">
            <v>8.6</v>
          </cell>
        </row>
        <row r="433">
          <cell r="C433">
            <v>45838</v>
          </cell>
          <cell r="D433" t="str">
            <v>BED</v>
          </cell>
          <cell r="G433">
            <v>25.8</v>
          </cell>
        </row>
        <row r="434">
          <cell r="C434">
            <v>45838</v>
          </cell>
          <cell r="D434" t="str">
            <v>BKC</v>
          </cell>
          <cell r="G434">
            <v>40.299999999999997</v>
          </cell>
        </row>
        <row r="435">
          <cell r="C435">
            <v>45838</v>
          </cell>
          <cell r="D435" t="str">
            <v>BNA</v>
          </cell>
          <cell r="G435">
            <v>7.6</v>
          </cell>
        </row>
        <row r="436">
          <cell r="C436">
            <v>45838</v>
          </cell>
          <cell r="D436" t="str">
            <v>BPC</v>
          </cell>
          <cell r="G436">
            <v>12.2</v>
          </cell>
        </row>
        <row r="437">
          <cell r="C437">
            <v>45838</v>
          </cell>
          <cell r="D437" t="str">
            <v>BSC</v>
          </cell>
          <cell r="G437">
            <v>14.6</v>
          </cell>
        </row>
        <row r="438">
          <cell r="C438">
            <v>45838</v>
          </cell>
          <cell r="D438" t="str">
            <v>BST</v>
          </cell>
          <cell r="G438">
            <v>10.4</v>
          </cell>
        </row>
        <row r="439">
          <cell r="C439">
            <v>45838</v>
          </cell>
          <cell r="D439" t="str">
            <v>BTS</v>
          </cell>
          <cell r="G439">
            <v>5.0999999999999996</v>
          </cell>
        </row>
        <row r="440">
          <cell r="C440">
            <v>45838</v>
          </cell>
          <cell r="D440" t="str">
            <v>BTW</v>
          </cell>
          <cell r="G440">
            <v>40.700000000000003</v>
          </cell>
        </row>
        <row r="441">
          <cell r="C441">
            <v>45838</v>
          </cell>
          <cell r="D441" t="str">
            <v>BVS</v>
          </cell>
          <cell r="G441">
            <v>31.9</v>
          </cell>
        </row>
        <row r="442">
          <cell r="C442">
            <v>45838</v>
          </cell>
          <cell r="D442" t="str">
            <v>BXH</v>
          </cell>
          <cell r="G442">
            <v>12.2</v>
          </cell>
        </row>
        <row r="443">
          <cell r="C443">
            <v>45838</v>
          </cell>
          <cell r="D443" t="str">
            <v>C69</v>
          </cell>
          <cell r="G443">
            <v>6</v>
          </cell>
        </row>
        <row r="444">
          <cell r="C444">
            <v>45838</v>
          </cell>
          <cell r="D444" t="str">
            <v>CAG</v>
          </cell>
          <cell r="G444">
            <v>7.4</v>
          </cell>
        </row>
        <row r="445">
          <cell r="C445">
            <v>45838</v>
          </cell>
          <cell r="D445" t="str">
            <v>CAN</v>
          </cell>
          <cell r="G445">
            <v>34.5</v>
          </cell>
        </row>
        <row r="446">
          <cell r="C446">
            <v>45838</v>
          </cell>
          <cell r="D446" t="str">
            <v>CAP</v>
          </cell>
          <cell r="G446">
            <v>37.700000000000003</v>
          </cell>
        </row>
        <row r="447">
          <cell r="C447">
            <v>45838</v>
          </cell>
          <cell r="D447" t="str">
            <v>CAR</v>
          </cell>
          <cell r="G447">
            <v>18</v>
          </cell>
        </row>
        <row r="448">
          <cell r="C448">
            <v>45838</v>
          </cell>
          <cell r="D448" t="str">
            <v>CCR</v>
          </cell>
          <cell r="G448">
            <v>12.6</v>
          </cell>
        </row>
        <row r="449">
          <cell r="C449">
            <v>45838</v>
          </cell>
          <cell r="D449" t="str">
            <v>CDN</v>
          </cell>
          <cell r="G449">
            <v>31.4</v>
          </cell>
        </row>
        <row r="450">
          <cell r="C450">
            <v>45838</v>
          </cell>
          <cell r="D450" t="str">
            <v>CEO</v>
          </cell>
          <cell r="G450">
            <v>17.899999999999999</v>
          </cell>
        </row>
        <row r="451">
          <cell r="C451">
            <v>45838</v>
          </cell>
          <cell r="D451" t="str">
            <v>CET</v>
          </cell>
          <cell r="G451">
            <v>4.5</v>
          </cell>
        </row>
        <row r="452">
          <cell r="C452">
            <v>45838</v>
          </cell>
          <cell r="D452" t="str">
            <v>CIA</v>
          </cell>
          <cell r="G452">
            <v>9.5</v>
          </cell>
        </row>
        <row r="453">
          <cell r="C453">
            <v>45838</v>
          </cell>
          <cell r="D453" t="str">
            <v>CJC</v>
          </cell>
          <cell r="G453">
            <v>24</v>
          </cell>
        </row>
        <row r="454">
          <cell r="C454">
            <v>45838</v>
          </cell>
          <cell r="D454" t="str">
            <v>CKV</v>
          </cell>
          <cell r="G454">
            <v>12.1</v>
          </cell>
        </row>
        <row r="455">
          <cell r="C455">
            <v>45838</v>
          </cell>
          <cell r="D455" t="str">
            <v>CLH</v>
          </cell>
          <cell r="G455">
            <v>20.5</v>
          </cell>
        </row>
        <row r="456">
          <cell r="C456">
            <v>45838</v>
          </cell>
          <cell r="D456" t="str">
            <v>CLM</v>
          </cell>
          <cell r="G456">
            <v>80</v>
          </cell>
        </row>
        <row r="457">
          <cell r="C457">
            <v>45838</v>
          </cell>
          <cell r="D457" t="str">
            <v>CMC</v>
          </cell>
          <cell r="G457">
            <v>8.6</v>
          </cell>
        </row>
        <row r="458">
          <cell r="C458">
            <v>45838</v>
          </cell>
          <cell r="D458" t="str">
            <v>CMS</v>
          </cell>
          <cell r="G458">
            <v>7.8</v>
          </cell>
        </row>
        <row r="459">
          <cell r="C459">
            <v>45838</v>
          </cell>
          <cell r="D459" t="str">
            <v>CPC</v>
          </cell>
          <cell r="G459">
            <v>17.2</v>
          </cell>
        </row>
        <row r="460">
          <cell r="C460">
            <v>45838</v>
          </cell>
          <cell r="D460" t="str">
            <v>CSC</v>
          </cell>
          <cell r="G460">
            <v>20.7</v>
          </cell>
        </row>
        <row r="461">
          <cell r="C461">
            <v>45838</v>
          </cell>
          <cell r="D461" t="str">
            <v>CST</v>
          </cell>
          <cell r="G461">
            <v>15.7</v>
          </cell>
        </row>
        <row r="462">
          <cell r="C462">
            <v>45838</v>
          </cell>
          <cell r="D462" t="str">
            <v>CTB</v>
          </cell>
          <cell r="G462">
            <v>23.8</v>
          </cell>
        </row>
        <row r="463">
          <cell r="C463">
            <v>45838</v>
          </cell>
          <cell r="D463" t="str">
            <v>CTP</v>
          </cell>
          <cell r="G463">
            <v>17.5</v>
          </cell>
        </row>
        <row r="464">
          <cell r="C464">
            <v>45838</v>
          </cell>
          <cell r="D464" t="str">
            <v>CTT</v>
          </cell>
          <cell r="G464">
            <v>17.7</v>
          </cell>
        </row>
        <row r="465">
          <cell r="C465">
            <v>45838</v>
          </cell>
          <cell r="D465" t="str">
            <v>CX8</v>
          </cell>
          <cell r="G465">
            <v>9.1999999999999993</v>
          </cell>
        </row>
        <row r="466">
          <cell r="C466">
            <v>45838</v>
          </cell>
          <cell r="D466" t="str">
            <v>D11</v>
          </cell>
          <cell r="G466">
            <v>10.3</v>
          </cell>
        </row>
        <row r="467">
          <cell r="C467">
            <v>45838</v>
          </cell>
          <cell r="D467" t="str">
            <v>DAD</v>
          </cell>
          <cell r="G467">
            <v>18.5</v>
          </cell>
        </row>
        <row r="468">
          <cell r="C468">
            <v>45838</v>
          </cell>
          <cell r="D468" t="str">
            <v>DAE</v>
          </cell>
          <cell r="G468">
            <v>14.5</v>
          </cell>
        </row>
        <row r="469">
          <cell r="C469">
            <v>45838</v>
          </cell>
          <cell r="D469" t="str">
            <v>DC2</v>
          </cell>
          <cell r="G469">
            <v>6.9</v>
          </cell>
        </row>
        <row r="470">
          <cell r="C470">
            <v>45838</v>
          </cell>
          <cell r="D470" t="str">
            <v>DDG</v>
          </cell>
          <cell r="G470">
            <v>2.7</v>
          </cell>
        </row>
        <row r="471">
          <cell r="C471">
            <v>45838</v>
          </cell>
          <cell r="D471" t="str">
            <v>DHP</v>
          </cell>
          <cell r="G471">
            <v>11.9</v>
          </cell>
        </row>
        <row r="472">
          <cell r="C472">
            <v>45838</v>
          </cell>
          <cell r="D472" t="str">
            <v>DHT</v>
          </cell>
          <cell r="G472">
            <v>82</v>
          </cell>
        </row>
        <row r="473">
          <cell r="C473">
            <v>45838</v>
          </cell>
          <cell r="D473" t="str">
            <v>DIH</v>
          </cell>
          <cell r="G473">
            <v>15.8</v>
          </cell>
        </row>
        <row r="474">
          <cell r="C474">
            <v>45838</v>
          </cell>
          <cell r="D474" t="str">
            <v>DL1</v>
          </cell>
          <cell r="G474">
            <v>8.6</v>
          </cell>
        </row>
        <row r="475">
          <cell r="C475">
            <v>45838</v>
          </cell>
          <cell r="D475" t="str">
            <v>DNC</v>
          </cell>
          <cell r="G475">
            <v>67.400000000000006</v>
          </cell>
        </row>
        <row r="476">
          <cell r="C476">
            <v>45838</v>
          </cell>
          <cell r="D476" t="str">
            <v>DNP</v>
          </cell>
          <cell r="G476">
            <v>22</v>
          </cell>
        </row>
        <row r="477">
          <cell r="C477">
            <v>45838</v>
          </cell>
          <cell r="D477" t="str">
            <v>DP3</v>
          </cell>
          <cell r="G477">
            <v>53.3</v>
          </cell>
        </row>
        <row r="478">
          <cell r="C478">
            <v>45838</v>
          </cell>
          <cell r="D478" t="str">
            <v>DS3</v>
          </cell>
          <cell r="G478">
            <v>5.6</v>
          </cell>
        </row>
        <row r="479">
          <cell r="C479">
            <v>45838</v>
          </cell>
          <cell r="D479" t="str">
            <v>DST</v>
          </cell>
          <cell r="G479">
            <v>8.1999999999999993</v>
          </cell>
        </row>
        <row r="480">
          <cell r="C480">
            <v>45838</v>
          </cell>
          <cell r="D480" t="str">
            <v>DTD</v>
          </cell>
          <cell r="G480">
            <v>17.100000000000001</v>
          </cell>
        </row>
        <row r="481">
          <cell r="C481">
            <v>45838</v>
          </cell>
          <cell r="D481" t="str">
            <v>DTG</v>
          </cell>
          <cell r="G481">
            <v>16.5</v>
          </cell>
        </row>
        <row r="482">
          <cell r="C482">
            <v>45838</v>
          </cell>
          <cell r="D482" t="str">
            <v>DTK</v>
          </cell>
          <cell r="G482">
            <v>12</v>
          </cell>
        </row>
        <row r="483">
          <cell r="C483">
            <v>45838</v>
          </cell>
          <cell r="D483" t="str">
            <v>DVM</v>
          </cell>
          <cell r="G483">
            <v>7</v>
          </cell>
        </row>
        <row r="484">
          <cell r="C484">
            <v>45838</v>
          </cell>
          <cell r="D484" t="str">
            <v>DXP</v>
          </cell>
          <cell r="G484">
            <v>10</v>
          </cell>
        </row>
        <row r="485">
          <cell r="C485">
            <v>45838</v>
          </cell>
          <cell r="D485" t="str">
            <v>EBS</v>
          </cell>
          <cell r="G485">
            <v>11.2</v>
          </cell>
        </row>
        <row r="486">
          <cell r="C486">
            <v>45838</v>
          </cell>
          <cell r="D486" t="str">
            <v>ECI</v>
          </cell>
          <cell r="G486">
            <v>14.6</v>
          </cell>
        </row>
        <row r="487">
          <cell r="C487">
            <v>45838</v>
          </cell>
          <cell r="D487" t="str">
            <v>EID</v>
          </cell>
          <cell r="G487">
            <v>25.6</v>
          </cell>
        </row>
        <row r="488">
          <cell r="C488">
            <v>45838</v>
          </cell>
          <cell r="D488" t="str">
            <v>EVS</v>
          </cell>
          <cell r="G488">
            <v>5.9</v>
          </cell>
        </row>
        <row r="489">
          <cell r="C489">
            <v>45838</v>
          </cell>
          <cell r="D489" t="str">
            <v>FID</v>
          </cell>
          <cell r="G489">
            <v>2</v>
          </cell>
        </row>
        <row r="490">
          <cell r="C490">
            <v>45838</v>
          </cell>
          <cell r="D490" t="str">
            <v>GDW</v>
          </cell>
          <cell r="G490">
            <v>33.200000000000003</v>
          </cell>
        </row>
        <row r="491">
          <cell r="C491">
            <v>45838</v>
          </cell>
          <cell r="D491" t="str">
            <v>GIC</v>
          </cell>
          <cell r="G491">
            <v>15.5</v>
          </cell>
        </row>
        <row r="492">
          <cell r="C492">
            <v>45838</v>
          </cell>
          <cell r="D492" t="str">
            <v>GKM</v>
          </cell>
          <cell r="G492">
            <v>3.9</v>
          </cell>
        </row>
        <row r="493">
          <cell r="C493">
            <v>45838</v>
          </cell>
          <cell r="D493" t="str">
            <v>GLT</v>
          </cell>
          <cell r="G493">
            <v>24.8</v>
          </cell>
        </row>
        <row r="494">
          <cell r="C494">
            <v>45838</v>
          </cell>
          <cell r="D494" t="str">
            <v>GMA</v>
          </cell>
          <cell r="G494">
            <v>53.5</v>
          </cell>
        </row>
        <row r="495">
          <cell r="C495">
            <v>45838</v>
          </cell>
          <cell r="D495" t="str">
            <v>GMX</v>
          </cell>
          <cell r="G495">
            <v>17.3</v>
          </cell>
        </row>
        <row r="496">
          <cell r="C496">
            <v>45838</v>
          </cell>
          <cell r="D496" t="str">
            <v>HAD</v>
          </cell>
          <cell r="G496">
            <v>15</v>
          </cell>
        </row>
        <row r="497">
          <cell r="C497">
            <v>45838</v>
          </cell>
          <cell r="D497" t="str">
            <v>HAT</v>
          </cell>
          <cell r="G497">
            <v>44.9</v>
          </cell>
        </row>
        <row r="498">
          <cell r="C498">
            <v>45838</v>
          </cell>
          <cell r="D498" t="str">
            <v>HBS</v>
          </cell>
          <cell r="G498">
            <v>6.6</v>
          </cell>
        </row>
        <row r="499">
          <cell r="C499">
            <v>45838</v>
          </cell>
          <cell r="D499" t="str">
            <v>HCC</v>
          </cell>
          <cell r="G499">
            <v>18</v>
          </cell>
        </row>
        <row r="500">
          <cell r="C500">
            <v>45838</v>
          </cell>
          <cell r="D500" t="str">
            <v>HCT</v>
          </cell>
          <cell r="G500">
            <v>12</v>
          </cell>
        </row>
        <row r="501">
          <cell r="C501">
            <v>45838</v>
          </cell>
          <cell r="D501" t="str">
            <v>HDA</v>
          </cell>
          <cell r="G501">
            <v>4.5999999999999996</v>
          </cell>
        </row>
        <row r="502">
          <cell r="C502">
            <v>45838</v>
          </cell>
          <cell r="D502" t="str">
            <v>HEV</v>
          </cell>
          <cell r="G502">
            <v>18.5</v>
          </cell>
        </row>
        <row r="503">
          <cell r="C503">
            <v>45838</v>
          </cell>
          <cell r="D503" t="str">
            <v>HGM</v>
          </cell>
          <cell r="G503">
            <v>270</v>
          </cell>
        </row>
        <row r="504">
          <cell r="C504">
            <v>45838</v>
          </cell>
          <cell r="D504" t="str">
            <v>HHC</v>
          </cell>
          <cell r="G504">
            <v>136.9</v>
          </cell>
        </row>
        <row r="505">
          <cell r="C505">
            <v>45838</v>
          </cell>
          <cell r="D505" t="str">
            <v>HJS</v>
          </cell>
          <cell r="G505">
            <v>26.6</v>
          </cell>
        </row>
        <row r="506">
          <cell r="C506">
            <v>45838</v>
          </cell>
          <cell r="D506" t="str">
            <v>HKT</v>
          </cell>
          <cell r="G506">
            <v>10.5</v>
          </cell>
        </row>
        <row r="507">
          <cell r="C507">
            <v>45838</v>
          </cell>
          <cell r="D507" t="str">
            <v>HLC</v>
          </cell>
          <cell r="G507">
            <v>11</v>
          </cell>
        </row>
        <row r="508">
          <cell r="C508">
            <v>45838</v>
          </cell>
          <cell r="D508" t="str">
            <v>HLD</v>
          </cell>
          <cell r="G508">
            <v>14</v>
          </cell>
        </row>
        <row r="509">
          <cell r="C509">
            <v>45838</v>
          </cell>
          <cell r="D509" t="str">
            <v>HMH</v>
          </cell>
          <cell r="G509">
            <v>15.3</v>
          </cell>
        </row>
        <row r="510">
          <cell r="C510">
            <v>45838</v>
          </cell>
          <cell r="D510" t="str">
            <v>HMR</v>
          </cell>
          <cell r="G510">
            <v>11.4</v>
          </cell>
        </row>
        <row r="511">
          <cell r="C511">
            <v>45838</v>
          </cell>
          <cell r="D511" t="str">
            <v>HOM</v>
          </cell>
          <cell r="G511">
            <v>4.0999999999999996</v>
          </cell>
        </row>
        <row r="512">
          <cell r="C512">
            <v>45838</v>
          </cell>
          <cell r="D512" t="str">
            <v>HTC</v>
          </cell>
          <cell r="G512">
            <v>25.7</v>
          </cell>
        </row>
        <row r="513">
          <cell r="C513">
            <v>45838</v>
          </cell>
          <cell r="D513" t="str">
            <v>HUT</v>
          </cell>
          <cell r="G513">
            <v>12.9</v>
          </cell>
        </row>
        <row r="514">
          <cell r="C514">
            <v>45838</v>
          </cell>
          <cell r="D514" t="str">
            <v>HVT</v>
          </cell>
          <cell r="G514">
            <v>34.299999999999997</v>
          </cell>
        </row>
        <row r="515">
          <cell r="C515">
            <v>45838</v>
          </cell>
          <cell r="D515" t="str">
            <v>ICG</v>
          </cell>
          <cell r="G515">
            <v>9.8000000000000007</v>
          </cell>
        </row>
        <row r="516">
          <cell r="C516">
            <v>45838</v>
          </cell>
          <cell r="D516" t="str">
            <v>IDC</v>
          </cell>
          <cell r="G516">
            <v>44.2</v>
          </cell>
        </row>
        <row r="517">
          <cell r="C517">
            <v>45838</v>
          </cell>
          <cell r="D517" t="str">
            <v>IDJ</v>
          </cell>
          <cell r="G517">
            <v>4.7</v>
          </cell>
        </row>
        <row r="518">
          <cell r="C518">
            <v>45838</v>
          </cell>
          <cell r="D518" t="str">
            <v>IDV</v>
          </cell>
          <cell r="G518">
            <v>26.5</v>
          </cell>
        </row>
        <row r="519">
          <cell r="C519">
            <v>45838</v>
          </cell>
          <cell r="D519" t="str">
            <v>INC</v>
          </cell>
          <cell r="G519">
            <v>29.2</v>
          </cell>
        </row>
        <row r="520">
          <cell r="C520">
            <v>45838</v>
          </cell>
          <cell r="D520" t="str">
            <v>INN</v>
          </cell>
          <cell r="G520">
            <v>58.5</v>
          </cell>
        </row>
        <row r="521">
          <cell r="C521">
            <v>45838</v>
          </cell>
          <cell r="D521" t="str">
            <v>IPA</v>
          </cell>
          <cell r="G521">
            <v>13.8</v>
          </cell>
        </row>
        <row r="522">
          <cell r="C522">
            <v>45838</v>
          </cell>
          <cell r="D522" t="str">
            <v>ITQ</v>
          </cell>
          <cell r="G522">
            <v>2.7</v>
          </cell>
        </row>
        <row r="523">
          <cell r="C523">
            <v>45838</v>
          </cell>
          <cell r="D523" t="str">
            <v>IVS</v>
          </cell>
          <cell r="G523">
            <v>9.3000000000000007</v>
          </cell>
        </row>
        <row r="524">
          <cell r="C524">
            <v>45838</v>
          </cell>
          <cell r="D524" t="str">
            <v>KDM</v>
          </cell>
          <cell r="G524">
            <v>17.399999999999999</v>
          </cell>
        </row>
        <row r="525">
          <cell r="C525">
            <v>45838</v>
          </cell>
          <cell r="D525" t="str">
            <v>KHS</v>
          </cell>
          <cell r="G525">
            <v>28.6</v>
          </cell>
        </row>
        <row r="526">
          <cell r="C526">
            <v>45838</v>
          </cell>
          <cell r="D526" t="str">
            <v>KKC</v>
          </cell>
          <cell r="G526">
            <v>5.9</v>
          </cell>
        </row>
        <row r="527">
          <cell r="C527">
            <v>45838</v>
          </cell>
          <cell r="D527" t="str">
            <v>KMT</v>
          </cell>
          <cell r="G527">
            <v>11.5</v>
          </cell>
        </row>
        <row r="528">
          <cell r="C528">
            <v>45838</v>
          </cell>
          <cell r="D528" t="str">
            <v>KSD</v>
          </cell>
          <cell r="G528">
            <v>5.8</v>
          </cell>
        </row>
        <row r="529">
          <cell r="C529">
            <v>45838</v>
          </cell>
          <cell r="D529" t="str">
            <v>KSF</v>
          </cell>
          <cell r="G529">
            <v>65.3</v>
          </cell>
        </row>
        <row r="530">
          <cell r="C530">
            <v>45838</v>
          </cell>
          <cell r="D530" t="str">
            <v>KST</v>
          </cell>
          <cell r="G530">
            <v>13.5</v>
          </cell>
        </row>
        <row r="531">
          <cell r="C531">
            <v>45838</v>
          </cell>
          <cell r="D531" t="str">
            <v>KSV</v>
          </cell>
          <cell r="G531">
            <v>164.2</v>
          </cell>
        </row>
        <row r="532">
          <cell r="C532">
            <v>45838</v>
          </cell>
          <cell r="D532" t="str">
            <v>KTS</v>
          </cell>
          <cell r="G532">
            <v>48</v>
          </cell>
        </row>
        <row r="533">
          <cell r="C533">
            <v>45838</v>
          </cell>
          <cell r="D533" t="str">
            <v>L14</v>
          </cell>
          <cell r="G533">
            <v>29.8</v>
          </cell>
        </row>
        <row r="534">
          <cell r="C534">
            <v>45838</v>
          </cell>
          <cell r="D534" t="str">
            <v>L18</v>
          </cell>
          <cell r="G534">
            <v>28.7</v>
          </cell>
        </row>
        <row r="535">
          <cell r="C535">
            <v>45838</v>
          </cell>
          <cell r="D535" t="str">
            <v>L40</v>
          </cell>
          <cell r="G535">
            <v>26.3</v>
          </cell>
        </row>
        <row r="536">
          <cell r="C536">
            <v>45838</v>
          </cell>
          <cell r="D536" t="str">
            <v>LAS</v>
          </cell>
          <cell r="G536">
            <v>21.2</v>
          </cell>
        </row>
        <row r="537">
          <cell r="C537">
            <v>45838</v>
          </cell>
          <cell r="D537" t="str">
            <v>LBE</v>
          </cell>
          <cell r="G537">
            <v>29</v>
          </cell>
        </row>
        <row r="538">
          <cell r="C538">
            <v>45838</v>
          </cell>
          <cell r="D538" t="str">
            <v>LCD</v>
          </cell>
          <cell r="G538">
            <v>19.600000000000001</v>
          </cell>
        </row>
        <row r="539">
          <cell r="C539">
            <v>45838</v>
          </cell>
          <cell r="D539" t="str">
            <v>LDP</v>
          </cell>
          <cell r="G539">
            <v>10.8</v>
          </cell>
        </row>
        <row r="540">
          <cell r="C540">
            <v>45838</v>
          </cell>
          <cell r="D540" t="str">
            <v>LHC</v>
          </cell>
          <cell r="G540">
            <v>72</v>
          </cell>
        </row>
        <row r="541">
          <cell r="C541">
            <v>45838</v>
          </cell>
          <cell r="D541" t="str">
            <v>LIG</v>
          </cell>
          <cell r="G541">
            <v>3.2</v>
          </cell>
        </row>
        <row r="542">
          <cell r="C542">
            <v>45838</v>
          </cell>
          <cell r="D542" t="str">
            <v>MAC</v>
          </cell>
          <cell r="G542">
            <v>20.100000000000001</v>
          </cell>
        </row>
        <row r="543">
          <cell r="C543">
            <v>45838</v>
          </cell>
          <cell r="D543" t="str">
            <v>MAS</v>
          </cell>
          <cell r="G543">
            <v>38</v>
          </cell>
        </row>
        <row r="544">
          <cell r="C544">
            <v>45838</v>
          </cell>
          <cell r="D544" t="str">
            <v>MBG</v>
          </cell>
          <cell r="G544">
            <v>3.1</v>
          </cell>
        </row>
        <row r="545">
          <cell r="C545">
            <v>45838</v>
          </cell>
          <cell r="D545" t="str">
            <v>MBS</v>
          </cell>
          <cell r="G545">
            <v>27</v>
          </cell>
        </row>
        <row r="546">
          <cell r="C546">
            <v>45838</v>
          </cell>
          <cell r="D546" t="str">
            <v>MCC</v>
          </cell>
          <cell r="G546">
            <v>12.5</v>
          </cell>
        </row>
        <row r="547">
          <cell r="C547">
            <v>45838</v>
          </cell>
          <cell r="D547" t="str">
            <v>MCF</v>
          </cell>
          <cell r="G547">
            <v>7.5</v>
          </cell>
        </row>
        <row r="548">
          <cell r="C548">
            <v>45838</v>
          </cell>
          <cell r="D548" t="str">
            <v>MCO</v>
          </cell>
          <cell r="G548">
            <v>8.1999999999999993</v>
          </cell>
        </row>
        <row r="549">
          <cell r="C549">
            <v>45838</v>
          </cell>
          <cell r="D549" t="str">
            <v>MDC</v>
          </cell>
          <cell r="G549">
            <v>10.9</v>
          </cell>
        </row>
        <row r="550">
          <cell r="C550">
            <v>45838</v>
          </cell>
          <cell r="D550" t="str">
            <v>MED</v>
          </cell>
          <cell r="G550">
            <v>23.4</v>
          </cell>
        </row>
        <row r="551">
          <cell r="C551">
            <v>45838</v>
          </cell>
          <cell r="D551" t="str">
            <v>MEL</v>
          </cell>
          <cell r="G551">
            <v>6.2</v>
          </cell>
        </row>
        <row r="552">
          <cell r="C552">
            <v>45838</v>
          </cell>
          <cell r="D552" t="str">
            <v>MIC</v>
          </cell>
          <cell r="G552">
            <v>25.9</v>
          </cell>
        </row>
        <row r="553">
          <cell r="C553">
            <v>45838</v>
          </cell>
          <cell r="D553" t="str">
            <v>MKV</v>
          </cell>
          <cell r="G553">
            <v>9.5</v>
          </cell>
        </row>
        <row r="554">
          <cell r="C554">
            <v>45838</v>
          </cell>
          <cell r="D554" t="str">
            <v>MST</v>
          </cell>
          <cell r="G554">
            <v>5.8</v>
          </cell>
        </row>
        <row r="555">
          <cell r="C555">
            <v>45838</v>
          </cell>
          <cell r="D555" t="str">
            <v>MVB</v>
          </cell>
          <cell r="G555">
            <v>18.399999999999999</v>
          </cell>
        </row>
        <row r="556">
          <cell r="C556">
            <v>45838</v>
          </cell>
          <cell r="D556" t="str">
            <v>NAG</v>
          </cell>
          <cell r="G556">
            <v>13.4</v>
          </cell>
        </row>
        <row r="557">
          <cell r="C557">
            <v>45838</v>
          </cell>
          <cell r="D557" t="str">
            <v>NAP</v>
          </cell>
          <cell r="G557">
            <v>10.1</v>
          </cell>
        </row>
        <row r="558">
          <cell r="C558">
            <v>45838</v>
          </cell>
          <cell r="D558" t="str">
            <v>NBC</v>
          </cell>
          <cell r="G558">
            <v>9.8000000000000007</v>
          </cell>
        </row>
        <row r="559">
          <cell r="C559">
            <v>45838</v>
          </cell>
          <cell r="D559" t="str">
            <v>NBP</v>
          </cell>
          <cell r="G559">
            <v>10.199999999999999</v>
          </cell>
        </row>
        <row r="560">
          <cell r="C560">
            <v>45838</v>
          </cell>
          <cell r="D560" t="str">
            <v>NBW</v>
          </cell>
          <cell r="G560">
            <v>33</v>
          </cell>
        </row>
        <row r="561">
          <cell r="C561">
            <v>45838</v>
          </cell>
          <cell r="D561" t="str">
            <v>NDN</v>
          </cell>
          <cell r="G561">
            <v>9.1</v>
          </cell>
        </row>
        <row r="562">
          <cell r="C562">
            <v>45838</v>
          </cell>
          <cell r="D562" t="str">
            <v>NDX</v>
          </cell>
          <cell r="G562">
            <v>5.3</v>
          </cell>
        </row>
        <row r="563">
          <cell r="C563">
            <v>45838</v>
          </cell>
          <cell r="D563" t="str">
            <v>NET</v>
          </cell>
          <cell r="G563">
            <v>81.3</v>
          </cell>
        </row>
        <row r="564">
          <cell r="C564">
            <v>45838</v>
          </cell>
          <cell r="D564" t="str">
            <v>NFC</v>
          </cell>
          <cell r="G564">
            <v>55</v>
          </cell>
        </row>
        <row r="565">
          <cell r="C565">
            <v>45838</v>
          </cell>
          <cell r="D565" t="str">
            <v>NHC</v>
          </cell>
          <cell r="G565">
            <v>18.100000000000001</v>
          </cell>
        </row>
        <row r="566">
          <cell r="C566">
            <v>45838</v>
          </cell>
          <cell r="D566" t="str">
            <v>NRC</v>
          </cell>
          <cell r="G566">
            <v>4.7</v>
          </cell>
        </row>
        <row r="567">
          <cell r="C567">
            <v>45838</v>
          </cell>
          <cell r="D567" t="str">
            <v>NSH</v>
          </cell>
          <cell r="G567">
            <v>4.2</v>
          </cell>
        </row>
        <row r="568">
          <cell r="C568">
            <v>45838</v>
          </cell>
          <cell r="D568" t="str">
            <v>NST</v>
          </cell>
          <cell r="G568">
            <v>13.3</v>
          </cell>
        </row>
        <row r="569">
          <cell r="C569">
            <v>45838</v>
          </cell>
          <cell r="D569" t="str">
            <v>NTH</v>
          </cell>
          <cell r="G569">
            <v>54</v>
          </cell>
        </row>
        <row r="570">
          <cell r="C570">
            <v>45838</v>
          </cell>
          <cell r="D570" t="str">
            <v>NTP</v>
          </cell>
          <cell r="G570">
            <v>65.5</v>
          </cell>
        </row>
        <row r="571">
          <cell r="C571">
            <v>45838</v>
          </cell>
          <cell r="D571" t="str">
            <v>NVB</v>
          </cell>
          <cell r="G571">
            <v>11.9</v>
          </cell>
        </row>
        <row r="572">
          <cell r="C572">
            <v>45838</v>
          </cell>
          <cell r="D572" t="str">
            <v>OCH</v>
          </cell>
          <cell r="G572">
            <v>5.9</v>
          </cell>
        </row>
        <row r="573">
          <cell r="C573">
            <v>45838</v>
          </cell>
          <cell r="D573" t="str">
            <v>ONE</v>
          </cell>
          <cell r="G573">
            <v>5.3</v>
          </cell>
        </row>
        <row r="574">
          <cell r="C574">
            <v>45838</v>
          </cell>
          <cell r="D574" t="str">
            <v>PBP</v>
          </cell>
          <cell r="G574">
            <v>12.7</v>
          </cell>
        </row>
        <row r="575">
          <cell r="C575">
            <v>45838</v>
          </cell>
          <cell r="D575" t="str">
            <v>PCE</v>
          </cell>
          <cell r="G575">
            <v>21.5</v>
          </cell>
        </row>
        <row r="576">
          <cell r="C576">
            <v>45838</v>
          </cell>
          <cell r="D576" t="str">
            <v>PCH</v>
          </cell>
          <cell r="G576">
            <v>18.399999999999999</v>
          </cell>
        </row>
        <row r="577">
          <cell r="C577">
            <v>45838</v>
          </cell>
          <cell r="D577" t="str">
            <v>PCT</v>
          </cell>
          <cell r="G577">
            <v>11.5</v>
          </cell>
        </row>
        <row r="578">
          <cell r="C578">
            <v>45838</v>
          </cell>
          <cell r="D578" t="str">
            <v>PDB</v>
          </cell>
          <cell r="G578">
            <v>11.9</v>
          </cell>
        </row>
        <row r="579">
          <cell r="C579">
            <v>45838</v>
          </cell>
          <cell r="D579" t="str">
            <v>PEN</v>
          </cell>
          <cell r="G579">
            <v>9</v>
          </cell>
        </row>
        <row r="580">
          <cell r="C580">
            <v>45838</v>
          </cell>
          <cell r="D580" t="str">
            <v>PGN</v>
          </cell>
          <cell r="G580">
            <v>5.8</v>
          </cell>
        </row>
        <row r="581">
          <cell r="C581">
            <v>45838</v>
          </cell>
          <cell r="D581" t="str">
            <v>PGS</v>
          </cell>
          <cell r="G581">
            <v>31.1</v>
          </cell>
        </row>
        <row r="582">
          <cell r="C582">
            <v>45838</v>
          </cell>
          <cell r="D582" t="str">
            <v>PGT</v>
          </cell>
          <cell r="G582">
            <v>9.1999999999999993</v>
          </cell>
        </row>
        <row r="583">
          <cell r="C583">
            <v>45838</v>
          </cell>
          <cell r="D583" t="str">
            <v>PHN</v>
          </cell>
          <cell r="G583">
            <v>70</v>
          </cell>
        </row>
        <row r="584">
          <cell r="C584">
            <v>45838</v>
          </cell>
          <cell r="D584" t="str">
            <v>PIA</v>
          </cell>
          <cell r="G584">
            <v>27.5</v>
          </cell>
        </row>
        <row r="585">
          <cell r="C585">
            <v>45838</v>
          </cell>
          <cell r="D585" t="str">
            <v>PIC</v>
          </cell>
          <cell r="G585">
            <v>20.100000000000001</v>
          </cell>
        </row>
        <row r="586">
          <cell r="C586">
            <v>45838</v>
          </cell>
          <cell r="D586" t="str">
            <v>PJC</v>
          </cell>
          <cell r="G586">
            <v>28</v>
          </cell>
        </row>
        <row r="587">
          <cell r="C587">
            <v>45838</v>
          </cell>
          <cell r="D587" t="str">
            <v>PLC</v>
          </cell>
          <cell r="G587">
            <v>24.6</v>
          </cell>
        </row>
        <row r="588">
          <cell r="C588">
            <v>45838</v>
          </cell>
          <cell r="D588" t="str">
            <v>PMB</v>
          </cell>
          <cell r="G588">
            <v>10.8</v>
          </cell>
        </row>
        <row r="589">
          <cell r="C589">
            <v>45838</v>
          </cell>
          <cell r="D589" t="str">
            <v>PMC</v>
          </cell>
          <cell r="G589">
            <v>100.2</v>
          </cell>
        </row>
        <row r="590">
          <cell r="C590">
            <v>45838</v>
          </cell>
          <cell r="D590" t="str">
            <v>PMP</v>
          </cell>
          <cell r="G590">
            <v>13.6</v>
          </cell>
        </row>
        <row r="591">
          <cell r="C591">
            <v>45838</v>
          </cell>
          <cell r="D591" t="str">
            <v>PMS</v>
          </cell>
          <cell r="G591">
            <v>32.6</v>
          </cell>
        </row>
        <row r="592">
          <cell r="C592">
            <v>45838</v>
          </cell>
          <cell r="D592" t="str">
            <v>POT</v>
          </cell>
          <cell r="G592">
            <v>17.3</v>
          </cell>
        </row>
        <row r="593">
          <cell r="C593">
            <v>45838</v>
          </cell>
          <cell r="D593" t="str">
            <v>PPE</v>
          </cell>
          <cell r="G593">
            <v>10.8</v>
          </cell>
        </row>
        <row r="594">
          <cell r="C594">
            <v>45838</v>
          </cell>
          <cell r="D594" t="str">
            <v>PPP</v>
          </cell>
          <cell r="G594">
            <v>20.9</v>
          </cell>
        </row>
        <row r="595">
          <cell r="C595">
            <v>45838</v>
          </cell>
          <cell r="D595" t="str">
            <v>PPS</v>
          </cell>
          <cell r="G595">
            <v>11.8</v>
          </cell>
        </row>
        <row r="596">
          <cell r="C596">
            <v>45838</v>
          </cell>
          <cell r="D596" t="str">
            <v>PPT</v>
          </cell>
          <cell r="G596">
            <v>13.2</v>
          </cell>
        </row>
        <row r="597">
          <cell r="C597">
            <v>45838</v>
          </cell>
          <cell r="D597" t="str">
            <v>PPY</v>
          </cell>
          <cell r="G597">
            <v>9.1</v>
          </cell>
        </row>
        <row r="598">
          <cell r="C598">
            <v>45838</v>
          </cell>
          <cell r="D598" t="str">
            <v>PRC</v>
          </cell>
          <cell r="G598">
            <v>18.600000000000001</v>
          </cell>
        </row>
        <row r="599">
          <cell r="C599">
            <v>45838</v>
          </cell>
          <cell r="D599" t="str">
            <v>PRE</v>
          </cell>
          <cell r="G599">
            <v>20</v>
          </cell>
        </row>
        <row r="600">
          <cell r="C600">
            <v>45838</v>
          </cell>
          <cell r="D600" t="str">
            <v>PSC</v>
          </cell>
          <cell r="G600">
            <v>12.2</v>
          </cell>
        </row>
        <row r="601">
          <cell r="C601">
            <v>45838</v>
          </cell>
          <cell r="D601" t="str">
            <v>PSD</v>
          </cell>
          <cell r="G601">
            <v>11.8</v>
          </cell>
        </row>
        <row r="602">
          <cell r="C602">
            <v>45838</v>
          </cell>
          <cell r="D602" t="str">
            <v>PSE</v>
          </cell>
          <cell r="G602">
            <v>11.6</v>
          </cell>
        </row>
        <row r="603">
          <cell r="C603">
            <v>45838</v>
          </cell>
          <cell r="D603" t="str">
            <v>PSI</v>
          </cell>
          <cell r="G603">
            <v>6.7</v>
          </cell>
        </row>
        <row r="604">
          <cell r="C604">
            <v>45838</v>
          </cell>
          <cell r="D604" t="str">
            <v>PSW</v>
          </cell>
          <cell r="G604">
            <v>8</v>
          </cell>
        </row>
        <row r="605">
          <cell r="C605">
            <v>45838</v>
          </cell>
          <cell r="D605" t="str">
            <v>PTD</v>
          </cell>
          <cell r="G605">
            <v>6.8</v>
          </cell>
        </row>
        <row r="606">
          <cell r="C606">
            <v>45838</v>
          </cell>
          <cell r="D606" t="str">
            <v>PTI</v>
          </cell>
          <cell r="G606">
            <v>24</v>
          </cell>
        </row>
        <row r="607">
          <cell r="C607">
            <v>45838</v>
          </cell>
          <cell r="D607" t="str">
            <v>PTS</v>
          </cell>
          <cell r="G607">
            <v>9.3000000000000007</v>
          </cell>
        </row>
        <row r="608">
          <cell r="C608">
            <v>45838</v>
          </cell>
          <cell r="D608" t="str">
            <v>PTX</v>
          </cell>
          <cell r="G608">
            <v>20.9</v>
          </cell>
        </row>
        <row r="609">
          <cell r="C609">
            <v>45838</v>
          </cell>
          <cell r="D609" t="str">
            <v>PV2</v>
          </cell>
          <cell r="G609">
            <v>2.5</v>
          </cell>
        </row>
        <row r="610">
          <cell r="C610">
            <v>45838</v>
          </cell>
          <cell r="D610" t="str">
            <v>PVB</v>
          </cell>
          <cell r="G610">
            <v>30.5</v>
          </cell>
        </row>
        <row r="611">
          <cell r="C611">
            <v>45838</v>
          </cell>
          <cell r="D611" t="str">
            <v>PVC</v>
          </cell>
          <cell r="G611">
            <v>11.8</v>
          </cell>
        </row>
        <row r="612">
          <cell r="C612">
            <v>45838</v>
          </cell>
          <cell r="D612" t="str">
            <v>PVG</v>
          </cell>
          <cell r="G612">
            <v>6.7</v>
          </cell>
        </row>
        <row r="613">
          <cell r="C613">
            <v>45838</v>
          </cell>
          <cell r="D613" t="str">
            <v>PVI</v>
          </cell>
          <cell r="G613">
            <v>57.5</v>
          </cell>
        </row>
        <row r="614">
          <cell r="C614">
            <v>45838</v>
          </cell>
          <cell r="D614" t="str">
            <v>PVS</v>
          </cell>
          <cell r="G614">
            <v>32.9</v>
          </cell>
        </row>
        <row r="615">
          <cell r="C615">
            <v>45838</v>
          </cell>
          <cell r="D615" t="str">
            <v>QHD</v>
          </cell>
          <cell r="G615">
            <v>28.5</v>
          </cell>
        </row>
        <row r="616">
          <cell r="C616">
            <v>45838</v>
          </cell>
          <cell r="D616" t="str">
            <v>QST</v>
          </cell>
          <cell r="G616">
            <v>25.8</v>
          </cell>
        </row>
        <row r="617">
          <cell r="C617">
            <v>45838</v>
          </cell>
          <cell r="D617" t="str">
            <v>QTC</v>
          </cell>
          <cell r="G617">
            <v>16.5</v>
          </cell>
        </row>
        <row r="618">
          <cell r="C618">
            <v>45838</v>
          </cell>
          <cell r="D618" t="str">
            <v>RCL</v>
          </cell>
          <cell r="G618">
            <v>13.8</v>
          </cell>
        </row>
        <row r="619">
          <cell r="C619">
            <v>45838</v>
          </cell>
          <cell r="D619" t="str">
            <v>S55</v>
          </cell>
          <cell r="G619">
            <v>60</v>
          </cell>
        </row>
        <row r="620">
          <cell r="C620">
            <v>45838</v>
          </cell>
          <cell r="D620" t="str">
            <v>S99</v>
          </cell>
          <cell r="G620">
            <v>7.2</v>
          </cell>
        </row>
        <row r="621">
          <cell r="C621">
            <v>45838</v>
          </cell>
          <cell r="D621" t="str">
            <v>SAF</v>
          </cell>
          <cell r="G621">
            <v>51.9</v>
          </cell>
        </row>
        <row r="622">
          <cell r="C622">
            <v>45838</v>
          </cell>
          <cell r="D622" t="str">
            <v>SCG</v>
          </cell>
          <cell r="G622">
            <v>66.099999999999994</v>
          </cell>
        </row>
        <row r="623">
          <cell r="C623">
            <v>45838</v>
          </cell>
          <cell r="D623" t="str">
            <v>SCI</v>
          </cell>
          <cell r="G623">
            <v>7.2</v>
          </cell>
        </row>
        <row r="624">
          <cell r="C624">
            <v>45838</v>
          </cell>
          <cell r="D624" t="str">
            <v>SD5</v>
          </cell>
          <cell r="G624">
            <v>8.8000000000000007</v>
          </cell>
        </row>
        <row r="625">
          <cell r="C625">
            <v>45838</v>
          </cell>
          <cell r="D625" t="str">
            <v>SD9</v>
          </cell>
          <cell r="G625">
            <v>11.7</v>
          </cell>
        </row>
        <row r="626">
          <cell r="C626">
            <v>45838</v>
          </cell>
          <cell r="D626" t="str">
            <v>SDA</v>
          </cell>
          <cell r="G626">
            <v>2.8</v>
          </cell>
        </row>
        <row r="627">
          <cell r="C627">
            <v>45838</v>
          </cell>
          <cell r="D627" t="str">
            <v>SDC</v>
          </cell>
          <cell r="G627">
            <v>7.7</v>
          </cell>
        </row>
        <row r="628">
          <cell r="C628">
            <v>45838</v>
          </cell>
          <cell r="D628" t="str">
            <v>SDG</v>
          </cell>
          <cell r="G628">
            <v>15.6</v>
          </cell>
        </row>
        <row r="629">
          <cell r="C629">
            <v>45838</v>
          </cell>
          <cell r="D629" t="str">
            <v>SDN</v>
          </cell>
          <cell r="G629">
            <v>23.6</v>
          </cell>
        </row>
        <row r="630">
          <cell r="C630">
            <v>45838</v>
          </cell>
          <cell r="D630" t="str">
            <v>SDU</v>
          </cell>
          <cell r="G630">
            <v>15.3</v>
          </cell>
        </row>
        <row r="631">
          <cell r="C631">
            <v>45838</v>
          </cell>
          <cell r="D631" t="str">
            <v>SEB</v>
          </cell>
          <cell r="G631">
            <v>46.1</v>
          </cell>
        </row>
        <row r="632">
          <cell r="C632">
            <v>45838</v>
          </cell>
          <cell r="D632" t="str">
            <v>SED</v>
          </cell>
          <cell r="G632">
            <v>24.8</v>
          </cell>
        </row>
        <row r="633">
          <cell r="C633">
            <v>45838</v>
          </cell>
          <cell r="D633" t="str">
            <v>SFN</v>
          </cell>
          <cell r="G633">
            <v>19.8</v>
          </cell>
        </row>
        <row r="634">
          <cell r="C634">
            <v>45838</v>
          </cell>
          <cell r="D634" t="str">
            <v>SGC</v>
          </cell>
          <cell r="G634">
            <v>115</v>
          </cell>
        </row>
        <row r="635">
          <cell r="C635">
            <v>45838</v>
          </cell>
          <cell r="D635" t="str">
            <v>SGD</v>
          </cell>
          <cell r="G635">
            <v>20.9</v>
          </cell>
        </row>
        <row r="636">
          <cell r="C636">
            <v>45838</v>
          </cell>
          <cell r="D636" t="str">
            <v>SGH</v>
          </cell>
          <cell r="G636">
            <v>22</v>
          </cell>
        </row>
        <row r="637">
          <cell r="C637">
            <v>45838</v>
          </cell>
          <cell r="D637" t="str">
            <v>SHE</v>
          </cell>
          <cell r="G637">
            <v>9.4</v>
          </cell>
        </row>
        <row r="638">
          <cell r="C638">
            <v>45838</v>
          </cell>
          <cell r="D638" t="str">
            <v>SHN</v>
          </cell>
          <cell r="G638">
            <v>6.1</v>
          </cell>
        </row>
        <row r="639">
          <cell r="C639">
            <v>45838</v>
          </cell>
          <cell r="D639" t="str">
            <v>SHS</v>
          </cell>
          <cell r="G639">
            <v>12.9</v>
          </cell>
        </row>
        <row r="640">
          <cell r="C640">
            <v>45838</v>
          </cell>
          <cell r="D640" t="str">
            <v>SJ1</v>
          </cell>
          <cell r="G640">
            <v>10.5</v>
          </cell>
        </row>
        <row r="641">
          <cell r="C641">
            <v>45838</v>
          </cell>
          <cell r="D641" t="str">
            <v>SJE</v>
          </cell>
          <cell r="G641">
            <v>18.3</v>
          </cell>
        </row>
        <row r="642">
          <cell r="C642">
            <v>45838</v>
          </cell>
          <cell r="D642" t="str">
            <v>SLS</v>
          </cell>
          <cell r="G642">
            <v>196.9</v>
          </cell>
        </row>
        <row r="643">
          <cell r="C643">
            <v>45838</v>
          </cell>
          <cell r="D643" t="str">
            <v>SMN</v>
          </cell>
          <cell r="G643">
            <v>12</v>
          </cell>
        </row>
        <row r="644">
          <cell r="C644">
            <v>45838</v>
          </cell>
          <cell r="D644" t="str">
            <v>SMT</v>
          </cell>
          <cell r="G644">
            <v>9.1999999999999993</v>
          </cell>
        </row>
        <row r="645">
          <cell r="C645">
            <v>45838</v>
          </cell>
          <cell r="D645" t="str">
            <v>SPC</v>
          </cell>
          <cell r="G645">
            <v>9.8000000000000007</v>
          </cell>
        </row>
        <row r="646">
          <cell r="C646">
            <v>45838</v>
          </cell>
          <cell r="D646" t="str">
            <v>SPI</v>
          </cell>
          <cell r="G646">
            <v>1.8</v>
          </cell>
        </row>
        <row r="647">
          <cell r="C647">
            <v>45838</v>
          </cell>
          <cell r="D647" t="str">
            <v>SRA</v>
          </cell>
          <cell r="G647">
            <v>3.3</v>
          </cell>
        </row>
        <row r="648">
          <cell r="C648">
            <v>45838</v>
          </cell>
          <cell r="D648" t="str">
            <v>SSM</v>
          </cell>
          <cell r="G648">
            <v>5.5</v>
          </cell>
        </row>
        <row r="649">
          <cell r="C649">
            <v>45838</v>
          </cell>
          <cell r="D649" t="str">
            <v>STC</v>
          </cell>
          <cell r="G649">
            <v>16.3</v>
          </cell>
        </row>
        <row r="650">
          <cell r="C650">
            <v>45838</v>
          </cell>
          <cell r="D650" t="str">
            <v>STP</v>
          </cell>
          <cell r="G650">
            <v>8.6999999999999993</v>
          </cell>
        </row>
        <row r="651">
          <cell r="C651">
            <v>45838</v>
          </cell>
          <cell r="D651" t="str">
            <v>SVN</v>
          </cell>
          <cell r="G651">
            <v>4.5</v>
          </cell>
        </row>
        <row r="652">
          <cell r="C652">
            <v>45838</v>
          </cell>
          <cell r="D652" t="str">
            <v>SZB</v>
          </cell>
          <cell r="G652">
            <v>40.6</v>
          </cell>
        </row>
        <row r="653">
          <cell r="C653">
            <v>45838</v>
          </cell>
          <cell r="D653" t="str">
            <v>TA9</v>
          </cell>
          <cell r="G653">
            <v>13.6</v>
          </cell>
        </row>
        <row r="654">
          <cell r="C654">
            <v>45838</v>
          </cell>
          <cell r="D654" t="str">
            <v>TBX</v>
          </cell>
          <cell r="G654">
            <v>10</v>
          </cell>
        </row>
        <row r="655">
          <cell r="C655">
            <v>45838</v>
          </cell>
          <cell r="D655" t="str">
            <v>TD6</v>
          </cell>
          <cell r="G655">
            <v>9</v>
          </cell>
        </row>
        <row r="656">
          <cell r="C656">
            <v>45838</v>
          </cell>
          <cell r="D656" t="str">
            <v>TDT</v>
          </cell>
          <cell r="G656">
            <v>6.8</v>
          </cell>
        </row>
        <row r="657">
          <cell r="C657">
            <v>45838</v>
          </cell>
          <cell r="D657" t="str">
            <v>TET</v>
          </cell>
          <cell r="G657">
            <v>27.1</v>
          </cell>
        </row>
        <row r="658">
          <cell r="C658">
            <v>45838</v>
          </cell>
          <cell r="D658" t="str">
            <v>TFC</v>
          </cell>
          <cell r="G658">
            <v>76.900000000000006</v>
          </cell>
        </row>
        <row r="659">
          <cell r="C659">
            <v>45838</v>
          </cell>
          <cell r="D659" t="str">
            <v>THB</v>
          </cell>
          <cell r="G659">
            <v>10.8</v>
          </cell>
        </row>
        <row r="660">
          <cell r="C660">
            <v>45838</v>
          </cell>
          <cell r="D660" t="str">
            <v>THD</v>
          </cell>
          <cell r="G660">
            <v>28</v>
          </cell>
        </row>
        <row r="661">
          <cell r="C661">
            <v>45838</v>
          </cell>
          <cell r="D661" t="str">
            <v>THS</v>
          </cell>
          <cell r="G661">
            <v>16.5</v>
          </cell>
        </row>
        <row r="662">
          <cell r="C662">
            <v>45838</v>
          </cell>
          <cell r="D662" t="str">
            <v>THT</v>
          </cell>
          <cell r="G662">
            <v>8.4</v>
          </cell>
        </row>
        <row r="663">
          <cell r="C663">
            <v>45838</v>
          </cell>
          <cell r="D663" t="str">
            <v>TIG</v>
          </cell>
          <cell r="G663">
            <v>7.1</v>
          </cell>
        </row>
        <row r="664">
          <cell r="C664">
            <v>45838</v>
          </cell>
          <cell r="D664" t="str">
            <v>TJC</v>
          </cell>
          <cell r="G664">
            <v>19.7</v>
          </cell>
        </row>
        <row r="665">
          <cell r="C665">
            <v>45838</v>
          </cell>
          <cell r="D665" t="str">
            <v>TKU</v>
          </cell>
          <cell r="G665">
            <v>13.6</v>
          </cell>
        </row>
        <row r="666">
          <cell r="C666">
            <v>45838</v>
          </cell>
          <cell r="D666" t="str">
            <v>TMB</v>
          </cell>
          <cell r="G666">
            <v>70.5</v>
          </cell>
        </row>
        <row r="667">
          <cell r="C667">
            <v>45838</v>
          </cell>
          <cell r="D667" t="str">
            <v>TMC</v>
          </cell>
          <cell r="G667">
            <v>7.6</v>
          </cell>
        </row>
        <row r="668">
          <cell r="C668">
            <v>45838</v>
          </cell>
          <cell r="D668" t="str">
            <v>TMX</v>
          </cell>
          <cell r="G668">
            <v>9.3000000000000007</v>
          </cell>
        </row>
        <row r="669">
          <cell r="C669">
            <v>45838</v>
          </cell>
          <cell r="D669" t="str">
            <v>TNG</v>
          </cell>
          <cell r="G669">
            <v>20.7</v>
          </cell>
        </row>
        <row r="670">
          <cell r="C670">
            <v>45838</v>
          </cell>
          <cell r="D670" t="str">
            <v>TOT</v>
          </cell>
          <cell r="G670">
            <v>17.600000000000001</v>
          </cell>
        </row>
        <row r="671">
          <cell r="C671">
            <v>45838</v>
          </cell>
          <cell r="D671" t="str">
            <v>TPH</v>
          </cell>
          <cell r="G671">
            <v>12.2</v>
          </cell>
        </row>
        <row r="672">
          <cell r="C672">
            <v>45838</v>
          </cell>
          <cell r="D672" t="str">
            <v>TPP</v>
          </cell>
          <cell r="G672">
            <v>10</v>
          </cell>
        </row>
        <row r="673">
          <cell r="C673">
            <v>45838</v>
          </cell>
          <cell r="D673" t="str">
            <v>TSB</v>
          </cell>
          <cell r="G673">
            <v>34.700000000000003</v>
          </cell>
        </row>
        <row r="674">
          <cell r="C674">
            <v>45838</v>
          </cell>
          <cell r="D674" t="str">
            <v>TTC</v>
          </cell>
          <cell r="G674">
            <v>6.4</v>
          </cell>
        </row>
        <row r="675">
          <cell r="C675">
            <v>45838</v>
          </cell>
          <cell r="D675" t="str">
            <v>TTH</v>
          </cell>
          <cell r="G675">
            <v>2.5</v>
          </cell>
        </row>
        <row r="676">
          <cell r="C676">
            <v>45838</v>
          </cell>
          <cell r="D676" t="str">
            <v>TTL</v>
          </cell>
          <cell r="G676">
            <v>7.6</v>
          </cell>
        </row>
        <row r="677">
          <cell r="C677">
            <v>45838</v>
          </cell>
          <cell r="D677" t="str">
            <v>TTT</v>
          </cell>
          <cell r="G677">
            <v>31.1</v>
          </cell>
        </row>
        <row r="678">
          <cell r="C678">
            <v>45838</v>
          </cell>
          <cell r="D678" t="str">
            <v>TV3</v>
          </cell>
          <cell r="G678">
            <v>12</v>
          </cell>
        </row>
        <row r="679">
          <cell r="C679">
            <v>45838</v>
          </cell>
          <cell r="D679" t="str">
            <v>TV4</v>
          </cell>
          <cell r="G679">
            <v>15</v>
          </cell>
        </row>
        <row r="680">
          <cell r="C680">
            <v>45838</v>
          </cell>
          <cell r="D680" t="str">
            <v>TVC</v>
          </cell>
          <cell r="G680">
            <v>8.8000000000000007</v>
          </cell>
        </row>
        <row r="681">
          <cell r="C681">
            <v>45838</v>
          </cell>
          <cell r="D681" t="str">
            <v>TVD</v>
          </cell>
          <cell r="G681">
            <v>10.6</v>
          </cell>
        </row>
        <row r="682">
          <cell r="C682">
            <v>45838</v>
          </cell>
          <cell r="D682" t="str">
            <v>TXM</v>
          </cell>
          <cell r="G682">
            <v>4.5999999999999996</v>
          </cell>
        </row>
        <row r="683">
          <cell r="C683">
            <v>45838</v>
          </cell>
          <cell r="D683" t="str">
            <v>UNI</v>
          </cell>
          <cell r="G683">
            <v>7.9</v>
          </cell>
        </row>
        <row r="684">
          <cell r="C684">
            <v>45838</v>
          </cell>
          <cell r="D684" t="str">
            <v>V12</v>
          </cell>
          <cell r="G684">
            <v>12.8</v>
          </cell>
        </row>
        <row r="685">
          <cell r="C685">
            <v>45838</v>
          </cell>
          <cell r="D685" t="str">
            <v>V21</v>
          </cell>
          <cell r="G685">
            <v>6.2</v>
          </cell>
        </row>
        <row r="686">
          <cell r="C686">
            <v>45838</v>
          </cell>
          <cell r="D686" t="str">
            <v>VBC</v>
          </cell>
          <cell r="G686">
            <v>20.3</v>
          </cell>
        </row>
        <row r="687">
          <cell r="C687">
            <v>45838</v>
          </cell>
          <cell r="D687" t="str">
            <v>VC1</v>
          </cell>
          <cell r="G687">
            <v>10</v>
          </cell>
        </row>
        <row r="688">
          <cell r="C688">
            <v>45838</v>
          </cell>
          <cell r="D688" t="str">
            <v>VC2</v>
          </cell>
          <cell r="G688">
            <v>7.6</v>
          </cell>
        </row>
        <row r="689">
          <cell r="C689">
            <v>45838</v>
          </cell>
          <cell r="D689" t="str">
            <v>VC3</v>
          </cell>
          <cell r="G689">
            <v>28.2</v>
          </cell>
        </row>
        <row r="690">
          <cell r="C690">
            <v>45838</v>
          </cell>
          <cell r="D690" t="str">
            <v>VC6</v>
          </cell>
          <cell r="G690">
            <v>28.9</v>
          </cell>
        </row>
        <row r="691">
          <cell r="C691">
            <v>45838</v>
          </cell>
          <cell r="D691" t="str">
            <v>VC7</v>
          </cell>
          <cell r="G691">
            <v>8.6999999999999993</v>
          </cell>
        </row>
        <row r="692">
          <cell r="C692">
            <v>45838</v>
          </cell>
          <cell r="D692" t="str">
            <v>VC9</v>
          </cell>
          <cell r="G692">
            <v>4</v>
          </cell>
        </row>
        <row r="693">
          <cell r="C693">
            <v>45838</v>
          </cell>
          <cell r="D693" t="str">
            <v>VCC</v>
          </cell>
          <cell r="G693">
            <v>9.3000000000000007</v>
          </cell>
        </row>
        <row r="694">
          <cell r="C694">
            <v>45838</v>
          </cell>
          <cell r="D694" t="str">
            <v>VCM</v>
          </cell>
          <cell r="G694">
            <v>7.5</v>
          </cell>
        </row>
        <row r="695">
          <cell r="C695">
            <v>45838</v>
          </cell>
          <cell r="D695" t="str">
            <v>VCS</v>
          </cell>
          <cell r="G695">
            <v>48.2</v>
          </cell>
        </row>
        <row r="696">
          <cell r="C696">
            <v>45838</v>
          </cell>
          <cell r="D696" t="str">
            <v>VDL</v>
          </cell>
          <cell r="G696">
            <v>10.7</v>
          </cell>
        </row>
        <row r="697">
          <cell r="C697">
            <v>45838</v>
          </cell>
          <cell r="D697" t="str">
            <v>VE1</v>
          </cell>
          <cell r="G697">
            <v>3.8</v>
          </cell>
        </row>
        <row r="698">
          <cell r="C698">
            <v>45838</v>
          </cell>
          <cell r="D698" t="str">
            <v>VE3</v>
          </cell>
          <cell r="G698">
            <v>8.6</v>
          </cell>
        </row>
        <row r="699">
          <cell r="C699">
            <v>45838</v>
          </cell>
          <cell r="D699" t="str">
            <v>VE4</v>
          </cell>
          <cell r="G699">
            <v>259.39999999999998</v>
          </cell>
        </row>
        <row r="700">
          <cell r="C700">
            <v>45838</v>
          </cell>
          <cell r="D700" t="str">
            <v>VFS</v>
          </cell>
          <cell r="G700">
            <v>24.8</v>
          </cell>
        </row>
        <row r="701">
          <cell r="C701">
            <v>45838</v>
          </cell>
          <cell r="D701" t="str">
            <v>VGP</v>
          </cell>
          <cell r="G701">
            <v>30.4</v>
          </cell>
        </row>
        <row r="702">
          <cell r="C702">
            <v>45838</v>
          </cell>
          <cell r="D702" t="str">
            <v>VGS</v>
          </cell>
          <cell r="G702">
            <v>26.8</v>
          </cell>
        </row>
        <row r="703">
          <cell r="C703">
            <v>45838</v>
          </cell>
          <cell r="D703" t="str">
            <v>VHE</v>
          </cell>
          <cell r="G703">
            <v>4.0999999999999996</v>
          </cell>
        </row>
        <row r="704">
          <cell r="C704">
            <v>45838</v>
          </cell>
          <cell r="D704" t="str">
            <v>VHL</v>
          </cell>
          <cell r="G704">
            <v>11</v>
          </cell>
        </row>
        <row r="705">
          <cell r="C705">
            <v>45838</v>
          </cell>
          <cell r="D705" t="str">
            <v>VIF</v>
          </cell>
          <cell r="G705">
            <v>17</v>
          </cell>
        </row>
        <row r="706">
          <cell r="C706">
            <v>45838</v>
          </cell>
          <cell r="D706" t="str">
            <v>VIG</v>
          </cell>
          <cell r="G706">
            <v>6.4</v>
          </cell>
        </row>
        <row r="707">
          <cell r="C707">
            <v>45838</v>
          </cell>
          <cell r="D707" t="str">
            <v>VIT</v>
          </cell>
          <cell r="G707">
            <v>18.7</v>
          </cell>
        </row>
        <row r="708">
          <cell r="C708">
            <v>45838</v>
          </cell>
          <cell r="D708" t="str">
            <v>VLA</v>
          </cell>
          <cell r="G708">
            <v>10</v>
          </cell>
        </row>
        <row r="709">
          <cell r="C709">
            <v>45838</v>
          </cell>
          <cell r="D709" t="str">
            <v>VMC</v>
          </cell>
          <cell r="G709">
            <v>6.4</v>
          </cell>
        </row>
        <row r="710">
          <cell r="C710">
            <v>45838</v>
          </cell>
          <cell r="D710" t="str">
            <v>VMS</v>
          </cell>
          <cell r="G710">
            <v>18.7</v>
          </cell>
        </row>
        <row r="711">
          <cell r="C711">
            <v>45838</v>
          </cell>
          <cell r="D711" t="str">
            <v>VNC</v>
          </cell>
          <cell r="G711">
            <v>63.6</v>
          </cell>
        </row>
        <row r="712">
          <cell r="C712">
            <v>45838</v>
          </cell>
          <cell r="D712" t="str">
            <v>VNF</v>
          </cell>
          <cell r="G712">
            <v>13.9</v>
          </cell>
        </row>
        <row r="713">
          <cell r="C713">
            <v>45838</v>
          </cell>
          <cell r="D713" t="str">
            <v>VNR</v>
          </cell>
          <cell r="G713">
            <v>21.4</v>
          </cell>
        </row>
        <row r="714">
          <cell r="C714">
            <v>45838</v>
          </cell>
          <cell r="D714" t="str">
            <v>VNT</v>
          </cell>
          <cell r="G714">
            <v>24.4</v>
          </cell>
        </row>
        <row r="715">
          <cell r="C715">
            <v>45838</v>
          </cell>
          <cell r="D715" t="str">
            <v>VSA</v>
          </cell>
          <cell r="G715">
            <v>23.3</v>
          </cell>
        </row>
        <row r="716">
          <cell r="C716">
            <v>45838</v>
          </cell>
          <cell r="D716" t="str">
            <v>VSM</v>
          </cell>
          <cell r="G716">
            <v>14.5</v>
          </cell>
        </row>
        <row r="717">
          <cell r="C717">
            <v>45838</v>
          </cell>
          <cell r="D717" t="str">
            <v>VTC</v>
          </cell>
          <cell r="G717">
            <v>8.3000000000000007</v>
          </cell>
        </row>
        <row r="718">
          <cell r="C718">
            <v>45838</v>
          </cell>
          <cell r="D718" t="str">
            <v>VTH</v>
          </cell>
          <cell r="G718">
            <v>8</v>
          </cell>
        </row>
        <row r="719">
          <cell r="C719">
            <v>45838</v>
          </cell>
          <cell r="D719" t="str">
            <v>VTJ</v>
          </cell>
          <cell r="G719">
            <v>3.8</v>
          </cell>
        </row>
        <row r="720">
          <cell r="C720">
            <v>45838</v>
          </cell>
          <cell r="D720" t="str">
            <v>VTV</v>
          </cell>
          <cell r="G720">
            <v>11.8</v>
          </cell>
        </row>
        <row r="721">
          <cell r="C721">
            <v>45838</v>
          </cell>
          <cell r="D721" t="str">
            <v>VTZ</v>
          </cell>
          <cell r="G721">
            <v>16.899999999999999</v>
          </cell>
        </row>
        <row r="722">
          <cell r="C722">
            <v>45838</v>
          </cell>
          <cell r="D722" t="str">
            <v>WCS</v>
          </cell>
          <cell r="G722">
            <v>369.9</v>
          </cell>
        </row>
        <row r="723">
          <cell r="C723">
            <v>45838</v>
          </cell>
          <cell r="D723" t="str">
            <v>WSS</v>
          </cell>
          <cell r="G723">
            <v>4.8</v>
          </cell>
        </row>
        <row r="724">
          <cell r="C724">
            <v>45838</v>
          </cell>
          <cell r="D724" t="str">
            <v>X20</v>
          </cell>
          <cell r="G724">
            <v>13.1</v>
          </cell>
        </row>
        <row r="726">
          <cell r="C726" t="str">
            <v>Ngày</v>
          </cell>
          <cell r="D726" t="str">
            <v>Mã</v>
          </cell>
          <cell r="G726" t="str">
            <v>Đóng
 cửa</v>
          </cell>
        </row>
        <row r="728">
          <cell r="C728">
            <v>45838</v>
          </cell>
          <cell r="D728" t="str">
            <v>A32</v>
          </cell>
          <cell r="G728">
            <v>39.5</v>
          </cell>
        </row>
        <row r="729">
          <cell r="C729">
            <v>45838</v>
          </cell>
          <cell r="D729" t="str">
            <v>AAH</v>
          </cell>
          <cell r="G729">
            <v>3.9</v>
          </cell>
        </row>
        <row r="730">
          <cell r="C730">
            <v>45838</v>
          </cell>
          <cell r="D730" t="str">
            <v>AAS</v>
          </cell>
          <cell r="G730">
            <v>8.9</v>
          </cell>
        </row>
        <row r="731">
          <cell r="C731">
            <v>45838</v>
          </cell>
          <cell r="D731" t="str">
            <v>ABB</v>
          </cell>
          <cell r="G731">
            <v>8.4</v>
          </cell>
        </row>
        <row r="732">
          <cell r="C732">
            <v>45838</v>
          </cell>
          <cell r="D732" t="str">
            <v>ABC</v>
          </cell>
          <cell r="G732">
            <v>10.5</v>
          </cell>
        </row>
        <row r="733">
          <cell r="C733">
            <v>45838</v>
          </cell>
          <cell r="D733" t="str">
            <v>ABI</v>
          </cell>
          <cell r="G733">
            <v>30.7</v>
          </cell>
        </row>
        <row r="734">
          <cell r="C734">
            <v>45838</v>
          </cell>
          <cell r="D734" t="str">
            <v>ABW</v>
          </cell>
          <cell r="G734">
            <v>8</v>
          </cell>
        </row>
        <row r="735">
          <cell r="C735">
            <v>45838</v>
          </cell>
          <cell r="D735" t="str">
            <v>ACE</v>
          </cell>
          <cell r="G735">
            <v>39.9</v>
          </cell>
        </row>
        <row r="736">
          <cell r="C736">
            <v>45838</v>
          </cell>
          <cell r="D736" t="str">
            <v>ACM</v>
          </cell>
          <cell r="G736">
            <v>0.6</v>
          </cell>
        </row>
        <row r="737">
          <cell r="C737">
            <v>45838</v>
          </cell>
          <cell r="D737" t="str">
            <v>ACS</v>
          </cell>
          <cell r="G737">
            <v>6.4</v>
          </cell>
        </row>
        <row r="738">
          <cell r="C738">
            <v>45838</v>
          </cell>
          <cell r="D738" t="str">
            <v>ACV</v>
          </cell>
          <cell r="G738">
            <v>98.5</v>
          </cell>
        </row>
        <row r="739">
          <cell r="C739">
            <v>45838</v>
          </cell>
          <cell r="D739" t="str">
            <v>AFX</v>
          </cell>
          <cell r="G739">
            <v>7.7</v>
          </cell>
        </row>
        <row r="740">
          <cell r="C740">
            <v>45838</v>
          </cell>
          <cell r="D740" t="str">
            <v>AG1</v>
          </cell>
          <cell r="G740">
            <v>12</v>
          </cell>
        </row>
        <row r="741">
          <cell r="C741">
            <v>45838</v>
          </cell>
          <cell r="D741" t="str">
            <v>AGF</v>
          </cell>
          <cell r="G741">
            <v>2.1</v>
          </cell>
        </row>
        <row r="742">
          <cell r="C742">
            <v>45838</v>
          </cell>
          <cell r="D742" t="str">
            <v>AGM</v>
          </cell>
          <cell r="G742">
            <v>3.2</v>
          </cell>
        </row>
        <row r="743">
          <cell r="C743">
            <v>45838</v>
          </cell>
          <cell r="D743" t="str">
            <v>AGP</v>
          </cell>
          <cell r="G743">
            <v>43.9</v>
          </cell>
        </row>
        <row r="744">
          <cell r="C744">
            <v>45838</v>
          </cell>
          <cell r="D744" t="str">
            <v>AGX</v>
          </cell>
          <cell r="G744">
            <v>166.5</v>
          </cell>
        </row>
        <row r="745">
          <cell r="C745">
            <v>45838</v>
          </cell>
          <cell r="D745" t="str">
            <v>AIC</v>
          </cell>
          <cell r="G745">
            <v>10.6</v>
          </cell>
        </row>
        <row r="746">
          <cell r="C746">
            <v>45838</v>
          </cell>
          <cell r="D746" t="str">
            <v>AIG</v>
          </cell>
          <cell r="G746">
            <v>44.5</v>
          </cell>
        </row>
        <row r="747">
          <cell r="C747">
            <v>45838</v>
          </cell>
          <cell r="D747" t="str">
            <v>ALV</v>
          </cell>
          <cell r="G747">
            <v>11.8</v>
          </cell>
        </row>
        <row r="748">
          <cell r="C748">
            <v>45838</v>
          </cell>
          <cell r="D748" t="str">
            <v>AMD</v>
          </cell>
          <cell r="G748">
            <v>1.1000000000000001</v>
          </cell>
        </row>
        <row r="749">
          <cell r="C749">
            <v>45838</v>
          </cell>
          <cell r="D749" t="str">
            <v>AMP</v>
          </cell>
          <cell r="G749">
            <v>13.5</v>
          </cell>
        </row>
        <row r="750">
          <cell r="C750">
            <v>45838</v>
          </cell>
          <cell r="D750" t="str">
            <v>AMS</v>
          </cell>
          <cell r="G750">
            <v>8</v>
          </cell>
        </row>
        <row r="751">
          <cell r="C751">
            <v>45838</v>
          </cell>
          <cell r="D751" t="str">
            <v>ANT</v>
          </cell>
          <cell r="G751">
            <v>30.6</v>
          </cell>
        </row>
        <row r="752">
          <cell r="C752">
            <v>45838</v>
          </cell>
          <cell r="D752" t="str">
            <v>APC</v>
          </cell>
          <cell r="G752">
            <v>8.1</v>
          </cell>
        </row>
        <row r="753">
          <cell r="C753">
            <v>45838</v>
          </cell>
          <cell r="D753" t="str">
            <v>APF</v>
          </cell>
          <cell r="G753">
            <v>52.6</v>
          </cell>
        </row>
        <row r="754">
          <cell r="C754">
            <v>45838</v>
          </cell>
          <cell r="D754" t="str">
            <v>APL</v>
          </cell>
          <cell r="G754">
            <v>12.9</v>
          </cell>
        </row>
        <row r="755">
          <cell r="C755">
            <v>45838</v>
          </cell>
          <cell r="D755" t="str">
            <v>APP</v>
          </cell>
          <cell r="G755">
            <v>5.7</v>
          </cell>
        </row>
        <row r="756">
          <cell r="C756">
            <v>45838</v>
          </cell>
          <cell r="D756" t="str">
            <v>APT</v>
          </cell>
          <cell r="G756">
            <v>2.5</v>
          </cell>
        </row>
        <row r="757">
          <cell r="C757">
            <v>45838</v>
          </cell>
          <cell r="D757" t="str">
            <v>ART</v>
          </cell>
          <cell r="G757">
            <v>1.3</v>
          </cell>
        </row>
        <row r="758">
          <cell r="C758">
            <v>45838</v>
          </cell>
          <cell r="D758" t="str">
            <v>ASA</v>
          </cell>
          <cell r="G758">
            <v>12.6</v>
          </cell>
        </row>
        <row r="759">
          <cell r="C759">
            <v>45838</v>
          </cell>
          <cell r="D759" t="str">
            <v>ATA</v>
          </cell>
          <cell r="G759">
            <v>0.5</v>
          </cell>
        </row>
        <row r="760">
          <cell r="C760">
            <v>45838</v>
          </cell>
          <cell r="D760" t="str">
            <v>ATB</v>
          </cell>
          <cell r="G760">
            <v>0.5</v>
          </cell>
        </row>
        <row r="761">
          <cell r="C761">
            <v>45838</v>
          </cell>
          <cell r="D761" t="str">
            <v>ATG</v>
          </cell>
          <cell r="G761">
            <v>3.7</v>
          </cell>
        </row>
        <row r="762">
          <cell r="C762">
            <v>45838</v>
          </cell>
          <cell r="D762" t="str">
            <v>AVC</v>
          </cell>
          <cell r="G762">
            <v>56</v>
          </cell>
        </row>
        <row r="763">
          <cell r="C763">
            <v>45838</v>
          </cell>
          <cell r="D763" t="str">
            <v>AVF</v>
          </cell>
          <cell r="G763">
            <v>0.4</v>
          </cell>
        </row>
        <row r="764">
          <cell r="C764">
            <v>45838</v>
          </cell>
          <cell r="D764" t="str">
            <v>AVG</v>
          </cell>
          <cell r="G764">
            <v>15.8</v>
          </cell>
        </row>
        <row r="765">
          <cell r="C765">
            <v>45838</v>
          </cell>
          <cell r="D765" t="str">
            <v>BAL</v>
          </cell>
          <cell r="G765">
            <v>12.4</v>
          </cell>
        </row>
        <row r="766">
          <cell r="C766">
            <v>45838</v>
          </cell>
          <cell r="D766" t="str">
            <v>BBH</v>
          </cell>
          <cell r="G766">
            <v>12.6</v>
          </cell>
        </row>
        <row r="767">
          <cell r="C767">
            <v>45838</v>
          </cell>
          <cell r="D767" t="str">
            <v>BBM</v>
          </cell>
          <cell r="G767">
            <v>5.6</v>
          </cell>
        </row>
        <row r="768">
          <cell r="C768">
            <v>45838</v>
          </cell>
          <cell r="D768" t="str">
            <v>BBT</v>
          </cell>
          <cell r="G768">
            <v>17.100000000000001</v>
          </cell>
        </row>
        <row r="769">
          <cell r="C769">
            <v>45838</v>
          </cell>
          <cell r="D769" t="str">
            <v>BCA</v>
          </cell>
          <cell r="G769">
            <v>10.7</v>
          </cell>
        </row>
        <row r="770">
          <cell r="C770">
            <v>45838</v>
          </cell>
          <cell r="D770" t="str">
            <v>BCB</v>
          </cell>
          <cell r="G770">
            <v>0.7</v>
          </cell>
        </row>
        <row r="771">
          <cell r="C771">
            <v>45838</v>
          </cell>
          <cell r="D771" t="str">
            <v>BCP</v>
          </cell>
          <cell r="G771">
            <v>11.6</v>
          </cell>
        </row>
        <row r="772">
          <cell r="C772">
            <v>45838</v>
          </cell>
          <cell r="D772" t="str">
            <v>BCR</v>
          </cell>
          <cell r="G772">
            <v>1.8</v>
          </cell>
        </row>
        <row r="773">
          <cell r="C773">
            <v>45838</v>
          </cell>
          <cell r="D773" t="str">
            <v>BCV</v>
          </cell>
          <cell r="G773">
            <v>21.5</v>
          </cell>
        </row>
        <row r="774">
          <cell r="C774">
            <v>45838</v>
          </cell>
          <cell r="D774" t="str">
            <v>BDG</v>
          </cell>
          <cell r="G774">
            <v>34</v>
          </cell>
        </row>
        <row r="775">
          <cell r="C775">
            <v>45838</v>
          </cell>
          <cell r="D775" t="str">
            <v>BDT</v>
          </cell>
          <cell r="G775">
            <v>7.1</v>
          </cell>
        </row>
        <row r="776">
          <cell r="C776">
            <v>45838</v>
          </cell>
          <cell r="D776" t="str">
            <v>BDW</v>
          </cell>
          <cell r="G776">
            <v>29.7</v>
          </cell>
        </row>
        <row r="777">
          <cell r="C777">
            <v>45838</v>
          </cell>
          <cell r="D777" t="str">
            <v>BEL</v>
          </cell>
          <cell r="G777">
            <v>11.5</v>
          </cell>
        </row>
        <row r="778">
          <cell r="C778">
            <v>45838</v>
          </cell>
          <cell r="D778" t="str">
            <v>BGE</v>
          </cell>
          <cell r="G778">
            <v>5.3</v>
          </cell>
        </row>
        <row r="779">
          <cell r="C779">
            <v>45838</v>
          </cell>
          <cell r="D779" t="str">
            <v>BGW</v>
          </cell>
          <cell r="G779">
            <v>16</v>
          </cell>
        </row>
        <row r="780">
          <cell r="C780">
            <v>45838</v>
          </cell>
          <cell r="D780" t="str">
            <v>BHA</v>
          </cell>
          <cell r="G780">
            <v>25.1</v>
          </cell>
        </row>
        <row r="781">
          <cell r="C781">
            <v>45838</v>
          </cell>
          <cell r="D781" t="str">
            <v>BHC</v>
          </cell>
          <cell r="G781">
            <v>1.8</v>
          </cell>
        </row>
        <row r="782">
          <cell r="C782">
            <v>45838</v>
          </cell>
          <cell r="D782" t="str">
            <v>BHG</v>
          </cell>
          <cell r="G782">
            <v>11</v>
          </cell>
        </row>
        <row r="783">
          <cell r="C783">
            <v>45838</v>
          </cell>
          <cell r="D783" t="str">
            <v>BHH</v>
          </cell>
          <cell r="G783">
            <v>23.6</v>
          </cell>
        </row>
        <row r="784">
          <cell r="C784">
            <v>45838</v>
          </cell>
          <cell r="D784" t="str">
            <v>BHI</v>
          </cell>
          <cell r="G784">
            <v>9.8000000000000007</v>
          </cell>
        </row>
        <row r="785">
          <cell r="C785">
            <v>45838</v>
          </cell>
          <cell r="D785" t="str">
            <v>BHK</v>
          </cell>
          <cell r="G785">
            <v>18.100000000000001</v>
          </cell>
        </row>
        <row r="786">
          <cell r="C786">
            <v>45838</v>
          </cell>
          <cell r="D786" t="str">
            <v>BHP</v>
          </cell>
          <cell r="G786">
            <v>7.1</v>
          </cell>
        </row>
        <row r="787">
          <cell r="C787">
            <v>45838</v>
          </cell>
          <cell r="D787" t="str">
            <v>BIG</v>
          </cell>
          <cell r="G787">
            <v>5.7</v>
          </cell>
        </row>
        <row r="788">
          <cell r="C788">
            <v>45838</v>
          </cell>
          <cell r="D788" t="str">
            <v>BII</v>
          </cell>
          <cell r="G788">
            <v>0.7</v>
          </cell>
        </row>
        <row r="789">
          <cell r="C789">
            <v>45838</v>
          </cell>
          <cell r="D789" t="str">
            <v>BIO</v>
          </cell>
          <cell r="G789">
            <v>13.4</v>
          </cell>
        </row>
        <row r="790">
          <cell r="C790">
            <v>45838</v>
          </cell>
          <cell r="D790" t="str">
            <v>BLF</v>
          </cell>
          <cell r="G790">
            <v>3.2</v>
          </cell>
        </row>
        <row r="791">
          <cell r="C791">
            <v>45838</v>
          </cell>
          <cell r="D791" t="str">
            <v>BLI</v>
          </cell>
          <cell r="G791">
            <v>9</v>
          </cell>
        </row>
        <row r="792">
          <cell r="C792">
            <v>45838</v>
          </cell>
          <cell r="D792" t="str">
            <v>BLN</v>
          </cell>
          <cell r="G792">
            <v>11.7</v>
          </cell>
        </row>
        <row r="793">
          <cell r="C793">
            <v>45838</v>
          </cell>
          <cell r="D793" t="str">
            <v>BLT</v>
          </cell>
          <cell r="G793">
            <v>31.5</v>
          </cell>
        </row>
        <row r="794">
          <cell r="C794">
            <v>45838</v>
          </cell>
          <cell r="D794" t="str">
            <v>BMD</v>
          </cell>
          <cell r="G794">
            <v>12</v>
          </cell>
        </row>
        <row r="795">
          <cell r="C795">
            <v>45838</v>
          </cell>
          <cell r="D795" t="str">
            <v>BMF</v>
          </cell>
          <cell r="G795">
            <v>8.4</v>
          </cell>
        </row>
        <row r="796">
          <cell r="C796">
            <v>45838</v>
          </cell>
          <cell r="D796" t="str">
            <v>BMG</v>
          </cell>
          <cell r="G796">
            <v>12.5</v>
          </cell>
        </row>
        <row r="797">
          <cell r="C797">
            <v>45838</v>
          </cell>
          <cell r="D797" t="str">
            <v>BMJ</v>
          </cell>
          <cell r="G797">
            <v>10.4</v>
          </cell>
        </row>
        <row r="798">
          <cell r="C798">
            <v>45838</v>
          </cell>
          <cell r="D798" t="str">
            <v>BMK</v>
          </cell>
          <cell r="G798">
            <v>16.2</v>
          </cell>
        </row>
        <row r="799">
          <cell r="C799">
            <v>45838</v>
          </cell>
          <cell r="D799" t="str">
            <v>BMS</v>
          </cell>
          <cell r="G799">
            <v>11.1</v>
          </cell>
        </row>
        <row r="800">
          <cell r="C800">
            <v>45838</v>
          </cell>
          <cell r="D800" t="str">
            <v>BMV</v>
          </cell>
          <cell r="G800">
            <v>5.5</v>
          </cell>
        </row>
        <row r="801">
          <cell r="C801">
            <v>45838</v>
          </cell>
          <cell r="D801" t="str">
            <v>BNW</v>
          </cell>
          <cell r="G801">
            <v>8.1</v>
          </cell>
        </row>
        <row r="802">
          <cell r="C802">
            <v>45838</v>
          </cell>
          <cell r="D802" t="str">
            <v>BOT</v>
          </cell>
          <cell r="G802">
            <v>2.6</v>
          </cell>
        </row>
        <row r="803">
          <cell r="C803">
            <v>45838</v>
          </cell>
          <cell r="D803" t="str">
            <v>BQB</v>
          </cell>
          <cell r="G803">
            <v>3.9</v>
          </cell>
        </row>
        <row r="804">
          <cell r="C804">
            <v>45838</v>
          </cell>
          <cell r="D804" t="str">
            <v>BRR</v>
          </cell>
          <cell r="G804">
            <v>19.600000000000001</v>
          </cell>
        </row>
        <row r="805">
          <cell r="C805">
            <v>45838</v>
          </cell>
          <cell r="D805" t="str">
            <v>BRS</v>
          </cell>
          <cell r="G805">
            <v>20</v>
          </cell>
        </row>
        <row r="806">
          <cell r="C806">
            <v>45838</v>
          </cell>
          <cell r="D806" t="str">
            <v>BSA</v>
          </cell>
          <cell r="G806">
            <v>22.3</v>
          </cell>
        </row>
        <row r="807">
          <cell r="C807">
            <v>45838</v>
          </cell>
          <cell r="D807" t="str">
            <v>BSD</v>
          </cell>
          <cell r="G807">
            <v>11.1</v>
          </cell>
        </row>
        <row r="808">
          <cell r="C808">
            <v>45838</v>
          </cell>
          <cell r="D808" t="str">
            <v>BSG</v>
          </cell>
          <cell r="G808">
            <v>18.600000000000001</v>
          </cell>
        </row>
        <row r="809">
          <cell r="C809">
            <v>45838</v>
          </cell>
          <cell r="D809" t="str">
            <v>BSH</v>
          </cell>
          <cell r="G809">
            <v>18.100000000000001</v>
          </cell>
        </row>
        <row r="810">
          <cell r="C810">
            <v>45838</v>
          </cell>
          <cell r="D810" t="str">
            <v>BSL</v>
          </cell>
          <cell r="G810">
            <v>10</v>
          </cell>
        </row>
        <row r="811">
          <cell r="C811">
            <v>45838</v>
          </cell>
          <cell r="D811" t="str">
            <v>BSP</v>
          </cell>
          <cell r="G811">
            <v>9.8000000000000007</v>
          </cell>
        </row>
        <row r="812">
          <cell r="C812">
            <v>45838</v>
          </cell>
          <cell r="D812" t="str">
            <v>BSQ</v>
          </cell>
          <cell r="G812">
            <v>19.3</v>
          </cell>
        </row>
        <row r="813">
          <cell r="C813">
            <v>45838</v>
          </cell>
          <cell r="D813" t="str">
            <v>BT1</v>
          </cell>
          <cell r="G813">
            <v>12</v>
          </cell>
        </row>
        <row r="814">
          <cell r="C814">
            <v>45838</v>
          </cell>
          <cell r="D814" t="str">
            <v>BT6</v>
          </cell>
          <cell r="G814">
            <v>3.4</v>
          </cell>
        </row>
        <row r="815">
          <cell r="C815">
            <v>45838</v>
          </cell>
          <cell r="D815" t="str">
            <v>BTB</v>
          </cell>
          <cell r="G815">
            <v>5</v>
          </cell>
        </row>
        <row r="816">
          <cell r="C816">
            <v>45838</v>
          </cell>
          <cell r="D816" t="str">
            <v>BTD</v>
          </cell>
          <cell r="G816">
            <v>14.8</v>
          </cell>
        </row>
        <row r="817">
          <cell r="C817">
            <v>45838</v>
          </cell>
          <cell r="D817" t="str">
            <v>BTG</v>
          </cell>
          <cell r="G817">
            <v>6</v>
          </cell>
        </row>
        <row r="818">
          <cell r="C818">
            <v>45838</v>
          </cell>
          <cell r="D818" t="str">
            <v>BTH</v>
          </cell>
          <cell r="G818">
            <v>54</v>
          </cell>
        </row>
        <row r="819">
          <cell r="C819">
            <v>45838</v>
          </cell>
          <cell r="D819" t="str">
            <v>BTN</v>
          </cell>
          <cell r="G819">
            <v>2.9</v>
          </cell>
        </row>
        <row r="820">
          <cell r="C820">
            <v>45838</v>
          </cell>
          <cell r="D820" t="str">
            <v>BTU</v>
          </cell>
          <cell r="G820">
            <v>19.399999999999999</v>
          </cell>
        </row>
        <row r="821">
          <cell r="C821">
            <v>45838</v>
          </cell>
          <cell r="D821" t="str">
            <v>BTV</v>
          </cell>
          <cell r="G821">
            <v>10.199999999999999</v>
          </cell>
        </row>
        <row r="822">
          <cell r="C822">
            <v>45838</v>
          </cell>
          <cell r="D822" t="str">
            <v>BVB</v>
          </cell>
          <cell r="G822">
            <v>12.7</v>
          </cell>
        </row>
        <row r="823">
          <cell r="C823">
            <v>45838</v>
          </cell>
          <cell r="D823" t="str">
            <v>BVG</v>
          </cell>
          <cell r="G823">
            <v>2.4</v>
          </cell>
        </row>
        <row r="824">
          <cell r="C824">
            <v>45838</v>
          </cell>
          <cell r="D824" t="str">
            <v>BVL</v>
          </cell>
          <cell r="G824">
            <v>15.1</v>
          </cell>
        </row>
        <row r="825">
          <cell r="C825">
            <v>45838</v>
          </cell>
          <cell r="D825" t="str">
            <v>BVN</v>
          </cell>
          <cell r="G825">
            <v>14.6</v>
          </cell>
        </row>
        <row r="826">
          <cell r="C826">
            <v>45838</v>
          </cell>
          <cell r="D826" t="str">
            <v>BWA</v>
          </cell>
          <cell r="G826">
            <v>10.199999999999999</v>
          </cell>
        </row>
        <row r="827">
          <cell r="C827">
            <v>45838</v>
          </cell>
          <cell r="D827" t="str">
            <v>BWS</v>
          </cell>
          <cell r="G827">
            <v>33.4</v>
          </cell>
        </row>
        <row r="828">
          <cell r="C828">
            <v>45838</v>
          </cell>
          <cell r="D828" t="str">
            <v>C12</v>
          </cell>
          <cell r="G828">
            <v>3.2</v>
          </cell>
        </row>
        <row r="829">
          <cell r="C829">
            <v>45838</v>
          </cell>
          <cell r="D829" t="str">
            <v>C21</v>
          </cell>
          <cell r="G829">
            <v>15.7</v>
          </cell>
        </row>
        <row r="830">
          <cell r="C830">
            <v>45838</v>
          </cell>
          <cell r="D830" t="str">
            <v>C22</v>
          </cell>
          <cell r="G830">
            <v>17</v>
          </cell>
        </row>
        <row r="831">
          <cell r="C831">
            <v>45838</v>
          </cell>
          <cell r="D831" t="str">
            <v>C4G</v>
          </cell>
          <cell r="G831">
            <v>8.1999999999999993</v>
          </cell>
        </row>
        <row r="832">
          <cell r="C832">
            <v>45838</v>
          </cell>
          <cell r="D832" t="str">
            <v>C92</v>
          </cell>
          <cell r="G832">
            <v>3.9</v>
          </cell>
        </row>
        <row r="833">
          <cell r="C833">
            <v>45838</v>
          </cell>
          <cell r="D833" t="str">
            <v>CAD</v>
          </cell>
          <cell r="G833">
            <v>0.5</v>
          </cell>
        </row>
        <row r="834">
          <cell r="C834">
            <v>45838</v>
          </cell>
          <cell r="D834" t="str">
            <v>CAT</v>
          </cell>
          <cell r="G834">
            <v>19.3</v>
          </cell>
        </row>
        <row r="835">
          <cell r="C835">
            <v>45838</v>
          </cell>
          <cell r="D835" t="str">
            <v>CBI</v>
          </cell>
          <cell r="G835">
            <v>11.5</v>
          </cell>
        </row>
        <row r="836">
          <cell r="C836">
            <v>45838</v>
          </cell>
          <cell r="D836" t="str">
            <v>CBS</v>
          </cell>
          <cell r="G836">
            <v>32.6</v>
          </cell>
        </row>
        <row r="837">
          <cell r="C837">
            <v>45838</v>
          </cell>
          <cell r="D837" t="str">
            <v>CC1</v>
          </cell>
          <cell r="G837">
            <v>25</v>
          </cell>
        </row>
        <row r="838">
          <cell r="C838">
            <v>45838</v>
          </cell>
          <cell r="D838" t="str">
            <v>CCA</v>
          </cell>
          <cell r="G838">
            <v>13.7</v>
          </cell>
        </row>
        <row r="839">
          <cell r="C839">
            <v>45838</v>
          </cell>
          <cell r="D839" t="str">
            <v>CCM</v>
          </cell>
          <cell r="G839">
            <v>43.8</v>
          </cell>
        </row>
        <row r="840">
          <cell r="C840">
            <v>45838</v>
          </cell>
          <cell r="D840" t="str">
            <v>CCP</v>
          </cell>
          <cell r="G840">
            <v>45.5</v>
          </cell>
        </row>
        <row r="841">
          <cell r="C841">
            <v>45838</v>
          </cell>
          <cell r="D841" t="str">
            <v>CCT</v>
          </cell>
          <cell r="G841">
            <v>13</v>
          </cell>
        </row>
        <row r="842">
          <cell r="C842">
            <v>45838</v>
          </cell>
          <cell r="D842" t="str">
            <v>CCV</v>
          </cell>
          <cell r="G842">
            <v>52</v>
          </cell>
        </row>
        <row r="843">
          <cell r="C843">
            <v>45838</v>
          </cell>
          <cell r="D843" t="str">
            <v>CDG</v>
          </cell>
          <cell r="G843">
            <v>4.7</v>
          </cell>
        </row>
        <row r="844">
          <cell r="C844">
            <v>45838</v>
          </cell>
          <cell r="D844" t="str">
            <v>CDH</v>
          </cell>
          <cell r="G844">
            <v>8.1999999999999993</v>
          </cell>
        </row>
        <row r="845">
          <cell r="C845">
            <v>45838</v>
          </cell>
          <cell r="D845" t="str">
            <v>CDO</v>
          </cell>
          <cell r="G845">
            <v>1.8</v>
          </cell>
        </row>
        <row r="846">
          <cell r="C846">
            <v>45838</v>
          </cell>
          <cell r="D846" t="str">
            <v>CDP</v>
          </cell>
          <cell r="G846">
            <v>10</v>
          </cell>
        </row>
        <row r="847">
          <cell r="C847">
            <v>45838</v>
          </cell>
          <cell r="D847" t="str">
            <v>CDR</v>
          </cell>
          <cell r="G847">
            <v>14</v>
          </cell>
        </row>
        <row r="848">
          <cell r="C848">
            <v>45838</v>
          </cell>
          <cell r="D848" t="str">
            <v>CEN</v>
          </cell>
          <cell r="G848">
            <v>2.4</v>
          </cell>
        </row>
        <row r="849">
          <cell r="C849">
            <v>45838</v>
          </cell>
          <cell r="D849" t="str">
            <v>CFM</v>
          </cell>
          <cell r="G849">
            <v>8.9</v>
          </cell>
        </row>
        <row r="850">
          <cell r="C850">
            <v>45838</v>
          </cell>
          <cell r="D850" t="str">
            <v>CFV</v>
          </cell>
          <cell r="G850">
            <v>26</v>
          </cell>
        </row>
        <row r="851">
          <cell r="C851">
            <v>45838</v>
          </cell>
          <cell r="D851" t="str">
            <v>CGV</v>
          </cell>
          <cell r="G851">
            <v>3.5</v>
          </cell>
        </row>
        <row r="852">
          <cell r="C852">
            <v>45838</v>
          </cell>
          <cell r="D852" t="str">
            <v>CH5</v>
          </cell>
          <cell r="G852">
            <v>9.1999999999999993</v>
          </cell>
        </row>
        <row r="853">
          <cell r="C853">
            <v>45838</v>
          </cell>
          <cell r="D853" t="str">
            <v>CHC</v>
          </cell>
          <cell r="G853">
            <v>4.9000000000000004</v>
          </cell>
        </row>
        <row r="854">
          <cell r="C854">
            <v>45838</v>
          </cell>
          <cell r="D854" t="str">
            <v>CHS</v>
          </cell>
          <cell r="G854">
            <v>12</v>
          </cell>
        </row>
        <row r="855">
          <cell r="C855">
            <v>45838</v>
          </cell>
          <cell r="D855" t="str">
            <v>CI5</v>
          </cell>
          <cell r="G855">
            <v>7.3</v>
          </cell>
        </row>
        <row r="856">
          <cell r="C856">
            <v>45838</v>
          </cell>
          <cell r="D856" t="str">
            <v>CID</v>
          </cell>
          <cell r="G856">
            <v>15.8</v>
          </cell>
        </row>
        <row r="857">
          <cell r="C857">
            <v>45838</v>
          </cell>
          <cell r="D857" t="str">
            <v>CIP</v>
          </cell>
          <cell r="G857">
            <v>2.6</v>
          </cell>
        </row>
        <row r="858">
          <cell r="C858">
            <v>45838</v>
          </cell>
          <cell r="D858" t="str">
            <v>CK8</v>
          </cell>
          <cell r="G858">
            <v>3.6</v>
          </cell>
        </row>
        <row r="859">
          <cell r="C859">
            <v>45838</v>
          </cell>
          <cell r="D859" t="str">
            <v>CKA</v>
          </cell>
          <cell r="G859">
            <v>62</v>
          </cell>
        </row>
        <row r="860">
          <cell r="C860">
            <v>45838</v>
          </cell>
          <cell r="D860" t="str">
            <v>CKD</v>
          </cell>
          <cell r="G860">
            <v>25</v>
          </cell>
        </row>
        <row r="861">
          <cell r="C861">
            <v>45838</v>
          </cell>
          <cell r="D861" t="str">
            <v>CLG</v>
          </cell>
          <cell r="G861">
            <v>0.5</v>
          </cell>
        </row>
        <row r="862">
          <cell r="C862">
            <v>45838</v>
          </cell>
          <cell r="D862" t="str">
            <v>CLX</v>
          </cell>
          <cell r="G862">
            <v>16.8</v>
          </cell>
        </row>
        <row r="863">
          <cell r="C863">
            <v>45838</v>
          </cell>
          <cell r="D863" t="str">
            <v>CMD</v>
          </cell>
          <cell r="G863">
            <v>24.5</v>
          </cell>
        </row>
        <row r="864">
          <cell r="C864">
            <v>45838</v>
          </cell>
          <cell r="D864" t="str">
            <v>CMF</v>
          </cell>
          <cell r="G864">
            <v>307</v>
          </cell>
        </row>
        <row r="865">
          <cell r="C865">
            <v>45838</v>
          </cell>
          <cell r="D865" t="str">
            <v>CMI</v>
          </cell>
          <cell r="G865">
            <v>0.8</v>
          </cell>
        </row>
        <row r="866">
          <cell r="C866">
            <v>45838</v>
          </cell>
          <cell r="D866" t="str">
            <v>CMK</v>
          </cell>
          <cell r="G866">
            <v>8.3000000000000007</v>
          </cell>
        </row>
        <row r="867">
          <cell r="C867">
            <v>45838</v>
          </cell>
          <cell r="D867" t="str">
            <v>CMM</v>
          </cell>
          <cell r="G867">
            <v>20.6</v>
          </cell>
        </row>
        <row r="868">
          <cell r="C868">
            <v>45838</v>
          </cell>
          <cell r="D868" t="str">
            <v>CMN</v>
          </cell>
          <cell r="G868">
            <v>55.1</v>
          </cell>
        </row>
        <row r="869">
          <cell r="C869">
            <v>45838</v>
          </cell>
          <cell r="D869" t="str">
            <v>CMP</v>
          </cell>
          <cell r="G869">
            <v>8.1</v>
          </cell>
        </row>
        <row r="870">
          <cell r="C870">
            <v>45838</v>
          </cell>
          <cell r="D870" t="str">
            <v>CMT</v>
          </cell>
          <cell r="G870">
            <v>13.9</v>
          </cell>
        </row>
        <row r="871">
          <cell r="C871">
            <v>45838</v>
          </cell>
          <cell r="D871" t="str">
            <v>CMW</v>
          </cell>
          <cell r="G871">
            <v>12.9</v>
          </cell>
        </row>
        <row r="872">
          <cell r="C872">
            <v>45838</v>
          </cell>
          <cell r="D872" t="str">
            <v>CNA</v>
          </cell>
          <cell r="G872">
            <v>43.9</v>
          </cell>
        </row>
        <row r="873">
          <cell r="C873">
            <v>45838</v>
          </cell>
          <cell r="D873" t="str">
            <v>CNC</v>
          </cell>
          <cell r="G873">
            <v>40</v>
          </cell>
        </row>
        <row r="874">
          <cell r="C874">
            <v>45838</v>
          </cell>
          <cell r="D874" t="str">
            <v>CNN</v>
          </cell>
          <cell r="G874">
            <v>38.5</v>
          </cell>
        </row>
        <row r="875">
          <cell r="C875">
            <v>45838</v>
          </cell>
          <cell r="D875" t="str">
            <v>CNT</v>
          </cell>
          <cell r="G875">
            <v>10.6</v>
          </cell>
        </row>
        <row r="876">
          <cell r="C876">
            <v>45838</v>
          </cell>
          <cell r="D876" t="str">
            <v>CPA</v>
          </cell>
          <cell r="G876">
            <v>7.4</v>
          </cell>
        </row>
        <row r="877">
          <cell r="C877">
            <v>45838</v>
          </cell>
          <cell r="D877" t="str">
            <v>CPH</v>
          </cell>
          <cell r="G877">
            <v>0.3</v>
          </cell>
        </row>
        <row r="878">
          <cell r="C878">
            <v>45838</v>
          </cell>
          <cell r="D878" t="str">
            <v>CPI</v>
          </cell>
          <cell r="G878">
            <v>4.4000000000000004</v>
          </cell>
        </row>
        <row r="879">
          <cell r="C879">
            <v>45838</v>
          </cell>
          <cell r="D879" t="str">
            <v>CQN</v>
          </cell>
          <cell r="G879">
            <v>31.7</v>
          </cell>
        </row>
        <row r="880">
          <cell r="C880">
            <v>45838</v>
          </cell>
          <cell r="D880" t="str">
            <v>CQT</v>
          </cell>
          <cell r="G880">
            <v>8.9</v>
          </cell>
        </row>
        <row r="881">
          <cell r="C881">
            <v>45838</v>
          </cell>
          <cell r="D881" t="str">
            <v>CSI</v>
          </cell>
          <cell r="G881">
            <v>34.5</v>
          </cell>
        </row>
        <row r="882">
          <cell r="C882">
            <v>45838</v>
          </cell>
          <cell r="D882" t="str">
            <v>CT3</v>
          </cell>
          <cell r="G882">
            <v>7.2</v>
          </cell>
        </row>
        <row r="883">
          <cell r="C883">
            <v>45838</v>
          </cell>
          <cell r="D883" t="str">
            <v>CT6</v>
          </cell>
          <cell r="G883">
            <v>8.1999999999999993</v>
          </cell>
        </row>
        <row r="884">
          <cell r="C884">
            <v>45838</v>
          </cell>
          <cell r="D884" t="str">
            <v>CTA</v>
          </cell>
          <cell r="G884">
            <v>1.4</v>
          </cell>
        </row>
        <row r="885">
          <cell r="C885">
            <v>45838</v>
          </cell>
          <cell r="D885" t="str">
            <v>CTN</v>
          </cell>
          <cell r="G885">
            <v>0.5</v>
          </cell>
        </row>
        <row r="886">
          <cell r="C886">
            <v>45838</v>
          </cell>
          <cell r="D886" t="str">
            <v>CTW</v>
          </cell>
          <cell r="G886">
            <v>31</v>
          </cell>
        </row>
        <row r="887">
          <cell r="C887">
            <v>45838</v>
          </cell>
          <cell r="D887" t="str">
            <v>CTX</v>
          </cell>
          <cell r="G887">
            <v>16</v>
          </cell>
        </row>
        <row r="888">
          <cell r="C888">
            <v>45838</v>
          </cell>
          <cell r="D888" t="str">
            <v>CVN</v>
          </cell>
          <cell r="G888">
            <v>1.4</v>
          </cell>
        </row>
        <row r="889">
          <cell r="C889">
            <v>45838</v>
          </cell>
          <cell r="D889" t="str">
            <v>CYC</v>
          </cell>
          <cell r="G889">
            <v>1.7</v>
          </cell>
        </row>
        <row r="890">
          <cell r="C890">
            <v>45838</v>
          </cell>
          <cell r="D890" t="str">
            <v>DAC</v>
          </cell>
          <cell r="G890">
            <v>4.5</v>
          </cell>
        </row>
        <row r="891">
          <cell r="C891">
            <v>45838</v>
          </cell>
          <cell r="D891" t="str">
            <v>DAG</v>
          </cell>
          <cell r="G891">
            <v>1.4</v>
          </cell>
        </row>
        <row r="892">
          <cell r="C892">
            <v>45838</v>
          </cell>
          <cell r="D892" t="str">
            <v>DAN</v>
          </cell>
          <cell r="G892">
            <v>31.5</v>
          </cell>
        </row>
        <row r="893">
          <cell r="C893">
            <v>45838</v>
          </cell>
          <cell r="D893" t="str">
            <v>DAS</v>
          </cell>
          <cell r="G893">
            <v>5.0999999999999996</v>
          </cell>
        </row>
        <row r="894">
          <cell r="C894">
            <v>45838</v>
          </cell>
          <cell r="D894" t="str">
            <v>DBM</v>
          </cell>
          <cell r="G894">
            <v>29.3</v>
          </cell>
        </row>
        <row r="895">
          <cell r="C895">
            <v>45838</v>
          </cell>
          <cell r="D895" t="str">
            <v>DC1</v>
          </cell>
          <cell r="G895">
            <v>6.3</v>
          </cell>
        </row>
        <row r="896">
          <cell r="C896">
            <v>45838</v>
          </cell>
          <cell r="D896" t="str">
            <v>DCF</v>
          </cell>
          <cell r="G896">
            <v>44.8</v>
          </cell>
        </row>
        <row r="897">
          <cell r="C897">
            <v>45838</v>
          </cell>
          <cell r="D897" t="str">
            <v>DCG</v>
          </cell>
          <cell r="G897">
            <v>25.2</v>
          </cell>
        </row>
        <row r="898">
          <cell r="C898">
            <v>45838</v>
          </cell>
          <cell r="D898" t="str">
            <v>DCH</v>
          </cell>
          <cell r="G898">
            <v>9.3000000000000007</v>
          </cell>
        </row>
        <row r="899">
          <cell r="C899">
            <v>45838</v>
          </cell>
          <cell r="D899" t="str">
            <v>DCR</v>
          </cell>
          <cell r="G899">
            <v>4.2</v>
          </cell>
        </row>
        <row r="900">
          <cell r="C900">
            <v>45838</v>
          </cell>
          <cell r="D900" t="str">
            <v>DCS</v>
          </cell>
          <cell r="G900">
            <v>1</v>
          </cell>
        </row>
        <row r="901">
          <cell r="C901">
            <v>45838</v>
          </cell>
          <cell r="D901" t="str">
            <v>DCT</v>
          </cell>
          <cell r="G901">
            <v>0.5</v>
          </cell>
        </row>
        <row r="902">
          <cell r="C902">
            <v>45838</v>
          </cell>
          <cell r="D902" t="str">
            <v>DDB</v>
          </cell>
          <cell r="G902">
            <v>13.1</v>
          </cell>
        </row>
        <row r="903">
          <cell r="C903">
            <v>45838</v>
          </cell>
          <cell r="D903" t="str">
            <v>DDH</v>
          </cell>
          <cell r="G903">
            <v>9</v>
          </cell>
        </row>
        <row r="904">
          <cell r="C904">
            <v>45838</v>
          </cell>
          <cell r="D904" t="str">
            <v>DDM</v>
          </cell>
          <cell r="G904">
            <v>1.6</v>
          </cell>
        </row>
        <row r="905">
          <cell r="C905">
            <v>45838</v>
          </cell>
          <cell r="D905" t="str">
            <v>DDN</v>
          </cell>
          <cell r="G905">
            <v>6.9</v>
          </cell>
        </row>
        <row r="906">
          <cell r="C906">
            <v>45838</v>
          </cell>
          <cell r="D906" t="str">
            <v>DDV</v>
          </cell>
          <cell r="G906">
            <v>27.7</v>
          </cell>
        </row>
        <row r="907">
          <cell r="C907">
            <v>45838</v>
          </cell>
          <cell r="D907" t="str">
            <v>DFC</v>
          </cell>
          <cell r="G907">
            <v>30</v>
          </cell>
        </row>
        <row r="908">
          <cell r="C908">
            <v>45838</v>
          </cell>
          <cell r="D908" t="str">
            <v>DFF</v>
          </cell>
          <cell r="G908">
            <v>1.2</v>
          </cell>
        </row>
        <row r="909">
          <cell r="C909">
            <v>45838</v>
          </cell>
          <cell r="D909" t="str">
            <v>DGT</v>
          </cell>
          <cell r="G909">
            <v>5</v>
          </cell>
        </row>
        <row r="910">
          <cell r="C910">
            <v>45838</v>
          </cell>
          <cell r="D910" t="str">
            <v>DHB</v>
          </cell>
          <cell r="G910">
            <v>9.4</v>
          </cell>
        </row>
        <row r="911">
          <cell r="C911">
            <v>45838</v>
          </cell>
          <cell r="D911" t="str">
            <v>DHD</v>
          </cell>
          <cell r="G911">
            <v>30</v>
          </cell>
        </row>
        <row r="912">
          <cell r="C912">
            <v>45838</v>
          </cell>
          <cell r="D912" t="str">
            <v>DHN</v>
          </cell>
          <cell r="G912">
            <v>35</v>
          </cell>
        </row>
        <row r="913">
          <cell r="C913">
            <v>45838</v>
          </cell>
          <cell r="D913" t="str">
            <v>DIC</v>
          </cell>
          <cell r="G913">
            <v>0.9</v>
          </cell>
        </row>
        <row r="914">
          <cell r="C914">
            <v>45838</v>
          </cell>
          <cell r="D914" t="str">
            <v>DID</v>
          </cell>
          <cell r="G914">
            <v>4.2</v>
          </cell>
        </row>
        <row r="915">
          <cell r="C915">
            <v>45838</v>
          </cell>
          <cell r="D915" t="str">
            <v>DKC</v>
          </cell>
          <cell r="G915">
            <v>0.1</v>
          </cell>
        </row>
        <row r="916">
          <cell r="C916">
            <v>45838</v>
          </cell>
          <cell r="D916" t="str">
            <v>DKG</v>
          </cell>
          <cell r="G916">
            <v>10.5</v>
          </cell>
        </row>
        <row r="917">
          <cell r="C917">
            <v>45838</v>
          </cell>
          <cell r="D917" t="str">
            <v>DKW</v>
          </cell>
          <cell r="G917">
            <v>11.4</v>
          </cell>
        </row>
        <row r="918">
          <cell r="C918">
            <v>45838</v>
          </cell>
          <cell r="D918" t="str">
            <v>DLD</v>
          </cell>
          <cell r="G918">
            <v>5.7</v>
          </cell>
        </row>
        <row r="919">
          <cell r="C919">
            <v>45838</v>
          </cell>
          <cell r="D919" t="str">
            <v>DLR</v>
          </cell>
          <cell r="G919">
            <v>18.600000000000001</v>
          </cell>
        </row>
        <row r="920">
          <cell r="C920">
            <v>45838</v>
          </cell>
          <cell r="D920" t="str">
            <v>DLT</v>
          </cell>
          <cell r="G920">
            <v>14.3</v>
          </cell>
        </row>
        <row r="921">
          <cell r="C921">
            <v>45838</v>
          </cell>
          <cell r="D921" t="str">
            <v>DM7</v>
          </cell>
          <cell r="G921">
            <v>22.8</v>
          </cell>
        </row>
        <row r="922">
          <cell r="C922">
            <v>45838</v>
          </cell>
          <cell r="D922" t="str">
            <v>DMN</v>
          </cell>
          <cell r="G922">
            <v>5.5</v>
          </cell>
        </row>
        <row r="923">
          <cell r="C923">
            <v>45838</v>
          </cell>
          <cell r="D923" t="str">
            <v>DMS</v>
          </cell>
          <cell r="G923">
            <v>7.3</v>
          </cell>
        </row>
        <row r="924">
          <cell r="C924">
            <v>45838</v>
          </cell>
          <cell r="D924" t="str">
            <v>DNA</v>
          </cell>
          <cell r="G924">
            <v>23.5</v>
          </cell>
        </row>
        <row r="925">
          <cell r="C925">
            <v>45838</v>
          </cell>
          <cell r="D925" t="str">
            <v>DND</v>
          </cell>
          <cell r="G925">
            <v>10.9</v>
          </cell>
        </row>
        <row r="926">
          <cell r="C926">
            <v>45838</v>
          </cell>
          <cell r="D926" t="str">
            <v>DNE</v>
          </cell>
          <cell r="G926">
            <v>10</v>
          </cell>
        </row>
        <row r="927">
          <cell r="C927">
            <v>45838</v>
          </cell>
          <cell r="D927" t="str">
            <v>DNH</v>
          </cell>
          <cell r="G927">
            <v>36.6</v>
          </cell>
        </row>
        <row r="928">
          <cell r="C928">
            <v>45838</v>
          </cell>
          <cell r="D928" t="str">
            <v>DNL</v>
          </cell>
          <cell r="G928">
            <v>29</v>
          </cell>
        </row>
        <row r="929">
          <cell r="C929">
            <v>45838</v>
          </cell>
          <cell r="D929" t="str">
            <v>DNM</v>
          </cell>
          <cell r="G929">
            <v>7.4</v>
          </cell>
        </row>
        <row r="930">
          <cell r="C930">
            <v>45838</v>
          </cell>
          <cell r="D930" t="str">
            <v>DNN</v>
          </cell>
          <cell r="G930">
            <v>1.3</v>
          </cell>
        </row>
        <row r="931">
          <cell r="C931">
            <v>45838</v>
          </cell>
          <cell r="D931" t="str">
            <v>DNT</v>
          </cell>
          <cell r="G931">
            <v>35.200000000000003</v>
          </cell>
        </row>
        <row r="932">
          <cell r="C932">
            <v>45838</v>
          </cell>
          <cell r="D932" t="str">
            <v>DNW</v>
          </cell>
          <cell r="G932">
            <v>31.7</v>
          </cell>
        </row>
        <row r="933">
          <cell r="C933">
            <v>45838</v>
          </cell>
          <cell r="D933" t="str">
            <v>DOC</v>
          </cell>
          <cell r="G933">
            <v>10.5</v>
          </cell>
        </row>
        <row r="934">
          <cell r="C934">
            <v>45838</v>
          </cell>
          <cell r="D934" t="str">
            <v>DOP</v>
          </cell>
          <cell r="G934">
            <v>12.5</v>
          </cell>
        </row>
        <row r="935">
          <cell r="C935">
            <v>45838</v>
          </cell>
          <cell r="D935" t="str">
            <v>DP1</v>
          </cell>
          <cell r="G935">
            <v>37.200000000000003</v>
          </cell>
        </row>
        <row r="936">
          <cell r="C936">
            <v>45838</v>
          </cell>
          <cell r="D936" t="str">
            <v>DP2</v>
          </cell>
          <cell r="G936">
            <v>4.5999999999999996</v>
          </cell>
        </row>
        <row r="937">
          <cell r="C937">
            <v>45838</v>
          </cell>
          <cell r="D937" t="str">
            <v>DPC</v>
          </cell>
          <cell r="G937">
            <v>12</v>
          </cell>
        </row>
        <row r="938">
          <cell r="C938">
            <v>45838</v>
          </cell>
          <cell r="D938" t="str">
            <v>DPH</v>
          </cell>
          <cell r="G938">
            <v>53.5</v>
          </cell>
        </row>
        <row r="939">
          <cell r="C939">
            <v>45838</v>
          </cell>
          <cell r="D939" t="str">
            <v>DPP</v>
          </cell>
          <cell r="G939">
            <v>20.5</v>
          </cell>
        </row>
        <row r="940">
          <cell r="C940">
            <v>45838</v>
          </cell>
          <cell r="D940" t="str">
            <v>DPS</v>
          </cell>
          <cell r="G940">
            <v>0.3</v>
          </cell>
        </row>
        <row r="941">
          <cell r="C941">
            <v>45838</v>
          </cell>
          <cell r="D941" t="str">
            <v>DRG</v>
          </cell>
          <cell r="G941">
            <v>8.4</v>
          </cell>
        </row>
        <row r="942">
          <cell r="C942">
            <v>45838</v>
          </cell>
          <cell r="D942" t="str">
            <v>DRI</v>
          </cell>
          <cell r="G942">
            <v>13.2</v>
          </cell>
        </row>
        <row r="943">
          <cell r="C943">
            <v>45838</v>
          </cell>
          <cell r="D943" t="str">
            <v>DSD</v>
          </cell>
          <cell r="G943">
            <v>16.5</v>
          </cell>
        </row>
        <row r="944">
          <cell r="C944">
            <v>45838</v>
          </cell>
          <cell r="D944" t="str">
            <v>DSG</v>
          </cell>
          <cell r="G944">
            <v>4.4000000000000004</v>
          </cell>
        </row>
        <row r="945">
          <cell r="C945">
            <v>45838</v>
          </cell>
          <cell r="D945" t="str">
            <v>DSH</v>
          </cell>
          <cell r="G945">
            <v>17.399999999999999</v>
          </cell>
        </row>
        <row r="946">
          <cell r="C946">
            <v>45838</v>
          </cell>
          <cell r="D946" t="str">
            <v>DSP</v>
          </cell>
          <cell r="G946">
            <v>11.8</v>
          </cell>
        </row>
        <row r="947">
          <cell r="C947">
            <v>45838</v>
          </cell>
          <cell r="D947" t="str">
            <v>DTB</v>
          </cell>
          <cell r="G947">
            <v>14.5</v>
          </cell>
        </row>
        <row r="948">
          <cell r="C948">
            <v>45838</v>
          </cell>
          <cell r="D948" t="str">
            <v>DTC</v>
          </cell>
          <cell r="G948">
            <v>6.4</v>
          </cell>
        </row>
        <row r="949">
          <cell r="C949">
            <v>45838</v>
          </cell>
          <cell r="D949" t="str">
            <v>DTE</v>
          </cell>
          <cell r="G949">
            <v>3.7</v>
          </cell>
        </row>
        <row r="950">
          <cell r="C950">
            <v>45838</v>
          </cell>
          <cell r="D950" t="str">
            <v>DTH</v>
          </cell>
          <cell r="G950">
            <v>15</v>
          </cell>
        </row>
        <row r="951">
          <cell r="C951">
            <v>45838</v>
          </cell>
          <cell r="D951" t="str">
            <v>DTI</v>
          </cell>
          <cell r="G951">
            <v>2.6</v>
          </cell>
        </row>
        <row r="952">
          <cell r="C952">
            <v>45838</v>
          </cell>
          <cell r="D952" t="str">
            <v>DTP</v>
          </cell>
          <cell r="G952">
            <v>80.599999999999994</v>
          </cell>
        </row>
        <row r="953">
          <cell r="C953">
            <v>45838</v>
          </cell>
          <cell r="D953" t="str">
            <v>DUS</v>
          </cell>
          <cell r="G953">
            <v>10.3</v>
          </cell>
        </row>
        <row r="954">
          <cell r="C954">
            <v>45838</v>
          </cell>
          <cell r="D954" t="str">
            <v>DVC</v>
          </cell>
          <cell r="G954">
            <v>14</v>
          </cell>
        </row>
        <row r="955">
          <cell r="C955">
            <v>45838</v>
          </cell>
          <cell r="D955" t="str">
            <v>DVG</v>
          </cell>
          <cell r="G955">
            <v>1.3</v>
          </cell>
        </row>
        <row r="956">
          <cell r="C956">
            <v>45838</v>
          </cell>
          <cell r="D956" t="str">
            <v>DVN</v>
          </cell>
          <cell r="G956">
            <v>23.5</v>
          </cell>
        </row>
        <row r="957">
          <cell r="C957">
            <v>45838</v>
          </cell>
          <cell r="D957" t="str">
            <v>DVW</v>
          </cell>
          <cell r="G957">
            <v>17.5</v>
          </cell>
        </row>
        <row r="958">
          <cell r="C958">
            <v>45838</v>
          </cell>
          <cell r="D958" t="str">
            <v>DWC</v>
          </cell>
          <cell r="G958">
            <v>15</v>
          </cell>
        </row>
        <row r="959">
          <cell r="C959">
            <v>45838</v>
          </cell>
          <cell r="D959" t="str">
            <v>DWS</v>
          </cell>
          <cell r="G959">
            <v>16.100000000000001</v>
          </cell>
        </row>
        <row r="960">
          <cell r="C960">
            <v>45838</v>
          </cell>
          <cell r="D960" t="str">
            <v>DXL</v>
          </cell>
          <cell r="G960">
            <v>13</v>
          </cell>
        </row>
        <row r="961">
          <cell r="C961">
            <v>45838</v>
          </cell>
          <cell r="D961" t="str">
            <v>DZM</v>
          </cell>
          <cell r="G961">
            <v>2.9</v>
          </cell>
        </row>
        <row r="962">
          <cell r="C962">
            <v>45838</v>
          </cell>
          <cell r="D962" t="str">
            <v>E12</v>
          </cell>
          <cell r="G962">
            <v>7.8</v>
          </cell>
        </row>
        <row r="963">
          <cell r="C963">
            <v>45838</v>
          </cell>
          <cell r="D963" t="str">
            <v>E29</v>
          </cell>
          <cell r="G963">
            <v>8.6</v>
          </cell>
        </row>
        <row r="964">
          <cell r="C964">
            <v>45838</v>
          </cell>
          <cell r="D964" t="str">
            <v>ECO</v>
          </cell>
          <cell r="G964">
            <v>25</v>
          </cell>
        </row>
        <row r="965">
          <cell r="C965">
            <v>45838</v>
          </cell>
          <cell r="D965" t="str">
            <v>EFI</v>
          </cell>
          <cell r="G965">
            <v>2.2999999999999998</v>
          </cell>
        </row>
        <row r="966">
          <cell r="C966">
            <v>45838</v>
          </cell>
          <cell r="D966" t="str">
            <v>EIC</v>
          </cell>
          <cell r="G966">
            <v>21.5</v>
          </cell>
        </row>
        <row r="967">
          <cell r="C967">
            <v>45838</v>
          </cell>
          <cell r="D967" t="str">
            <v>EIN</v>
          </cell>
          <cell r="G967">
            <v>2.2000000000000002</v>
          </cell>
        </row>
        <row r="968">
          <cell r="C968">
            <v>45838</v>
          </cell>
          <cell r="D968" t="str">
            <v>EME</v>
          </cell>
          <cell r="G968">
            <v>29</v>
          </cell>
        </row>
        <row r="969">
          <cell r="C969">
            <v>45838</v>
          </cell>
          <cell r="D969" t="str">
            <v>EMG</v>
          </cell>
          <cell r="G969">
            <v>16.8</v>
          </cell>
        </row>
        <row r="970">
          <cell r="C970">
            <v>45838</v>
          </cell>
          <cell r="D970" t="str">
            <v>EMS</v>
          </cell>
          <cell r="G970">
            <v>25.3</v>
          </cell>
        </row>
        <row r="971">
          <cell r="C971">
            <v>45838</v>
          </cell>
          <cell r="D971" t="str">
            <v>EPC</v>
          </cell>
          <cell r="G971">
            <v>12.2</v>
          </cell>
        </row>
        <row r="972">
          <cell r="C972">
            <v>45838</v>
          </cell>
          <cell r="D972" t="str">
            <v>FBA</v>
          </cell>
          <cell r="G972">
            <v>0.9</v>
          </cell>
        </row>
        <row r="973">
          <cell r="C973">
            <v>45838</v>
          </cell>
          <cell r="D973" t="str">
            <v>FBC</v>
          </cell>
          <cell r="G973">
            <v>3.7</v>
          </cell>
        </row>
        <row r="974">
          <cell r="C974">
            <v>45838</v>
          </cell>
          <cell r="D974" t="str">
            <v>FCC</v>
          </cell>
          <cell r="G974">
            <v>10</v>
          </cell>
        </row>
        <row r="975">
          <cell r="C975">
            <v>45838</v>
          </cell>
          <cell r="D975" t="str">
            <v>FCS</v>
          </cell>
          <cell r="G975">
            <v>8.1</v>
          </cell>
        </row>
        <row r="976">
          <cell r="C976">
            <v>45838</v>
          </cell>
          <cell r="D976" t="str">
            <v>FGL</v>
          </cell>
          <cell r="G976">
            <v>10.1</v>
          </cell>
        </row>
        <row r="977">
          <cell r="C977">
            <v>45838</v>
          </cell>
          <cell r="D977" t="str">
            <v>FHN</v>
          </cell>
          <cell r="G977">
            <v>10</v>
          </cell>
        </row>
        <row r="978">
          <cell r="C978">
            <v>45838</v>
          </cell>
          <cell r="D978" t="str">
            <v>FHS</v>
          </cell>
          <cell r="G978">
            <v>34</v>
          </cell>
        </row>
        <row r="979">
          <cell r="C979">
            <v>45838</v>
          </cell>
          <cell r="D979" t="str">
            <v>FIC</v>
          </cell>
          <cell r="G979">
            <v>11.6</v>
          </cell>
        </row>
        <row r="980">
          <cell r="C980">
            <v>45838</v>
          </cell>
          <cell r="D980" t="str">
            <v>FLC</v>
          </cell>
          <cell r="G980">
            <v>3.5</v>
          </cell>
        </row>
        <row r="981">
          <cell r="C981">
            <v>45838</v>
          </cell>
          <cell r="D981" t="str">
            <v>FOC</v>
          </cell>
          <cell r="G981">
            <v>65.2</v>
          </cell>
        </row>
        <row r="982">
          <cell r="C982">
            <v>45838</v>
          </cell>
          <cell r="D982" t="str">
            <v>FOX</v>
          </cell>
          <cell r="G982">
            <v>63.2</v>
          </cell>
        </row>
        <row r="983">
          <cell r="C983">
            <v>45838</v>
          </cell>
          <cell r="D983" t="str">
            <v>FRC</v>
          </cell>
          <cell r="G983">
            <v>24.8</v>
          </cell>
        </row>
        <row r="984">
          <cell r="C984">
            <v>45838</v>
          </cell>
          <cell r="D984" t="str">
            <v>FRM</v>
          </cell>
          <cell r="G984">
            <v>7</v>
          </cell>
        </row>
        <row r="985">
          <cell r="C985">
            <v>45838</v>
          </cell>
          <cell r="D985" t="str">
            <v>FSO</v>
          </cell>
          <cell r="G985">
            <v>7</v>
          </cell>
        </row>
        <row r="986">
          <cell r="C986">
            <v>45838</v>
          </cell>
          <cell r="D986" t="str">
            <v>FT1</v>
          </cell>
          <cell r="G986">
            <v>51.2</v>
          </cell>
        </row>
        <row r="987">
          <cell r="C987">
            <v>45838</v>
          </cell>
          <cell r="D987" t="str">
            <v>FTI</v>
          </cell>
          <cell r="G987">
            <v>3.7</v>
          </cell>
        </row>
        <row r="988">
          <cell r="C988">
            <v>45838</v>
          </cell>
          <cell r="D988" t="str">
            <v>FTM</v>
          </cell>
          <cell r="G988">
            <v>0.7</v>
          </cell>
        </row>
        <row r="989">
          <cell r="C989">
            <v>45838</v>
          </cell>
          <cell r="D989" t="str">
            <v>G20</v>
          </cell>
          <cell r="G989">
            <v>0.5</v>
          </cell>
        </row>
        <row r="990">
          <cell r="C990">
            <v>45838</v>
          </cell>
          <cell r="D990" t="str">
            <v>G36</v>
          </cell>
          <cell r="G990">
            <v>8.8000000000000007</v>
          </cell>
        </row>
        <row r="991">
          <cell r="C991">
            <v>45838</v>
          </cell>
          <cell r="D991" t="str">
            <v>GAB</v>
          </cell>
          <cell r="G991">
            <v>196.4</v>
          </cell>
        </row>
        <row r="992">
          <cell r="C992">
            <v>45838</v>
          </cell>
          <cell r="D992" t="str">
            <v>GCB</v>
          </cell>
          <cell r="G992">
            <v>19.899999999999999</v>
          </cell>
        </row>
        <row r="993">
          <cell r="C993">
            <v>45838</v>
          </cell>
          <cell r="D993" t="str">
            <v>GCF</v>
          </cell>
          <cell r="G993">
            <v>32</v>
          </cell>
        </row>
        <row r="994">
          <cell r="C994">
            <v>45838</v>
          </cell>
          <cell r="D994" t="str">
            <v>GDA</v>
          </cell>
          <cell r="G994">
            <v>19.2</v>
          </cell>
        </row>
        <row r="995">
          <cell r="C995">
            <v>45838</v>
          </cell>
          <cell r="D995" t="str">
            <v>GER</v>
          </cell>
          <cell r="G995">
            <v>4.8</v>
          </cell>
        </row>
        <row r="996">
          <cell r="C996">
            <v>45838</v>
          </cell>
          <cell r="D996" t="str">
            <v>GGG</v>
          </cell>
          <cell r="G996">
            <v>4</v>
          </cell>
        </row>
        <row r="997">
          <cell r="C997">
            <v>45838</v>
          </cell>
          <cell r="D997" t="str">
            <v>GH3</v>
          </cell>
          <cell r="G997">
            <v>4</v>
          </cell>
        </row>
        <row r="998">
          <cell r="C998">
            <v>45838</v>
          </cell>
          <cell r="D998" t="str">
            <v>GHC</v>
          </cell>
          <cell r="G998">
            <v>30.1</v>
          </cell>
        </row>
        <row r="999">
          <cell r="C999">
            <v>45838</v>
          </cell>
          <cell r="D999" t="str">
            <v>GLC</v>
          </cell>
          <cell r="G999">
            <v>6</v>
          </cell>
        </row>
        <row r="1000">
          <cell r="C1000">
            <v>45838</v>
          </cell>
          <cell r="D1000" t="str">
            <v>GLW</v>
          </cell>
          <cell r="G1000">
            <v>11</v>
          </cell>
        </row>
        <row r="1001">
          <cell r="C1001">
            <v>45838</v>
          </cell>
          <cell r="D1001" t="str">
            <v>GMC</v>
          </cell>
          <cell r="G1001">
            <v>4.2</v>
          </cell>
        </row>
        <row r="1002">
          <cell r="C1002">
            <v>45838</v>
          </cell>
          <cell r="D1002" t="str">
            <v>GND</v>
          </cell>
          <cell r="G1002">
            <v>29.2</v>
          </cell>
        </row>
        <row r="1003">
          <cell r="C1003">
            <v>45838</v>
          </cell>
          <cell r="D1003" t="str">
            <v>GPC</v>
          </cell>
          <cell r="G1003">
            <v>2.6</v>
          </cell>
        </row>
        <row r="1004">
          <cell r="C1004">
            <v>45838</v>
          </cell>
          <cell r="D1004" t="str">
            <v>GSM</v>
          </cell>
          <cell r="G1004">
            <v>30.3</v>
          </cell>
        </row>
        <row r="1005">
          <cell r="C1005">
            <v>45838</v>
          </cell>
          <cell r="D1005" t="str">
            <v>GTD</v>
          </cell>
          <cell r="G1005">
            <v>10.8</v>
          </cell>
        </row>
        <row r="1006">
          <cell r="C1006">
            <v>45838</v>
          </cell>
          <cell r="D1006" t="str">
            <v>GTS</v>
          </cell>
          <cell r="G1006">
            <v>11.8</v>
          </cell>
        </row>
        <row r="1007">
          <cell r="C1007">
            <v>45838</v>
          </cell>
          <cell r="D1007" t="str">
            <v>GTT</v>
          </cell>
          <cell r="G1007">
            <v>0.3</v>
          </cell>
        </row>
        <row r="1008">
          <cell r="C1008">
            <v>45838</v>
          </cell>
          <cell r="D1008" t="str">
            <v>GVT</v>
          </cell>
          <cell r="G1008">
            <v>78</v>
          </cell>
        </row>
        <row r="1009">
          <cell r="C1009">
            <v>45838</v>
          </cell>
          <cell r="D1009" t="str">
            <v>H11</v>
          </cell>
          <cell r="G1009">
            <v>6.3</v>
          </cell>
        </row>
        <row r="1010">
          <cell r="C1010">
            <v>45838</v>
          </cell>
          <cell r="D1010" t="str">
            <v>HAC</v>
          </cell>
          <cell r="G1010">
            <v>9.6</v>
          </cell>
        </row>
        <row r="1011">
          <cell r="C1011">
            <v>45838</v>
          </cell>
          <cell r="D1011" t="str">
            <v>HAF</v>
          </cell>
          <cell r="G1011">
            <v>23.9</v>
          </cell>
        </row>
        <row r="1012">
          <cell r="C1012">
            <v>45838</v>
          </cell>
          <cell r="D1012" t="str">
            <v>HAI</v>
          </cell>
          <cell r="G1012">
            <v>1.5</v>
          </cell>
        </row>
        <row r="1013">
          <cell r="C1013">
            <v>45838</v>
          </cell>
          <cell r="D1013" t="str">
            <v>HAM</v>
          </cell>
          <cell r="G1013">
            <v>42</v>
          </cell>
        </row>
        <row r="1014">
          <cell r="C1014">
            <v>45838</v>
          </cell>
          <cell r="D1014" t="str">
            <v>HAN</v>
          </cell>
          <cell r="G1014">
            <v>9.8000000000000007</v>
          </cell>
        </row>
        <row r="1015">
          <cell r="C1015">
            <v>45838</v>
          </cell>
          <cell r="D1015" t="str">
            <v>HAV</v>
          </cell>
          <cell r="G1015">
            <v>3.7</v>
          </cell>
        </row>
        <row r="1016">
          <cell r="C1016">
            <v>45838</v>
          </cell>
          <cell r="D1016" t="str">
            <v>HBC</v>
          </cell>
          <cell r="G1016">
            <v>6.5</v>
          </cell>
        </row>
        <row r="1017">
          <cell r="C1017">
            <v>45838</v>
          </cell>
          <cell r="D1017" t="str">
            <v>HBD</v>
          </cell>
          <cell r="G1017">
            <v>15.5</v>
          </cell>
        </row>
        <row r="1018">
          <cell r="C1018">
            <v>45838</v>
          </cell>
          <cell r="D1018" t="str">
            <v>HBH</v>
          </cell>
          <cell r="G1018">
            <v>5.2</v>
          </cell>
        </row>
        <row r="1019">
          <cell r="C1019">
            <v>45838</v>
          </cell>
          <cell r="D1019" t="str">
            <v>HC1</v>
          </cell>
          <cell r="G1019">
            <v>14</v>
          </cell>
        </row>
        <row r="1020">
          <cell r="C1020">
            <v>45838</v>
          </cell>
          <cell r="D1020" t="str">
            <v>HC3</v>
          </cell>
          <cell r="G1020">
            <v>27</v>
          </cell>
        </row>
        <row r="1021">
          <cell r="C1021">
            <v>45838</v>
          </cell>
          <cell r="D1021" t="str">
            <v>HCI</v>
          </cell>
          <cell r="G1021">
            <v>11</v>
          </cell>
        </row>
        <row r="1022">
          <cell r="C1022">
            <v>45838</v>
          </cell>
          <cell r="D1022" t="str">
            <v>HD2</v>
          </cell>
          <cell r="G1022">
            <v>13.3</v>
          </cell>
        </row>
        <row r="1023">
          <cell r="C1023">
            <v>45838</v>
          </cell>
          <cell r="D1023" t="str">
            <v>HD6</v>
          </cell>
          <cell r="G1023">
            <v>12.7</v>
          </cell>
        </row>
        <row r="1024">
          <cell r="C1024">
            <v>45838</v>
          </cell>
          <cell r="D1024" t="str">
            <v>HD8</v>
          </cell>
          <cell r="G1024">
            <v>7.5</v>
          </cell>
        </row>
        <row r="1025">
          <cell r="C1025">
            <v>45838</v>
          </cell>
          <cell r="D1025" t="str">
            <v>HDM</v>
          </cell>
          <cell r="G1025">
            <v>32.1</v>
          </cell>
        </row>
        <row r="1026">
          <cell r="C1026">
            <v>45838</v>
          </cell>
          <cell r="D1026" t="str">
            <v>HDO</v>
          </cell>
          <cell r="G1026">
            <v>0.4</v>
          </cell>
        </row>
        <row r="1027">
          <cell r="C1027">
            <v>45838</v>
          </cell>
          <cell r="D1027" t="str">
            <v>HDP</v>
          </cell>
          <cell r="G1027">
            <v>24.5</v>
          </cell>
        </row>
        <row r="1028">
          <cell r="C1028">
            <v>45838</v>
          </cell>
          <cell r="D1028" t="str">
            <v>HDS</v>
          </cell>
          <cell r="G1028">
            <v>8.3000000000000007</v>
          </cell>
        </row>
        <row r="1029">
          <cell r="C1029">
            <v>45838</v>
          </cell>
          <cell r="D1029" t="str">
            <v>HDW</v>
          </cell>
          <cell r="G1029">
            <v>15.2</v>
          </cell>
        </row>
        <row r="1030">
          <cell r="C1030">
            <v>45838</v>
          </cell>
          <cell r="D1030" t="str">
            <v>HEC</v>
          </cell>
          <cell r="G1030">
            <v>59.5</v>
          </cell>
        </row>
        <row r="1031">
          <cell r="C1031">
            <v>45838</v>
          </cell>
          <cell r="D1031" t="str">
            <v>HEJ</v>
          </cell>
          <cell r="G1031">
            <v>12</v>
          </cell>
        </row>
        <row r="1032">
          <cell r="C1032">
            <v>45838</v>
          </cell>
          <cell r="D1032" t="str">
            <v>HEP</v>
          </cell>
          <cell r="G1032">
            <v>17</v>
          </cell>
        </row>
        <row r="1033">
          <cell r="C1033">
            <v>45838</v>
          </cell>
          <cell r="D1033" t="str">
            <v>HES</v>
          </cell>
          <cell r="G1033">
            <v>18.600000000000001</v>
          </cell>
        </row>
        <row r="1034">
          <cell r="C1034">
            <v>45838</v>
          </cell>
          <cell r="D1034" t="str">
            <v>HFB</v>
          </cell>
          <cell r="G1034">
            <v>9.1</v>
          </cell>
        </row>
        <row r="1035">
          <cell r="C1035">
            <v>45838</v>
          </cell>
          <cell r="D1035" t="str">
            <v>HFC</v>
          </cell>
          <cell r="G1035">
            <v>8</v>
          </cell>
        </row>
        <row r="1036">
          <cell r="C1036">
            <v>45838</v>
          </cell>
          <cell r="D1036" t="str">
            <v>HFX</v>
          </cell>
          <cell r="G1036">
            <v>5.6</v>
          </cell>
        </row>
        <row r="1037">
          <cell r="C1037">
            <v>45838</v>
          </cell>
          <cell r="D1037" t="str">
            <v>HGT</v>
          </cell>
          <cell r="G1037">
            <v>10.7</v>
          </cell>
        </row>
        <row r="1038">
          <cell r="C1038">
            <v>45838</v>
          </cell>
          <cell r="D1038" t="str">
            <v>HHG</v>
          </cell>
          <cell r="G1038">
            <v>1.4</v>
          </cell>
        </row>
        <row r="1039">
          <cell r="C1039">
            <v>45838</v>
          </cell>
          <cell r="D1039" t="str">
            <v>HHN</v>
          </cell>
          <cell r="G1039">
            <v>0.5</v>
          </cell>
        </row>
        <row r="1040">
          <cell r="C1040">
            <v>45838</v>
          </cell>
          <cell r="D1040" t="str">
            <v>HIG</v>
          </cell>
          <cell r="G1040">
            <v>13.8</v>
          </cell>
        </row>
        <row r="1041">
          <cell r="C1041">
            <v>45838</v>
          </cell>
          <cell r="D1041" t="str">
            <v>HIO</v>
          </cell>
          <cell r="G1041">
            <v>7</v>
          </cell>
        </row>
        <row r="1042">
          <cell r="C1042">
            <v>45838</v>
          </cell>
          <cell r="D1042" t="str">
            <v>HJC</v>
          </cell>
          <cell r="G1042">
            <v>6.5</v>
          </cell>
        </row>
        <row r="1043">
          <cell r="C1043">
            <v>45838</v>
          </cell>
          <cell r="D1043" t="str">
            <v>HKB</v>
          </cell>
          <cell r="G1043">
            <v>0.6</v>
          </cell>
        </row>
        <row r="1044">
          <cell r="C1044">
            <v>45838</v>
          </cell>
          <cell r="D1044" t="str">
            <v>HLA</v>
          </cell>
          <cell r="G1044">
            <v>0.4</v>
          </cell>
        </row>
        <row r="1045">
          <cell r="C1045">
            <v>45838</v>
          </cell>
          <cell r="D1045" t="str">
            <v>HLB</v>
          </cell>
          <cell r="G1045">
            <v>350</v>
          </cell>
        </row>
        <row r="1046">
          <cell r="C1046">
            <v>45838</v>
          </cell>
          <cell r="D1046" t="str">
            <v>HLO</v>
          </cell>
          <cell r="G1046">
            <v>15</v>
          </cell>
        </row>
        <row r="1047">
          <cell r="C1047">
            <v>45838</v>
          </cell>
          <cell r="D1047" t="str">
            <v>HLS</v>
          </cell>
          <cell r="G1047">
            <v>25</v>
          </cell>
        </row>
        <row r="1048">
          <cell r="C1048">
            <v>45838</v>
          </cell>
          <cell r="D1048" t="str">
            <v>HLT</v>
          </cell>
          <cell r="G1048">
            <v>10.6</v>
          </cell>
        </row>
        <row r="1049">
          <cell r="C1049">
            <v>45838</v>
          </cell>
          <cell r="D1049" t="str">
            <v>HLY</v>
          </cell>
          <cell r="G1049">
            <v>12.4</v>
          </cell>
        </row>
        <row r="1050">
          <cell r="C1050">
            <v>45838</v>
          </cell>
          <cell r="D1050" t="str">
            <v>HMD</v>
          </cell>
          <cell r="G1050">
            <v>26.3</v>
          </cell>
        </row>
        <row r="1051">
          <cell r="C1051">
            <v>45838</v>
          </cell>
          <cell r="D1051" t="str">
            <v>HMG</v>
          </cell>
          <cell r="G1051">
            <v>12</v>
          </cell>
        </row>
        <row r="1052">
          <cell r="C1052">
            <v>45838</v>
          </cell>
          <cell r="D1052" t="str">
            <v>HMS</v>
          </cell>
          <cell r="G1052">
            <v>35.5</v>
          </cell>
        </row>
        <row r="1053">
          <cell r="C1053">
            <v>45838</v>
          </cell>
          <cell r="D1053" t="str">
            <v>HNB</v>
          </cell>
          <cell r="G1053">
            <v>12</v>
          </cell>
        </row>
        <row r="1054">
          <cell r="C1054">
            <v>45838</v>
          </cell>
          <cell r="D1054" t="str">
            <v>HND</v>
          </cell>
          <cell r="G1054">
            <v>11.8</v>
          </cell>
        </row>
        <row r="1055">
          <cell r="C1055">
            <v>45838</v>
          </cell>
          <cell r="D1055" t="str">
            <v>HNF</v>
          </cell>
          <cell r="G1055">
            <v>36.299999999999997</v>
          </cell>
        </row>
        <row r="1056">
          <cell r="C1056">
            <v>45838</v>
          </cell>
          <cell r="D1056" t="str">
            <v>HNG</v>
          </cell>
          <cell r="G1056">
            <v>5.9</v>
          </cell>
        </row>
        <row r="1057">
          <cell r="C1057">
            <v>45838</v>
          </cell>
          <cell r="D1057" t="str">
            <v>HNI</v>
          </cell>
          <cell r="G1057">
            <v>23.4</v>
          </cell>
        </row>
        <row r="1058">
          <cell r="C1058">
            <v>45838</v>
          </cell>
          <cell r="D1058" t="str">
            <v>HNM</v>
          </cell>
          <cell r="G1058">
            <v>9.1999999999999993</v>
          </cell>
        </row>
        <row r="1059">
          <cell r="C1059">
            <v>45838</v>
          </cell>
          <cell r="D1059" t="str">
            <v>HNP</v>
          </cell>
          <cell r="G1059">
            <v>18.5</v>
          </cell>
        </row>
        <row r="1060">
          <cell r="C1060">
            <v>45838</v>
          </cell>
          <cell r="D1060" t="str">
            <v>HNR</v>
          </cell>
          <cell r="G1060">
            <v>12</v>
          </cell>
        </row>
        <row r="1061">
          <cell r="C1061">
            <v>45838</v>
          </cell>
          <cell r="D1061" t="str">
            <v>HOT</v>
          </cell>
          <cell r="G1061">
            <v>19.399999999999999</v>
          </cell>
        </row>
        <row r="1062">
          <cell r="C1062">
            <v>45838</v>
          </cell>
          <cell r="D1062" t="str">
            <v>HPB</v>
          </cell>
          <cell r="G1062">
            <v>22.8</v>
          </cell>
        </row>
        <row r="1063">
          <cell r="C1063">
            <v>45838</v>
          </cell>
          <cell r="D1063" t="str">
            <v>HPD</v>
          </cell>
          <cell r="G1063">
            <v>17.600000000000001</v>
          </cell>
        </row>
        <row r="1064">
          <cell r="C1064">
            <v>45838</v>
          </cell>
          <cell r="D1064" t="str">
            <v>HPH</v>
          </cell>
          <cell r="G1064">
            <v>11.7</v>
          </cell>
        </row>
        <row r="1065">
          <cell r="C1065">
            <v>45838</v>
          </cell>
          <cell r="D1065" t="str">
            <v>HPI</v>
          </cell>
          <cell r="G1065">
            <v>22</v>
          </cell>
        </row>
        <row r="1066">
          <cell r="C1066">
            <v>45838</v>
          </cell>
          <cell r="D1066" t="str">
            <v>HPM</v>
          </cell>
          <cell r="G1066">
            <v>7.4</v>
          </cell>
        </row>
        <row r="1067">
          <cell r="C1067">
            <v>45838</v>
          </cell>
          <cell r="D1067" t="str">
            <v>HPP</v>
          </cell>
          <cell r="G1067">
            <v>87</v>
          </cell>
        </row>
        <row r="1068">
          <cell r="C1068">
            <v>45838</v>
          </cell>
          <cell r="D1068" t="str">
            <v>HPT</v>
          </cell>
          <cell r="G1068">
            <v>21.5</v>
          </cell>
        </row>
        <row r="1069">
          <cell r="C1069">
            <v>45838</v>
          </cell>
          <cell r="D1069" t="str">
            <v>HPW</v>
          </cell>
          <cell r="G1069">
            <v>18.3</v>
          </cell>
        </row>
        <row r="1070">
          <cell r="C1070">
            <v>45838</v>
          </cell>
          <cell r="D1070" t="str">
            <v>HRB</v>
          </cell>
          <cell r="G1070">
            <v>60</v>
          </cell>
        </row>
        <row r="1071">
          <cell r="C1071">
            <v>45838</v>
          </cell>
          <cell r="D1071" t="str">
            <v>HSA</v>
          </cell>
          <cell r="G1071">
            <v>33</v>
          </cell>
        </row>
        <row r="1072">
          <cell r="C1072">
            <v>45838</v>
          </cell>
          <cell r="D1072" t="str">
            <v>HSI</v>
          </cell>
          <cell r="G1072">
            <v>0.9</v>
          </cell>
        </row>
        <row r="1073">
          <cell r="C1073">
            <v>45838</v>
          </cell>
          <cell r="D1073" t="str">
            <v>HSM</v>
          </cell>
          <cell r="G1073">
            <v>5.3</v>
          </cell>
        </row>
        <row r="1074">
          <cell r="C1074">
            <v>45838</v>
          </cell>
          <cell r="D1074" t="str">
            <v>HSP</v>
          </cell>
          <cell r="G1074">
            <v>15</v>
          </cell>
        </row>
        <row r="1075">
          <cell r="C1075">
            <v>45838</v>
          </cell>
          <cell r="D1075" t="str">
            <v>HSV</v>
          </cell>
          <cell r="G1075">
            <v>3.8</v>
          </cell>
        </row>
        <row r="1076">
          <cell r="C1076">
            <v>45838</v>
          </cell>
          <cell r="D1076" t="str">
            <v>HTE</v>
          </cell>
          <cell r="G1076">
            <v>3.8</v>
          </cell>
        </row>
        <row r="1077">
          <cell r="C1077">
            <v>45838</v>
          </cell>
          <cell r="D1077" t="str">
            <v>HTM</v>
          </cell>
          <cell r="G1077">
            <v>11</v>
          </cell>
        </row>
        <row r="1078">
          <cell r="C1078">
            <v>45838</v>
          </cell>
          <cell r="D1078" t="str">
            <v>HTP</v>
          </cell>
          <cell r="G1078">
            <v>1.2</v>
          </cell>
        </row>
        <row r="1079">
          <cell r="C1079">
            <v>45838</v>
          </cell>
          <cell r="D1079" t="str">
            <v>HTT</v>
          </cell>
          <cell r="G1079">
            <v>1.8</v>
          </cell>
        </row>
        <row r="1080">
          <cell r="C1080">
            <v>45838</v>
          </cell>
          <cell r="D1080" t="str">
            <v>HU3</v>
          </cell>
          <cell r="G1080">
            <v>3.8</v>
          </cell>
        </row>
        <row r="1081">
          <cell r="C1081">
            <v>45838</v>
          </cell>
          <cell r="D1081" t="str">
            <v>HU4</v>
          </cell>
          <cell r="G1081">
            <v>11.4</v>
          </cell>
        </row>
        <row r="1082">
          <cell r="C1082">
            <v>45838</v>
          </cell>
          <cell r="D1082" t="str">
            <v>HU6</v>
          </cell>
          <cell r="G1082">
            <v>4.9000000000000004</v>
          </cell>
        </row>
        <row r="1083">
          <cell r="C1083">
            <v>45838</v>
          </cell>
          <cell r="D1083" t="str">
            <v>HUG</v>
          </cell>
          <cell r="G1083">
            <v>36.299999999999997</v>
          </cell>
        </row>
        <row r="1084">
          <cell r="C1084">
            <v>45838</v>
          </cell>
          <cell r="D1084" t="str">
            <v>HVA</v>
          </cell>
          <cell r="G1084">
            <v>12.5</v>
          </cell>
        </row>
        <row r="1085">
          <cell r="C1085">
            <v>45838</v>
          </cell>
          <cell r="D1085" t="str">
            <v>HVG</v>
          </cell>
          <cell r="G1085">
            <v>1.4</v>
          </cell>
        </row>
        <row r="1086">
          <cell r="C1086">
            <v>45838</v>
          </cell>
          <cell r="D1086" t="str">
            <v>HWS</v>
          </cell>
          <cell r="G1086">
            <v>16.3</v>
          </cell>
        </row>
        <row r="1087">
          <cell r="C1087">
            <v>45838</v>
          </cell>
          <cell r="D1087" t="str">
            <v>IBC</v>
          </cell>
          <cell r="G1087">
            <v>1.7</v>
          </cell>
        </row>
        <row r="1088">
          <cell r="C1088">
            <v>45838</v>
          </cell>
          <cell r="D1088" t="str">
            <v>IBD</v>
          </cell>
          <cell r="G1088">
            <v>6.5</v>
          </cell>
        </row>
        <row r="1089">
          <cell r="C1089">
            <v>45838</v>
          </cell>
          <cell r="D1089" t="str">
            <v>ICC</v>
          </cell>
          <cell r="G1089">
            <v>38.9</v>
          </cell>
        </row>
        <row r="1090">
          <cell r="C1090">
            <v>45838</v>
          </cell>
          <cell r="D1090" t="str">
            <v>ICF</v>
          </cell>
          <cell r="G1090">
            <v>2.9</v>
          </cell>
        </row>
        <row r="1091">
          <cell r="C1091">
            <v>45838</v>
          </cell>
          <cell r="D1091" t="str">
            <v>ICI</v>
          </cell>
          <cell r="G1091">
            <v>9.6</v>
          </cell>
        </row>
        <row r="1092">
          <cell r="C1092">
            <v>45838</v>
          </cell>
          <cell r="D1092" t="str">
            <v>ICN</v>
          </cell>
          <cell r="G1092">
            <v>64</v>
          </cell>
        </row>
        <row r="1093">
          <cell r="C1093">
            <v>45838</v>
          </cell>
          <cell r="D1093" t="str">
            <v>IDP</v>
          </cell>
          <cell r="G1093">
            <v>220</v>
          </cell>
        </row>
        <row r="1094">
          <cell r="C1094">
            <v>45838</v>
          </cell>
          <cell r="D1094" t="str">
            <v>IFS</v>
          </cell>
          <cell r="G1094">
            <v>25</v>
          </cell>
        </row>
        <row r="1095">
          <cell r="C1095">
            <v>45838</v>
          </cell>
          <cell r="D1095" t="str">
            <v>IHK</v>
          </cell>
          <cell r="G1095">
            <v>13.3</v>
          </cell>
        </row>
        <row r="1096">
          <cell r="C1096">
            <v>45838</v>
          </cell>
          <cell r="D1096" t="str">
            <v>ILA</v>
          </cell>
          <cell r="G1096">
            <v>4.3</v>
          </cell>
        </row>
        <row r="1097">
          <cell r="C1097">
            <v>45838</v>
          </cell>
          <cell r="D1097" t="str">
            <v>ILC</v>
          </cell>
          <cell r="G1097">
            <v>6.7</v>
          </cell>
        </row>
        <row r="1098">
          <cell r="C1098">
            <v>45838</v>
          </cell>
          <cell r="D1098" t="str">
            <v>ILS</v>
          </cell>
          <cell r="G1098">
            <v>18.8</v>
          </cell>
        </row>
        <row r="1099">
          <cell r="C1099">
            <v>45838</v>
          </cell>
          <cell r="D1099" t="str">
            <v>IME</v>
          </cell>
          <cell r="G1099">
            <v>84.6</v>
          </cell>
        </row>
        <row r="1100">
          <cell r="C1100">
            <v>45838</v>
          </cell>
          <cell r="D1100" t="str">
            <v>IN4</v>
          </cell>
          <cell r="G1100">
            <v>45.7</v>
          </cell>
        </row>
        <row r="1101">
          <cell r="C1101">
            <v>45838</v>
          </cell>
          <cell r="D1101" t="str">
            <v>ING</v>
          </cell>
          <cell r="G1101">
            <v>10.5</v>
          </cell>
        </row>
        <row r="1102">
          <cell r="C1102">
            <v>45838</v>
          </cell>
          <cell r="D1102" t="str">
            <v>IRC</v>
          </cell>
          <cell r="G1102">
            <v>8</v>
          </cell>
        </row>
        <row r="1103">
          <cell r="C1103">
            <v>45838</v>
          </cell>
          <cell r="D1103" t="str">
            <v>ISG</v>
          </cell>
          <cell r="G1103">
            <v>9</v>
          </cell>
        </row>
        <row r="1104">
          <cell r="C1104">
            <v>45838</v>
          </cell>
          <cell r="D1104" t="str">
            <v>ISH</v>
          </cell>
          <cell r="G1104">
            <v>27</v>
          </cell>
        </row>
        <row r="1105">
          <cell r="C1105">
            <v>45838</v>
          </cell>
          <cell r="D1105" t="str">
            <v>IST</v>
          </cell>
          <cell r="G1105">
            <v>35.299999999999997</v>
          </cell>
        </row>
        <row r="1106">
          <cell r="C1106">
            <v>45838</v>
          </cell>
          <cell r="D1106" t="str">
            <v>ITA</v>
          </cell>
          <cell r="G1106">
            <v>2.2999999999999998</v>
          </cell>
        </row>
        <row r="1107">
          <cell r="C1107">
            <v>45838</v>
          </cell>
          <cell r="D1107" t="str">
            <v>ITS</v>
          </cell>
          <cell r="G1107">
            <v>5.3</v>
          </cell>
        </row>
        <row r="1108">
          <cell r="C1108">
            <v>45838</v>
          </cell>
          <cell r="D1108" t="str">
            <v>JOS</v>
          </cell>
          <cell r="G1108">
            <v>0.7</v>
          </cell>
        </row>
        <row r="1109">
          <cell r="C1109">
            <v>45838</v>
          </cell>
          <cell r="D1109" t="str">
            <v>KAC</v>
          </cell>
          <cell r="G1109">
            <v>21</v>
          </cell>
        </row>
        <row r="1110">
          <cell r="C1110">
            <v>45838</v>
          </cell>
          <cell r="D1110" t="str">
            <v>KCB</v>
          </cell>
          <cell r="G1110">
            <v>15.6</v>
          </cell>
        </row>
        <row r="1111">
          <cell r="C1111">
            <v>45838</v>
          </cell>
          <cell r="D1111" t="str">
            <v>KCE</v>
          </cell>
          <cell r="G1111">
            <v>12.5</v>
          </cell>
        </row>
        <row r="1112">
          <cell r="C1112">
            <v>45838</v>
          </cell>
          <cell r="D1112" t="str">
            <v>KGM</v>
          </cell>
          <cell r="G1112">
            <v>5.6</v>
          </cell>
        </row>
        <row r="1113">
          <cell r="C1113">
            <v>45838</v>
          </cell>
          <cell r="D1113" t="str">
            <v>KHD</v>
          </cell>
          <cell r="G1113">
            <v>10.3</v>
          </cell>
        </row>
        <row r="1114">
          <cell r="C1114">
            <v>45838</v>
          </cell>
          <cell r="D1114" t="str">
            <v>KHL</v>
          </cell>
          <cell r="G1114">
            <v>0.7</v>
          </cell>
        </row>
        <row r="1115">
          <cell r="C1115">
            <v>45838</v>
          </cell>
          <cell r="D1115" t="str">
            <v>KHW</v>
          </cell>
          <cell r="G1115">
            <v>31.7</v>
          </cell>
        </row>
        <row r="1116">
          <cell r="C1116">
            <v>45838</v>
          </cell>
          <cell r="D1116" t="str">
            <v>KIP</v>
          </cell>
          <cell r="G1116">
            <v>10.7</v>
          </cell>
        </row>
        <row r="1117">
          <cell r="C1117">
            <v>45838</v>
          </cell>
          <cell r="D1117" t="str">
            <v>KLB</v>
          </cell>
          <cell r="G1117">
            <v>17.3</v>
          </cell>
        </row>
        <row r="1118">
          <cell r="C1118">
            <v>45838</v>
          </cell>
          <cell r="D1118" t="str">
            <v>KLF</v>
          </cell>
          <cell r="G1118">
            <v>0.8</v>
          </cell>
        </row>
        <row r="1119">
          <cell r="C1119">
            <v>45838</v>
          </cell>
          <cell r="D1119" t="str">
            <v>KSH</v>
          </cell>
          <cell r="G1119">
            <v>0.4</v>
          </cell>
        </row>
        <row r="1120">
          <cell r="C1120">
            <v>45838</v>
          </cell>
          <cell r="D1120" t="str">
            <v>KSQ</v>
          </cell>
          <cell r="G1120">
            <v>1.7</v>
          </cell>
        </row>
        <row r="1121">
          <cell r="C1121">
            <v>45838</v>
          </cell>
          <cell r="D1121" t="str">
            <v>KTC</v>
          </cell>
          <cell r="G1121">
            <v>9.1999999999999993</v>
          </cell>
        </row>
        <row r="1122">
          <cell r="C1122">
            <v>45838</v>
          </cell>
          <cell r="D1122" t="str">
            <v>KTL</v>
          </cell>
          <cell r="G1122">
            <v>18.399999999999999</v>
          </cell>
        </row>
        <row r="1123">
          <cell r="C1123">
            <v>45838</v>
          </cell>
          <cell r="D1123" t="str">
            <v>KTT</v>
          </cell>
          <cell r="G1123">
            <v>2.2999999999999998</v>
          </cell>
        </row>
        <row r="1124">
          <cell r="C1124">
            <v>45838</v>
          </cell>
          <cell r="D1124" t="str">
            <v>KVC</v>
          </cell>
          <cell r="G1124">
            <v>1.6</v>
          </cell>
        </row>
        <row r="1125">
          <cell r="C1125">
            <v>45838</v>
          </cell>
          <cell r="D1125" t="str">
            <v>KWA</v>
          </cell>
          <cell r="G1125">
            <v>15.6</v>
          </cell>
        </row>
        <row r="1126">
          <cell r="C1126">
            <v>45838</v>
          </cell>
          <cell r="D1126" t="str">
            <v>L12</v>
          </cell>
          <cell r="G1126">
            <v>4.3</v>
          </cell>
        </row>
        <row r="1127">
          <cell r="C1127">
            <v>45838</v>
          </cell>
          <cell r="D1127" t="str">
            <v>L35</v>
          </cell>
          <cell r="G1127">
            <v>2.8</v>
          </cell>
        </row>
        <row r="1128">
          <cell r="C1128">
            <v>45838</v>
          </cell>
          <cell r="D1128" t="str">
            <v>L43</v>
          </cell>
          <cell r="G1128">
            <v>2.8</v>
          </cell>
        </row>
        <row r="1129">
          <cell r="C1129">
            <v>45838</v>
          </cell>
          <cell r="D1129" t="str">
            <v>L44</v>
          </cell>
          <cell r="G1129">
            <v>0.5</v>
          </cell>
        </row>
        <row r="1130">
          <cell r="C1130">
            <v>45838</v>
          </cell>
          <cell r="D1130" t="str">
            <v>L45</v>
          </cell>
          <cell r="G1130">
            <v>1.7</v>
          </cell>
        </row>
        <row r="1131">
          <cell r="C1131">
            <v>45838</v>
          </cell>
          <cell r="D1131" t="str">
            <v>L61</v>
          </cell>
          <cell r="G1131">
            <v>1.3</v>
          </cell>
        </row>
        <row r="1132">
          <cell r="C1132">
            <v>45838</v>
          </cell>
          <cell r="D1132" t="str">
            <v>L62</v>
          </cell>
          <cell r="G1132">
            <v>3.1</v>
          </cell>
        </row>
        <row r="1133">
          <cell r="C1133">
            <v>45838</v>
          </cell>
          <cell r="D1133" t="str">
            <v>L63</v>
          </cell>
          <cell r="G1133">
            <v>8.1</v>
          </cell>
        </row>
        <row r="1134">
          <cell r="C1134">
            <v>45838</v>
          </cell>
          <cell r="D1134" t="str">
            <v>LAI</v>
          </cell>
          <cell r="G1134">
            <v>28.4</v>
          </cell>
        </row>
        <row r="1135">
          <cell r="C1135">
            <v>45838</v>
          </cell>
          <cell r="D1135" t="str">
            <v>LAW</v>
          </cell>
          <cell r="G1135">
            <v>28.2</v>
          </cell>
        </row>
        <row r="1136">
          <cell r="C1136">
            <v>45838</v>
          </cell>
          <cell r="D1136" t="str">
            <v>LCC</v>
          </cell>
          <cell r="G1136">
            <v>1.1000000000000001</v>
          </cell>
        </row>
        <row r="1137">
          <cell r="C1137">
            <v>45838</v>
          </cell>
          <cell r="D1137" t="str">
            <v>LCM</v>
          </cell>
          <cell r="G1137">
            <v>1.2</v>
          </cell>
        </row>
        <row r="1138">
          <cell r="C1138">
            <v>45838</v>
          </cell>
          <cell r="D1138" t="str">
            <v>LCS</v>
          </cell>
          <cell r="G1138">
            <v>0.5</v>
          </cell>
        </row>
        <row r="1139">
          <cell r="C1139">
            <v>45838</v>
          </cell>
          <cell r="D1139" t="str">
            <v>LDW</v>
          </cell>
          <cell r="G1139">
            <v>21.7</v>
          </cell>
        </row>
        <row r="1140">
          <cell r="C1140">
            <v>45838</v>
          </cell>
          <cell r="D1140" t="str">
            <v>LEC</v>
          </cell>
          <cell r="G1140">
            <v>4.7</v>
          </cell>
        </row>
        <row r="1141">
          <cell r="C1141">
            <v>45838</v>
          </cell>
          <cell r="D1141" t="str">
            <v>LG9</v>
          </cell>
          <cell r="G1141">
            <v>7.2</v>
          </cell>
        </row>
        <row r="1142">
          <cell r="C1142">
            <v>45838</v>
          </cell>
          <cell r="D1142" t="str">
            <v>LGM</v>
          </cell>
          <cell r="G1142">
            <v>12.5</v>
          </cell>
        </row>
        <row r="1143">
          <cell r="C1143">
            <v>45838</v>
          </cell>
          <cell r="D1143" t="str">
            <v>LIC</v>
          </cell>
          <cell r="G1143">
            <v>32.5</v>
          </cell>
        </row>
        <row r="1144">
          <cell r="C1144">
            <v>45838</v>
          </cell>
          <cell r="D1144" t="str">
            <v>LKW</v>
          </cell>
          <cell r="G1144">
            <v>39.1</v>
          </cell>
        </row>
        <row r="1145">
          <cell r="C1145">
            <v>45838</v>
          </cell>
          <cell r="D1145" t="str">
            <v>LLM</v>
          </cell>
          <cell r="G1145">
            <v>17.399999999999999</v>
          </cell>
        </row>
        <row r="1146">
          <cell r="C1146">
            <v>45838</v>
          </cell>
          <cell r="D1146" t="str">
            <v>LM3</v>
          </cell>
          <cell r="G1146">
            <v>3.2</v>
          </cell>
        </row>
        <row r="1147">
          <cell r="C1147">
            <v>45838</v>
          </cell>
          <cell r="D1147" t="str">
            <v>LM7</v>
          </cell>
          <cell r="G1147">
            <v>3.1</v>
          </cell>
        </row>
        <row r="1148">
          <cell r="C1148">
            <v>45838</v>
          </cell>
          <cell r="D1148" t="str">
            <v>LMC</v>
          </cell>
          <cell r="G1148">
            <v>8.1999999999999993</v>
          </cell>
        </row>
        <row r="1149">
          <cell r="C1149">
            <v>45838</v>
          </cell>
          <cell r="D1149" t="str">
            <v>LMH</v>
          </cell>
          <cell r="G1149">
            <v>0.9</v>
          </cell>
        </row>
        <row r="1150">
          <cell r="C1150">
            <v>45838</v>
          </cell>
          <cell r="D1150" t="str">
            <v>LMI</v>
          </cell>
          <cell r="G1150">
            <v>10</v>
          </cell>
        </row>
        <row r="1151">
          <cell r="C1151">
            <v>45838</v>
          </cell>
          <cell r="D1151" t="str">
            <v>LNC</v>
          </cell>
          <cell r="G1151">
            <v>8</v>
          </cell>
        </row>
        <row r="1152">
          <cell r="C1152">
            <v>45838</v>
          </cell>
          <cell r="D1152" t="str">
            <v>LO5</v>
          </cell>
          <cell r="G1152">
            <v>1.2</v>
          </cell>
        </row>
        <row r="1153">
          <cell r="C1153">
            <v>45838</v>
          </cell>
          <cell r="D1153" t="str">
            <v>LPT</v>
          </cell>
          <cell r="G1153">
            <v>6.8</v>
          </cell>
        </row>
        <row r="1154">
          <cell r="C1154">
            <v>45838</v>
          </cell>
          <cell r="D1154" t="str">
            <v>LQN</v>
          </cell>
          <cell r="G1154">
            <v>1.7</v>
          </cell>
        </row>
        <row r="1155">
          <cell r="C1155">
            <v>45838</v>
          </cell>
          <cell r="D1155" t="str">
            <v>LSG</v>
          </cell>
          <cell r="G1155">
            <v>18.100000000000001</v>
          </cell>
        </row>
        <row r="1156">
          <cell r="C1156">
            <v>45838</v>
          </cell>
          <cell r="D1156" t="str">
            <v>LTC</v>
          </cell>
          <cell r="G1156">
            <v>2</v>
          </cell>
        </row>
        <row r="1157">
          <cell r="C1157">
            <v>45838</v>
          </cell>
          <cell r="D1157" t="str">
            <v>LTG</v>
          </cell>
          <cell r="G1157">
            <v>7.1</v>
          </cell>
        </row>
        <row r="1158">
          <cell r="C1158">
            <v>45838</v>
          </cell>
          <cell r="D1158" t="str">
            <v>LUT</v>
          </cell>
          <cell r="G1158">
            <v>0.6</v>
          </cell>
        </row>
        <row r="1159">
          <cell r="C1159">
            <v>45838</v>
          </cell>
          <cell r="D1159" t="str">
            <v>M10</v>
          </cell>
          <cell r="G1159">
            <v>20.5</v>
          </cell>
        </row>
        <row r="1160">
          <cell r="C1160">
            <v>45838</v>
          </cell>
          <cell r="D1160" t="str">
            <v>MA1</v>
          </cell>
          <cell r="G1160">
            <v>32.1</v>
          </cell>
        </row>
        <row r="1161">
          <cell r="C1161">
            <v>45838</v>
          </cell>
          <cell r="D1161" t="str">
            <v>MBN</v>
          </cell>
          <cell r="G1161">
            <v>7.9</v>
          </cell>
        </row>
        <row r="1162">
          <cell r="C1162">
            <v>45838</v>
          </cell>
          <cell r="D1162" t="str">
            <v>MBT</v>
          </cell>
          <cell r="G1162">
            <v>14.4</v>
          </cell>
        </row>
        <row r="1163">
          <cell r="C1163">
            <v>45838</v>
          </cell>
          <cell r="D1163" t="str">
            <v>MCG</v>
          </cell>
          <cell r="G1163">
            <v>1.7</v>
          </cell>
        </row>
        <row r="1164">
          <cell r="C1164">
            <v>45838</v>
          </cell>
          <cell r="D1164" t="str">
            <v>MCH</v>
          </cell>
          <cell r="G1164">
            <v>126.7</v>
          </cell>
        </row>
        <row r="1165">
          <cell r="C1165">
            <v>45838</v>
          </cell>
          <cell r="D1165" t="str">
            <v>MDA</v>
          </cell>
          <cell r="G1165">
            <v>8.6999999999999993</v>
          </cell>
        </row>
        <row r="1166">
          <cell r="C1166">
            <v>45838</v>
          </cell>
          <cell r="D1166" t="str">
            <v>MDF</v>
          </cell>
          <cell r="G1166">
            <v>6.7</v>
          </cell>
        </row>
        <row r="1167">
          <cell r="C1167">
            <v>45838</v>
          </cell>
          <cell r="D1167" t="str">
            <v>MEC</v>
          </cell>
          <cell r="G1167">
            <v>4.7</v>
          </cell>
        </row>
        <row r="1168">
          <cell r="C1168">
            <v>45838</v>
          </cell>
          <cell r="D1168" t="str">
            <v>MEF</v>
          </cell>
          <cell r="G1168">
            <v>0.8</v>
          </cell>
        </row>
        <row r="1169">
          <cell r="C1169">
            <v>45838</v>
          </cell>
          <cell r="D1169" t="str">
            <v>MES</v>
          </cell>
          <cell r="G1169">
            <v>10</v>
          </cell>
        </row>
        <row r="1170">
          <cell r="C1170">
            <v>45838</v>
          </cell>
          <cell r="D1170" t="str">
            <v>MFS</v>
          </cell>
          <cell r="G1170">
            <v>41.7</v>
          </cell>
        </row>
        <row r="1171">
          <cell r="C1171">
            <v>45838</v>
          </cell>
          <cell r="D1171" t="str">
            <v>MGC</v>
          </cell>
          <cell r="G1171">
            <v>16.600000000000001</v>
          </cell>
        </row>
        <row r="1172">
          <cell r="C1172">
            <v>45838</v>
          </cell>
          <cell r="D1172" t="str">
            <v>MGG</v>
          </cell>
          <cell r="G1172">
            <v>29</v>
          </cell>
        </row>
        <row r="1173">
          <cell r="C1173">
            <v>45838</v>
          </cell>
          <cell r="D1173" t="str">
            <v>MGR</v>
          </cell>
          <cell r="G1173">
            <v>5.0999999999999996</v>
          </cell>
        </row>
        <row r="1174">
          <cell r="C1174">
            <v>45838</v>
          </cell>
          <cell r="D1174" t="str">
            <v>MH3</v>
          </cell>
          <cell r="G1174">
            <v>30.7</v>
          </cell>
        </row>
        <row r="1175">
          <cell r="C1175">
            <v>45838</v>
          </cell>
          <cell r="D1175" t="str">
            <v>MHL</v>
          </cell>
          <cell r="G1175">
            <v>3.3</v>
          </cell>
        </row>
        <row r="1176">
          <cell r="C1176">
            <v>45838</v>
          </cell>
          <cell r="D1176" t="str">
            <v>MIE</v>
          </cell>
          <cell r="G1176">
            <v>6.8</v>
          </cell>
        </row>
        <row r="1177">
          <cell r="C1177">
            <v>45838</v>
          </cell>
          <cell r="D1177" t="str">
            <v>MIM</v>
          </cell>
          <cell r="G1177">
            <v>4.2</v>
          </cell>
        </row>
        <row r="1178">
          <cell r="C1178">
            <v>45838</v>
          </cell>
          <cell r="D1178" t="str">
            <v>MKP</v>
          </cell>
          <cell r="G1178">
            <v>29.2</v>
          </cell>
        </row>
        <row r="1179">
          <cell r="C1179">
            <v>45838</v>
          </cell>
          <cell r="D1179" t="str">
            <v>MLC</v>
          </cell>
          <cell r="G1179">
            <v>20.399999999999999</v>
          </cell>
        </row>
        <row r="1180">
          <cell r="C1180">
            <v>45838</v>
          </cell>
          <cell r="D1180" t="str">
            <v>MLS</v>
          </cell>
          <cell r="G1180">
            <v>25.2</v>
          </cell>
        </row>
        <row r="1181">
          <cell r="C1181">
            <v>45838</v>
          </cell>
          <cell r="D1181" t="str">
            <v>MML</v>
          </cell>
          <cell r="G1181">
            <v>35</v>
          </cell>
        </row>
        <row r="1182">
          <cell r="C1182">
            <v>45838</v>
          </cell>
          <cell r="D1182" t="str">
            <v>MNB</v>
          </cell>
          <cell r="G1182">
            <v>27</v>
          </cell>
        </row>
        <row r="1183">
          <cell r="C1183">
            <v>45838</v>
          </cell>
          <cell r="D1183" t="str">
            <v>MND</v>
          </cell>
          <cell r="G1183">
            <v>10</v>
          </cell>
        </row>
        <row r="1184">
          <cell r="C1184">
            <v>45838</v>
          </cell>
          <cell r="D1184" t="str">
            <v>MPC</v>
          </cell>
          <cell r="G1184">
            <v>14.2</v>
          </cell>
        </row>
        <row r="1185">
          <cell r="C1185">
            <v>45838</v>
          </cell>
          <cell r="D1185" t="str">
            <v>MPT</v>
          </cell>
          <cell r="G1185">
            <v>0.7</v>
          </cell>
        </row>
        <row r="1186">
          <cell r="C1186">
            <v>45838</v>
          </cell>
          <cell r="D1186" t="str">
            <v>MPY</v>
          </cell>
          <cell r="G1186">
            <v>6.5</v>
          </cell>
        </row>
        <row r="1187">
          <cell r="C1187">
            <v>45838</v>
          </cell>
          <cell r="D1187" t="str">
            <v>MQB</v>
          </cell>
          <cell r="G1187">
            <v>9</v>
          </cell>
        </row>
        <row r="1188">
          <cell r="C1188">
            <v>45838</v>
          </cell>
          <cell r="D1188" t="str">
            <v>MQN</v>
          </cell>
          <cell r="G1188">
            <v>20</v>
          </cell>
        </row>
        <row r="1189">
          <cell r="C1189">
            <v>45838</v>
          </cell>
          <cell r="D1189" t="str">
            <v>MRF</v>
          </cell>
          <cell r="G1189">
            <v>26.7</v>
          </cell>
        </row>
        <row r="1190">
          <cell r="C1190">
            <v>45838</v>
          </cell>
          <cell r="D1190" t="str">
            <v>MSR</v>
          </cell>
          <cell r="G1190">
            <v>18.8</v>
          </cell>
        </row>
        <row r="1191">
          <cell r="C1191">
            <v>45838</v>
          </cell>
          <cell r="D1191" t="str">
            <v>MTA</v>
          </cell>
          <cell r="G1191">
            <v>16.600000000000001</v>
          </cell>
        </row>
        <row r="1192">
          <cell r="C1192">
            <v>45838</v>
          </cell>
          <cell r="D1192" t="str">
            <v>MTB</v>
          </cell>
          <cell r="G1192">
            <v>9.8000000000000007</v>
          </cell>
        </row>
        <row r="1193">
          <cell r="C1193">
            <v>45838</v>
          </cell>
          <cell r="D1193" t="str">
            <v>MTG</v>
          </cell>
          <cell r="G1193">
            <v>8</v>
          </cell>
        </row>
        <row r="1194">
          <cell r="C1194">
            <v>45838</v>
          </cell>
          <cell r="D1194" t="str">
            <v>MTH</v>
          </cell>
          <cell r="G1194">
            <v>21</v>
          </cell>
        </row>
        <row r="1195">
          <cell r="C1195">
            <v>45838</v>
          </cell>
          <cell r="D1195" t="str">
            <v>MTL</v>
          </cell>
          <cell r="G1195">
            <v>6.1</v>
          </cell>
        </row>
        <row r="1196">
          <cell r="C1196">
            <v>45838</v>
          </cell>
          <cell r="D1196" t="str">
            <v>MTP</v>
          </cell>
          <cell r="G1196">
            <v>12.3</v>
          </cell>
        </row>
        <row r="1197">
          <cell r="C1197">
            <v>45838</v>
          </cell>
          <cell r="D1197" t="str">
            <v>MTS</v>
          </cell>
          <cell r="G1197">
            <v>8.6</v>
          </cell>
        </row>
        <row r="1198">
          <cell r="C1198">
            <v>45838</v>
          </cell>
          <cell r="D1198" t="str">
            <v>MTV</v>
          </cell>
          <cell r="G1198">
            <v>16</v>
          </cell>
        </row>
        <row r="1199">
          <cell r="C1199">
            <v>45838</v>
          </cell>
          <cell r="D1199" t="str">
            <v>MTX</v>
          </cell>
          <cell r="G1199">
            <v>12.8</v>
          </cell>
        </row>
        <row r="1200">
          <cell r="C1200">
            <v>45838</v>
          </cell>
          <cell r="D1200" t="str">
            <v>MVC</v>
          </cell>
          <cell r="G1200">
            <v>10.5</v>
          </cell>
        </row>
        <row r="1201">
          <cell r="C1201">
            <v>45838</v>
          </cell>
          <cell r="D1201" t="str">
            <v>MVN</v>
          </cell>
          <cell r="G1201">
            <v>59.5</v>
          </cell>
        </row>
        <row r="1202">
          <cell r="C1202">
            <v>45838</v>
          </cell>
          <cell r="D1202" t="str">
            <v>MZG</v>
          </cell>
          <cell r="G1202">
            <v>8.5</v>
          </cell>
        </row>
        <row r="1203">
          <cell r="C1203">
            <v>45838</v>
          </cell>
          <cell r="D1203" t="str">
            <v>NAC</v>
          </cell>
          <cell r="G1203">
            <v>0.9</v>
          </cell>
        </row>
        <row r="1204">
          <cell r="C1204">
            <v>45838</v>
          </cell>
          <cell r="D1204" t="str">
            <v>NAS</v>
          </cell>
          <cell r="G1204">
            <v>37.200000000000003</v>
          </cell>
        </row>
        <row r="1205">
          <cell r="C1205">
            <v>45838</v>
          </cell>
          <cell r="D1205" t="str">
            <v>NAU</v>
          </cell>
          <cell r="G1205">
            <v>8.6999999999999993</v>
          </cell>
        </row>
        <row r="1206">
          <cell r="C1206">
            <v>45838</v>
          </cell>
          <cell r="D1206" t="str">
            <v>NAW</v>
          </cell>
          <cell r="G1206">
            <v>9.3000000000000007</v>
          </cell>
        </row>
        <row r="1207">
          <cell r="C1207">
            <v>45838</v>
          </cell>
          <cell r="D1207" t="str">
            <v>NBE</v>
          </cell>
          <cell r="G1207">
            <v>11.9</v>
          </cell>
        </row>
        <row r="1208">
          <cell r="C1208">
            <v>45838</v>
          </cell>
          <cell r="D1208" t="str">
            <v>NBT</v>
          </cell>
          <cell r="G1208">
            <v>18.399999999999999</v>
          </cell>
        </row>
        <row r="1209">
          <cell r="C1209">
            <v>45838</v>
          </cell>
          <cell r="D1209" t="str">
            <v>NCG</v>
          </cell>
          <cell r="G1209">
            <v>9.4</v>
          </cell>
        </row>
        <row r="1210">
          <cell r="C1210">
            <v>45838</v>
          </cell>
          <cell r="D1210" t="str">
            <v>NCS</v>
          </cell>
          <cell r="G1210">
            <v>28.9</v>
          </cell>
        </row>
        <row r="1211">
          <cell r="C1211">
            <v>45838</v>
          </cell>
          <cell r="D1211" t="str">
            <v>ND2</v>
          </cell>
          <cell r="G1211">
            <v>38</v>
          </cell>
        </row>
        <row r="1212">
          <cell r="C1212">
            <v>45838</v>
          </cell>
          <cell r="D1212" t="str">
            <v>NDC</v>
          </cell>
          <cell r="G1212">
            <v>119.6</v>
          </cell>
        </row>
        <row r="1213">
          <cell r="C1213">
            <v>45838</v>
          </cell>
          <cell r="D1213" t="str">
            <v>NDF</v>
          </cell>
          <cell r="G1213">
            <v>0.9</v>
          </cell>
        </row>
        <row r="1214">
          <cell r="C1214">
            <v>45838</v>
          </cell>
          <cell r="D1214" t="str">
            <v>NDP</v>
          </cell>
          <cell r="G1214">
            <v>21.9</v>
          </cell>
        </row>
        <row r="1215">
          <cell r="C1215">
            <v>45838</v>
          </cell>
          <cell r="D1215" t="str">
            <v>NDT</v>
          </cell>
          <cell r="G1215">
            <v>4.9000000000000004</v>
          </cell>
        </row>
        <row r="1216">
          <cell r="C1216">
            <v>45838</v>
          </cell>
          <cell r="D1216" t="str">
            <v>NDW</v>
          </cell>
          <cell r="G1216">
            <v>12.1</v>
          </cell>
        </row>
        <row r="1217">
          <cell r="C1217">
            <v>45838</v>
          </cell>
          <cell r="D1217" t="str">
            <v>NED</v>
          </cell>
          <cell r="G1217">
            <v>7.1</v>
          </cell>
        </row>
        <row r="1218">
          <cell r="C1218">
            <v>45838</v>
          </cell>
          <cell r="D1218" t="str">
            <v>NEM</v>
          </cell>
          <cell r="G1218">
            <v>18.5</v>
          </cell>
        </row>
        <row r="1219">
          <cell r="C1219">
            <v>45838</v>
          </cell>
          <cell r="D1219" t="str">
            <v>NGC</v>
          </cell>
          <cell r="G1219">
            <v>1.7</v>
          </cell>
        </row>
        <row r="1220">
          <cell r="C1220">
            <v>45838</v>
          </cell>
          <cell r="D1220" t="str">
            <v>NHP</v>
          </cell>
          <cell r="G1220">
            <v>0.3</v>
          </cell>
        </row>
        <row r="1221">
          <cell r="C1221">
            <v>45838</v>
          </cell>
          <cell r="D1221" t="str">
            <v>NHV</v>
          </cell>
          <cell r="G1221">
            <v>0.6</v>
          </cell>
        </row>
        <row r="1222">
          <cell r="C1222">
            <v>45838</v>
          </cell>
          <cell r="D1222" t="str">
            <v>NJC</v>
          </cell>
          <cell r="G1222">
            <v>16</v>
          </cell>
        </row>
        <row r="1223">
          <cell r="C1223">
            <v>45838</v>
          </cell>
          <cell r="D1223" t="str">
            <v>NLS</v>
          </cell>
          <cell r="G1223">
            <v>3.5</v>
          </cell>
        </row>
        <row r="1224">
          <cell r="C1224">
            <v>45838</v>
          </cell>
          <cell r="D1224" t="str">
            <v>NNT</v>
          </cell>
          <cell r="G1224">
            <v>60.1</v>
          </cell>
        </row>
        <row r="1225">
          <cell r="C1225">
            <v>45838</v>
          </cell>
          <cell r="D1225" t="str">
            <v>NOS</v>
          </cell>
          <cell r="G1225">
            <v>0.6</v>
          </cell>
        </row>
        <row r="1226">
          <cell r="C1226">
            <v>45838</v>
          </cell>
          <cell r="D1226" t="str">
            <v>NQB</v>
          </cell>
          <cell r="G1226">
            <v>8</v>
          </cell>
        </row>
        <row r="1227">
          <cell r="C1227">
            <v>45838</v>
          </cell>
          <cell r="D1227" t="str">
            <v>NQN</v>
          </cell>
          <cell r="G1227">
            <v>13.7</v>
          </cell>
        </row>
        <row r="1228">
          <cell r="C1228">
            <v>45838</v>
          </cell>
          <cell r="D1228" t="str">
            <v>NQT</v>
          </cell>
          <cell r="G1228">
            <v>7.9</v>
          </cell>
        </row>
        <row r="1229">
          <cell r="C1229">
            <v>45838</v>
          </cell>
          <cell r="D1229" t="str">
            <v>NS2</v>
          </cell>
          <cell r="G1229">
            <v>15.6</v>
          </cell>
        </row>
        <row r="1230">
          <cell r="C1230">
            <v>45838</v>
          </cell>
          <cell r="D1230" t="str">
            <v>NSG</v>
          </cell>
          <cell r="G1230">
            <v>12</v>
          </cell>
        </row>
        <row r="1231">
          <cell r="C1231">
            <v>45838</v>
          </cell>
          <cell r="D1231" t="str">
            <v>NSL</v>
          </cell>
          <cell r="G1231">
            <v>18</v>
          </cell>
        </row>
        <row r="1232">
          <cell r="C1232">
            <v>45838</v>
          </cell>
          <cell r="D1232" t="str">
            <v>NSS</v>
          </cell>
          <cell r="G1232">
            <v>3.7</v>
          </cell>
        </row>
        <row r="1233">
          <cell r="C1233">
            <v>45838</v>
          </cell>
          <cell r="D1233" t="str">
            <v>NTB</v>
          </cell>
          <cell r="G1233">
            <v>0.4</v>
          </cell>
        </row>
        <row r="1234">
          <cell r="C1234">
            <v>45838</v>
          </cell>
          <cell r="D1234" t="str">
            <v>NTC</v>
          </cell>
          <cell r="G1234">
            <v>165.8</v>
          </cell>
        </row>
        <row r="1235">
          <cell r="C1235">
            <v>45838</v>
          </cell>
          <cell r="D1235" t="str">
            <v>NTF</v>
          </cell>
          <cell r="G1235">
            <v>23</v>
          </cell>
        </row>
        <row r="1236">
          <cell r="C1236">
            <v>45838</v>
          </cell>
          <cell r="D1236" t="str">
            <v>NTT</v>
          </cell>
          <cell r="G1236">
            <v>9.4</v>
          </cell>
        </row>
        <row r="1237">
          <cell r="C1237">
            <v>45838</v>
          </cell>
          <cell r="D1237" t="str">
            <v>NTW</v>
          </cell>
          <cell r="G1237">
            <v>17.5</v>
          </cell>
        </row>
        <row r="1238">
          <cell r="C1238">
            <v>45838</v>
          </cell>
          <cell r="D1238" t="str">
            <v>NUE</v>
          </cell>
          <cell r="G1238">
            <v>10.6</v>
          </cell>
        </row>
        <row r="1239">
          <cell r="C1239">
            <v>45838</v>
          </cell>
          <cell r="D1239" t="str">
            <v>NVP</v>
          </cell>
          <cell r="G1239">
            <v>10.7</v>
          </cell>
        </row>
        <row r="1240">
          <cell r="C1240">
            <v>45838</v>
          </cell>
          <cell r="D1240" t="str">
            <v>NWT</v>
          </cell>
          <cell r="G1240">
            <v>7</v>
          </cell>
        </row>
        <row r="1241">
          <cell r="C1241">
            <v>45838</v>
          </cell>
          <cell r="D1241" t="str">
            <v>NXT</v>
          </cell>
          <cell r="G1241">
            <v>3.8</v>
          </cell>
        </row>
        <row r="1242">
          <cell r="C1242">
            <v>45838</v>
          </cell>
          <cell r="D1242" t="str">
            <v>ODE</v>
          </cell>
          <cell r="G1242">
            <v>45.2</v>
          </cell>
        </row>
        <row r="1243">
          <cell r="C1243">
            <v>45838</v>
          </cell>
          <cell r="D1243" t="str">
            <v>OIL</v>
          </cell>
          <cell r="G1243">
            <v>11.5</v>
          </cell>
        </row>
        <row r="1244">
          <cell r="C1244">
            <v>45838</v>
          </cell>
          <cell r="D1244" t="str">
            <v>ONW</v>
          </cell>
          <cell r="G1244">
            <v>3</v>
          </cell>
        </row>
        <row r="1245">
          <cell r="C1245">
            <v>45838</v>
          </cell>
          <cell r="D1245" t="str">
            <v>PAI</v>
          </cell>
          <cell r="G1245">
            <v>10</v>
          </cell>
        </row>
        <row r="1246">
          <cell r="C1246">
            <v>45838</v>
          </cell>
          <cell r="D1246" t="str">
            <v>PAP</v>
          </cell>
          <cell r="G1246">
            <v>26.9</v>
          </cell>
        </row>
        <row r="1247">
          <cell r="C1247">
            <v>45838</v>
          </cell>
          <cell r="D1247" t="str">
            <v>PAS</v>
          </cell>
          <cell r="G1247">
            <v>2.8</v>
          </cell>
        </row>
        <row r="1248">
          <cell r="C1248">
            <v>45838</v>
          </cell>
          <cell r="D1248" t="str">
            <v>PAT</v>
          </cell>
          <cell r="G1248">
            <v>92.5</v>
          </cell>
        </row>
        <row r="1249">
          <cell r="C1249">
            <v>45838</v>
          </cell>
          <cell r="D1249" t="str">
            <v>PBC</v>
          </cell>
          <cell r="G1249">
            <v>6.8</v>
          </cell>
        </row>
        <row r="1250">
          <cell r="C1250">
            <v>45838</v>
          </cell>
          <cell r="D1250" t="str">
            <v>PBT</v>
          </cell>
          <cell r="G1250">
            <v>13.9</v>
          </cell>
        </row>
        <row r="1251">
          <cell r="C1251">
            <v>45838</v>
          </cell>
          <cell r="D1251" t="str">
            <v>PCC</v>
          </cell>
          <cell r="G1251">
            <v>25.6</v>
          </cell>
        </row>
        <row r="1252">
          <cell r="C1252">
            <v>45838</v>
          </cell>
          <cell r="D1252" t="str">
            <v>PCF</v>
          </cell>
          <cell r="G1252">
            <v>5.7</v>
          </cell>
        </row>
        <row r="1253">
          <cell r="C1253">
            <v>45838</v>
          </cell>
          <cell r="D1253" t="str">
            <v>PCM</v>
          </cell>
          <cell r="G1253">
            <v>12.5</v>
          </cell>
        </row>
        <row r="1254">
          <cell r="C1254">
            <v>45838</v>
          </cell>
          <cell r="D1254" t="str">
            <v>PDC</v>
          </cell>
          <cell r="G1254">
            <v>4.7</v>
          </cell>
        </row>
        <row r="1255">
          <cell r="C1255">
            <v>45838</v>
          </cell>
          <cell r="D1255" t="str">
            <v>PDV</v>
          </cell>
          <cell r="G1255">
            <v>14.2</v>
          </cell>
        </row>
        <row r="1256">
          <cell r="C1256">
            <v>45838</v>
          </cell>
          <cell r="D1256" t="str">
            <v>PEC</v>
          </cell>
          <cell r="G1256">
            <v>10</v>
          </cell>
        </row>
        <row r="1257">
          <cell r="C1257">
            <v>45838</v>
          </cell>
          <cell r="D1257" t="str">
            <v>PEG</v>
          </cell>
          <cell r="G1257">
            <v>4</v>
          </cell>
        </row>
        <row r="1258">
          <cell r="C1258">
            <v>45838</v>
          </cell>
          <cell r="D1258" t="str">
            <v>PEQ</v>
          </cell>
          <cell r="G1258">
            <v>44.6</v>
          </cell>
        </row>
        <row r="1259">
          <cell r="C1259">
            <v>45838</v>
          </cell>
          <cell r="D1259" t="str">
            <v>PFL</v>
          </cell>
          <cell r="G1259">
            <v>2.2999999999999998</v>
          </cell>
        </row>
        <row r="1260">
          <cell r="C1260">
            <v>45838</v>
          </cell>
          <cell r="D1260" t="str">
            <v>PGB</v>
          </cell>
          <cell r="G1260">
            <v>13.9</v>
          </cell>
        </row>
        <row r="1261">
          <cell r="C1261">
            <v>45838</v>
          </cell>
          <cell r="D1261" t="str">
            <v>PHH</v>
          </cell>
          <cell r="G1261">
            <v>5.0999999999999996</v>
          </cell>
        </row>
        <row r="1262">
          <cell r="C1262">
            <v>45838</v>
          </cell>
          <cell r="D1262" t="str">
            <v>PHP</v>
          </cell>
          <cell r="G1262">
            <v>37.6</v>
          </cell>
        </row>
        <row r="1263">
          <cell r="C1263">
            <v>45838</v>
          </cell>
          <cell r="D1263" t="str">
            <v>PHS</v>
          </cell>
          <cell r="G1263">
            <v>10.6</v>
          </cell>
        </row>
        <row r="1264">
          <cell r="C1264">
            <v>45838</v>
          </cell>
          <cell r="D1264" t="str">
            <v>PID</v>
          </cell>
          <cell r="G1264">
            <v>2.8</v>
          </cell>
        </row>
        <row r="1265">
          <cell r="C1265">
            <v>45838</v>
          </cell>
          <cell r="D1265" t="str">
            <v>PIS</v>
          </cell>
          <cell r="G1265">
            <v>12.4</v>
          </cell>
        </row>
        <row r="1266">
          <cell r="C1266">
            <v>45838</v>
          </cell>
          <cell r="D1266" t="str">
            <v>PIV</v>
          </cell>
          <cell r="G1266">
            <v>2.7</v>
          </cell>
        </row>
        <row r="1267">
          <cell r="C1267">
            <v>45838</v>
          </cell>
          <cell r="D1267" t="str">
            <v>PJS</v>
          </cell>
          <cell r="G1267">
            <v>26</v>
          </cell>
        </row>
        <row r="1268">
          <cell r="C1268">
            <v>45838</v>
          </cell>
          <cell r="D1268" t="str">
            <v>PLA</v>
          </cell>
          <cell r="G1268">
            <v>4</v>
          </cell>
        </row>
        <row r="1269">
          <cell r="C1269">
            <v>45838</v>
          </cell>
          <cell r="D1269" t="str">
            <v>PLE</v>
          </cell>
          <cell r="G1269">
            <v>33</v>
          </cell>
        </row>
        <row r="1270">
          <cell r="C1270">
            <v>45838</v>
          </cell>
          <cell r="D1270" t="str">
            <v>PLO</v>
          </cell>
          <cell r="G1270">
            <v>4.0999999999999996</v>
          </cell>
        </row>
        <row r="1271">
          <cell r="C1271">
            <v>45838</v>
          </cell>
          <cell r="D1271" t="str">
            <v>PMJ</v>
          </cell>
          <cell r="G1271">
            <v>16</v>
          </cell>
        </row>
        <row r="1272">
          <cell r="C1272">
            <v>45838</v>
          </cell>
          <cell r="D1272" t="str">
            <v>PMT</v>
          </cell>
          <cell r="G1272">
            <v>6</v>
          </cell>
        </row>
        <row r="1273">
          <cell r="C1273">
            <v>45838</v>
          </cell>
          <cell r="D1273" t="str">
            <v>PMW</v>
          </cell>
          <cell r="G1273">
            <v>40</v>
          </cell>
        </row>
        <row r="1274">
          <cell r="C1274">
            <v>45838</v>
          </cell>
          <cell r="D1274" t="str">
            <v>PND</v>
          </cell>
          <cell r="G1274">
            <v>6.7</v>
          </cell>
        </row>
        <row r="1275">
          <cell r="C1275">
            <v>45838</v>
          </cell>
          <cell r="D1275" t="str">
            <v>PNG</v>
          </cell>
          <cell r="G1275">
            <v>16.600000000000001</v>
          </cell>
        </row>
        <row r="1276">
          <cell r="C1276">
            <v>45838</v>
          </cell>
          <cell r="D1276" t="str">
            <v>PNP</v>
          </cell>
          <cell r="G1276">
            <v>22</v>
          </cell>
        </row>
        <row r="1277">
          <cell r="C1277">
            <v>45838</v>
          </cell>
          <cell r="D1277" t="str">
            <v>PNT</v>
          </cell>
          <cell r="G1277">
            <v>6.9</v>
          </cell>
        </row>
        <row r="1278">
          <cell r="C1278">
            <v>45838</v>
          </cell>
          <cell r="D1278" t="str">
            <v>POB</v>
          </cell>
          <cell r="G1278">
            <v>50.8</v>
          </cell>
        </row>
        <row r="1279">
          <cell r="C1279">
            <v>45838</v>
          </cell>
          <cell r="D1279" t="str">
            <v>POM</v>
          </cell>
          <cell r="G1279">
            <v>1.5</v>
          </cell>
        </row>
        <row r="1280">
          <cell r="C1280">
            <v>45838</v>
          </cell>
          <cell r="D1280" t="str">
            <v>POS</v>
          </cell>
          <cell r="G1280">
            <v>18.600000000000001</v>
          </cell>
        </row>
        <row r="1281">
          <cell r="C1281">
            <v>45838</v>
          </cell>
          <cell r="D1281" t="str">
            <v>POV</v>
          </cell>
          <cell r="G1281">
            <v>8.3000000000000007</v>
          </cell>
        </row>
        <row r="1282">
          <cell r="C1282">
            <v>45838</v>
          </cell>
          <cell r="D1282" t="str">
            <v>PPH</v>
          </cell>
          <cell r="G1282">
            <v>27.3</v>
          </cell>
        </row>
        <row r="1283">
          <cell r="C1283">
            <v>45838</v>
          </cell>
          <cell r="D1283" t="str">
            <v>PPI</v>
          </cell>
          <cell r="G1283">
            <v>0.4</v>
          </cell>
        </row>
        <row r="1284">
          <cell r="C1284">
            <v>45838</v>
          </cell>
          <cell r="D1284" t="str">
            <v>PQN</v>
          </cell>
          <cell r="G1284">
            <v>4</v>
          </cell>
        </row>
        <row r="1285">
          <cell r="C1285">
            <v>45838</v>
          </cell>
          <cell r="D1285" t="str">
            <v>PRO</v>
          </cell>
          <cell r="G1285">
            <v>4.8</v>
          </cell>
        </row>
        <row r="1286">
          <cell r="C1286">
            <v>45838</v>
          </cell>
          <cell r="D1286" t="str">
            <v>PRT</v>
          </cell>
          <cell r="G1286">
            <v>10.3</v>
          </cell>
        </row>
        <row r="1287">
          <cell r="C1287">
            <v>45838</v>
          </cell>
          <cell r="D1287" t="str">
            <v>PSB</v>
          </cell>
          <cell r="G1287">
            <v>4.7</v>
          </cell>
        </row>
        <row r="1288">
          <cell r="C1288">
            <v>45838</v>
          </cell>
          <cell r="D1288" t="str">
            <v>PSG</v>
          </cell>
          <cell r="G1288">
            <v>0.5</v>
          </cell>
        </row>
        <row r="1289">
          <cell r="C1289">
            <v>45838</v>
          </cell>
          <cell r="D1289" t="str">
            <v>PSL</v>
          </cell>
          <cell r="G1289">
            <v>13.2</v>
          </cell>
        </row>
        <row r="1290">
          <cell r="C1290">
            <v>45838</v>
          </cell>
          <cell r="D1290" t="str">
            <v>PSN</v>
          </cell>
          <cell r="G1290">
            <v>10.199999999999999</v>
          </cell>
        </row>
        <row r="1291">
          <cell r="C1291">
            <v>45838</v>
          </cell>
          <cell r="D1291" t="str">
            <v>PSP</v>
          </cell>
          <cell r="G1291">
            <v>17.3</v>
          </cell>
        </row>
        <row r="1292">
          <cell r="C1292">
            <v>45838</v>
          </cell>
          <cell r="D1292" t="str">
            <v>PTE</v>
          </cell>
          <cell r="G1292">
            <v>4.2</v>
          </cell>
        </row>
        <row r="1293">
          <cell r="C1293">
            <v>45838</v>
          </cell>
          <cell r="D1293" t="str">
            <v>PTG</v>
          </cell>
          <cell r="G1293">
            <v>0.9</v>
          </cell>
        </row>
        <row r="1294">
          <cell r="C1294">
            <v>45838</v>
          </cell>
          <cell r="D1294" t="str">
            <v>PTH</v>
          </cell>
          <cell r="G1294">
            <v>10.1</v>
          </cell>
        </row>
        <row r="1295">
          <cell r="C1295">
            <v>45838</v>
          </cell>
          <cell r="D1295" t="str">
            <v>PTO</v>
          </cell>
          <cell r="G1295">
            <v>21.6</v>
          </cell>
        </row>
        <row r="1296">
          <cell r="C1296">
            <v>45838</v>
          </cell>
          <cell r="D1296" t="str">
            <v>PTP</v>
          </cell>
          <cell r="G1296">
            <v>11.4</v>
          </cell>
        </row>
        <row r="1297">
          <cell r="C1297">
            <v>45838</v>
          </cell>
          <cell r="D1297" t="str">
            <v>PTT</v>
          </cell>
          <cell r="G1297">
            <v>10.199999999999999</v>
          </cell>
        </row>
        <row r="1298">
          <cell r="C1298">
            <v>45838</v>
          </cell>
          <cell r="D1298" t="str">
            <v>PTV</v>
          </cell>
          <cell r="G1298">
            <v>3.9</v>
          </cell>
        </row>
        <row r="1299">
          <cell r="C1299">
            <v>45838</v>
          </cell>
          <cell r="D1299" t="str">
            <v>PVA</v>
          </cell>
          <cell r="G1299">
            <v>0.5</v>
          </cell>
        </row>
        <row r="1300">
          <cell r="C1300">
            <v>45838</v>
          </cell>
          <cell r="D1300" t="str">
            <v>PVE</v>
          </cell>
          <cell r="G1300">
            <v>2.4</v>
          </cell>
        </row>
        <row r="1301">
          <cell r="C1301">
            <v>45838</v>
          </cell>
          <cell r="D1301" t="str">
            <v>PVH</v>
          </cell>
          <cell r="G1301">
            <v>0.7</v>
          </cell>
        </row>
        <row r="1302">
          <cell r="C1302">
            <v>45838</v>
          </cell>
          <cell r="D1302" t="str">
            <v>PVL</v>
          </cell>
          <cell r="G1302">
            <v>3.9</v>
          </cell>
        </row>
        <row r="1303">
          <cell r="C1303">
            <v>45838</v>
          </cell>
          <cell r="D1303" t="str">
            <v>PVM</v>
          </cell>
          <cell r="G1303">
            <v>16</v>
          </cell>
        </row>
        <row r="1304">
          <cell r="C1304">
            <v>45838</v>
          </cell>
          <cell r="D1304" t="str">
            <v>PVO</v>
          </cell>
          <cell r="G1304">
            <v>6.6</v>
          </cell>
        </row>
        <row r="1305">
          <cell r="C1305">
            <v>45838</v>
          </cell>
          <cell r="D1305" t="str">
            <v>PVR</v>
          </cell>
          <cell r="G1305">
            <v>0.9</v>
          </cell>
        </row>
        <row r="1306">
          <cell r="C1306">
            <v>45838</v>
          </cell>
          <cell r="D1306" t="str">
            <v>PVV</v>
          </cell>
          <cell r="G1306">
            <v>1.3</v>
          </cell>
        </row>
        <row r="1307">
          <cell r="C1307">
            <v>45838</v>
          </cell>
          <cell r="D1307" t="str">
            <v>PVX</v>
          </cell>
          <cell r="G1307">
            <v>1.6</v>
          </cell>
        </row>
        <row r="1308">
          <cell r="C1308">
            <v>45838</v>
          </cell>
          <cell r="D1308" t="str">
            <v>PVY</v>
          </cell>
          <cell r="G1308">
            <v>2.4</v>
          </cell>
        </row>
        <row r="1309">
          <cell r="C1309">
            <v>45838</v>
          </cell>
          <cell r="D1309" t="str">
            <v>PWA</v>
          </cell>
          <cell r="G1309">
            <v>3.8</v>
          </cell>
        </row>
        <row r="1310">
          <cell r="C1310">
            <v>45838</v>
          </cell>
          <cell r="D1310" t="str">
            <v>PWS</v>
          </cell>
          <cell r="G1310">
            <v>12.7</v>
          </cell>
        </row>
        <row r="1311">
          <cell r="C1311">
            <v>45838</v>
          </cell>
          <cell r="D1311" t="str">
            <v>PX1</v>
          </cell>
          <cell r="G1311">
            <v>10</v>
          </cell>
        </row>
        <row r="1312">
          <cell r="C1312">
            <v>45838</v>
          </cell>
          <cell r="D1312" t="str">
            <v>PXA</v>
          </cell>
          <cell r="G1312">
            <v>0.6</v>
          </cell>
        </row>
        <row r="1313">
          <cell r="C1313">
            <v>45838</v>
          </cell>
          <cell r="D1313" t="str">
            <v>PXC</v>
          </cell>
          <cell r="G1313">
            <v>0.5</v>
          </cell>
        </row>
        <row r="1314">
          <cell r="C1314">
            <v>45838</v>
          </cell>
          <cell r="D1314" t="str">
            <v>PXI</v>
          </cell>
          <cell r="G1314">
            <v>1.4</v>
          </cell>
        </row>
        <row r="1315">
          <cell r="C1315">
            <v>45838</v>
          </cell>
          <cell r="D1315" t="str">
            <v>PXL</v>
          </cell>
          <cell r="G1315">
            <v>12.5</v>
          </cell>
        </row>
        <row r="1316">
          <cell r="C1316">
            <v>45838</v>
          </cell>
          <cell r="D1316" t="str">
            <v>PXM</v>
          </cell>
          <cell r="G1316">
            <v>0.5</v>
          </cell>
        </row>
        <row r="1317">
          <cell r="C1317">
            <v>45838</v>
          </cell>
          <cell r="D1317" t="str">
            <v>PXS</v>
          </cell>
          <cell r="G1317">
            <v>3.3</v>
          </cell>
        </row>
        <row r="1318">
          <cell r="C1318">
            <v>45838</v>
          </cell>
          <cell r="D1318" t="str">
            <v>PXT</v>
          </cell>
          <cell r="G1318">
            <v>1.6</v>
          </cell>
        </row>
        <row r="1319">
          <cell r="C1319">
            <v>45838</v>
          </cell>
          <cell r="D1319" t="str">
            <v>QBS</v>
          </cell>
          <cell r="G1319">
            <v>0.6</v>
          </cell>
        </row>
        <row r="1320">
          <cell r="C1320">
            <v>45838</v>
          </cell>
          <cell r="D1320" t="str">
            <v>QCC</v>
          </cell>
          <cell r="G1320">
            <v>11.5</v>
          </cell>
        </row>
        <row r="1321">
          <cell r="C1321">
            <v>45838</v>
          </cell>
          <cell r="D1321" t="str">
            <v>QHW</v>
          </cell>
          <cell r="G1321">
            <v>36.700000000000003</v>
          </cell>
        </row>
        <row r="1322">
          <cell r="C1322">
            <v>45838</v>
          </cell>
          <cell r="D1322" t="str">
            <v>QNC</v>
          </cell>
          <cell r="G1322">
            <v>6.1</v>
          </cell>
        </row>
        <row r="1323">
          <cell r="C1323">
            <v>45838</v>
          </cell>
          <cell r="D1323" t="str">
            <v>QNS</v>
          </cell>
          <cell r="G1323">
            <v>47.6</v>
          </cell>
        </row>
        <row r="1324">
          <cell r="C1324">
            <v>45838</v>
          </cell>
          <cell r="D1324" t="str">
            <v>QNT</v>
          </cell>
          <cell r="G1324">
            <v>9</v>
          </cell>
        </row>
        <row r="1325">
          <cell r="C1325">
            <v>45838</v>
          </cell>
          <cell r="D1325" t="str">
            <v>QNU</v>
          </cell>
          <cell r="G1325">
            <v>9.6</v>
          </cell>
        </row>
        <row r="1326">
          <cell r="C1326">
            <v>45838</v>
          </cell>
          <cell r="D1326" t="str">
            <v>QNW</v>
          </cell>
          <cell r="G1326">
            <v>15</v>
          </cell>
        </row>
        <row r="1327">
          <cell r="C1327">
            <v>45838</v>
          </cell>
          <cell r="D1327" t="str">
            <v>QPH</v>
          </cell>
          <cell r="G1327">
            <v>32.1</v>
          </cell>
        </row>
        <row r="1328">
          <cell r="C1328">
            <v>45838</v>
          </cell>
          <cell r="D1328" t="str">
            <v>QSP</v>
          </cell>
          <cell r="G1328">
            <v>26.8</v>
          </cell>
        </row>
        <row r="1329">
          <cell r="C1329">
            <v>45838</v>
          </cell>
          <cell r="D1329" t="str">
            <v>QTP</v>
          </cell>
          <cell r="G1329">
            <v>13.3</v>
          </cell>
        </row>
        <row r="1330">
          <cell r="C1330">
            <v>45838</v>
          </cell>
          <cell r="D1330" t="str">
            <v>RAT</v>
          </cell>
          <cell r="G1330">
            <v>19.600000000000001</v>
          </cell>
        </row>
        <row r="1331">
          <cell r="C1331">
            <v>45838</v>
          </cell>
          <cell r="D1331" t="str">
            <v>RBC</v>
          </cell>
          <cell r="G1331">
            <v>5.4</v>
          </cell>
        </row>
        <row r="1332">
          <cell r="C1332">
            <v>45838</v>
          </cell>
          <cell r="D1332" t="str">
            <v>RCC</v>
          </cell>
          <cell r="G1332">
            <v>17.899999999999999</v>
          </cell>
        </row>
        <row r="1333">
          <cell r="C1333">
            <v>45838</v>
          </cell>
          <cell r="D1333" t="str">
            <v>RCD</v>
          </cell>
          <cell r="G1333">
            <v>1.5</v>
          </cell>
        </row>
        <row r="1334">
          <cell r="C1334">
            <v>45838</v>
          </cell>
          <cell r="D1334" t="str">
            <v>RDP</v>
          </cell>
          <cell r="G1334">
            <v>1.3</v>
          </cell>
        </row>
        <row r="1335">
          <cell r="C1335">
            <v>45838</v>
          </cell>
          <cell r="D1335" t="str">
            <v>RIC</v>
          </cell>
          <cell r="G1335">
            <v>4.5999999999999996</v>
          </cell>
        </row>
        <row r="1336">
          <cell r="C1336">
            <v>45838</v>
          </cell>
          <cell r="D1336" t="str">
            <v>RTB</v>
          </cell>
          <cell r="G1336">
            <v>31.2</v>
          </cell>
        </row>
        <row r="1337">
          <cell r="C1337">
            <v>45838</v>
          </cell>
          <cell r="D1337" t="str">
            <v>S12</v>
          </cell>
          <cell r="G1337">
            <v>2</v>
          </cell>
        </row>
        <row r="1338">
          <cell r="C1338">
            <v>45838</v>
          </cell>
          <cell r="D1338" t="str">
            <v>S27</v>
          </cell>
          <cell r="G1338">
            <v>0.7</v>
          </cell>
        </row>
        <row r="1339">
          <cell r="C1339">
            <v>45838</v>
          </cell>
          <cell r="D1339" t="str">
            <v>S72</v>
          </cell>
          <cell r="G1339">
            <v>6.9</v>
          </cell>
        </row>
        <row r="1340">
          <cell r="C1340">
            <v>45838</v>
          </cell>
          <cell r="D1340" t="str">
            <v>S74</v>
          </cell>
          <cell r="G1340">
            <v>16.3</v>
          </cell>
        </row>
        <row r="1341">
          <cell r="C1341">
            <v>45838</v>
          </cell>
          <cell r="D1341" t="str">
            <v>S96</v>
          </cell>
          <cell r="G1341">
            <v>0.4</v>
          </cell>
        </row>
        <row r="1342">
          <cell r="C1342">
            <v>45838</v>
          </cell>
          <cell r="D1342" t="str">
            <v>SAC</v>
          </cell>
          <cell r="G1342">
            <v>13</v>
          </cell>
        </row>
        <row r="1343">
          <cell r="C1343">
            <v>45838</v>
          </cell>
          <cell r="D1343" t="str">
            <v>SAL</v>
          </cell>
          <cell r="G1343">
            <v>1.5</v>
          </cell>
        </row>
        <row r="1344">
          <cell r="C1344">
            <v>45838</v>
          </cell>
          <cell r="D1344" t="str">
            <v>SAP</v>
          </cell>
          <cell r="G1344">
            <v>22.7</v>
          </cell>
        </row>
        <row r="1345">
          <cell r="C1345">
            <v>45838</v>
          </cell>
          <cell r="D1345" t="str">
            <v>SAS</v>
          </cell>
          <cell r="G1345">
            <v>43.8</v>
          </cell>
        </row>
        <row r="1346">
          <cell r="C1346">
            <v>45838</v>
          </cell>
          <cell r="D1346" t="str">
            <v>SB1</v>
          </cell>
          <cell r="G1346">
            <v>7.6</v>
          </cell>
        </row>
        <row r="1347">
          <cell r="C1347">
            <v>45838</v>
          </cell>
          <cell r="D1347" t="str">
            <v>SBB</v>
          </cell>
          <cell r="G1347">
            <v>14.7</v>
          </cell>
        </row>
        <row r="1348">
          <cell r="C1348">
            <v>45838</v>
          </cell>
          <cell r="D1348" t="str">
            <v>SBD</v>
          </cell>
          <cell r="G1348">
            <v>7.9</v>
          </cell>
        </row>
        <row r="1349">
          <cell r="C1349">
            <v>45838</v>
          </cell>
          <cell r="D1349" t="str">
            <v>SBH</v>
          </cell>
          <cell r="G1349">
            <v>47.4</v>
          </cell>
        </row>
        <row r="1350">
          <cell r="C1350">
            <v>45838</v>
          </cell>
          <cell r="D1350" t="str">
            <v>SBL</v>
          </cell>
          <cell r="G1350">
            <v>6.6</v>
          </cell>
        </row>
        <row r="1351">
          <cell r="C1351">
            <v>45838</v>
          </cell>
          <cell r="D1351" t="str">
            <v>SBM</v>
          </cell>
          <cell r="G1351">
            <v>34.1</v>
          </cell>
        </row>
        <row r="1352">
          <cell r="C1352">
            <v>45838</v>
          </cell>
          <cell r="D1352" t="str">
            <v>SBR</v>
          </cell>
          <cell r="G1352">
            <v>8.1</v>
          </cell>
        </row>
        <row r="1353">
          <cell r="C1353">
            <v>45838</v>
          </cell>
          <cell r="D1353" t="str">
            <v>SBS</v>
          </cell>
          <cell r="G1353">
            <v>4.5</v>
          </cell>
        </row>
        <row r="1354">
          <cell r="C1354">
            <v>45838</v>
          </cell>
          <cell r="D1354" t="str">
            <v>SCC</v>
          </cell>
          <cell r="G1354">
            <v>2.7</v>
          </cell>
        </row>
        <row r="1355">
          <cell r="C1355">
            <v>45838</v>
          </cell>
          <cell r="D1355" t="str">
            <v>SCD</v>
          </cell>
          <cell r="G1355">
            <v>12.9</v>
          </cell>
        </row>
        <row r="1356">
          <cell r="C1356">
            <v>45838</v>
          </cell>
          <cell r="D1356" t="str">
            <v>SCJ</v>
          </cell>
          <cell r="G1356">
            <v>3.7</v>
          </cell>
        </row>
        <row r="1357">
          <cell r="C1357">
            <v>45838</v>
          </cell>
          <cell r="D1357" t="str">
            <v>SCL</v>
          </cell>
          <cell r="G1357">
            <v>26</v>
          </cell>
        </row>
        <row r="1358">
          <cell r="C1358">
            <v>45838</v>
          </cell>
          <cell r="D1358" t="str">
            <v>SCO</v>
          </cell>
          <cell r="G1358">
            <v>4.2</v>
          </cell>
        </row>
        <row r="1359">
          <cell r="C1359">
            <v>45838</v>
          </cell>
          <cell r="D1359" t="str">
            <v>SD1</v>
          </cell>
          <cell r="G1359">
            <v>0.8</v>
          </cell>
        </row>
        <row r="1360">
          <cell r="C1360">
            <v>45838</v>
          </cell>
          <cell r="D1360" t="str">
            <v>SD2</v>
          </cell>
          <cell r="G1360">
            <v>3.9</v>
          </cell>
        </row>
        <row r="1361">
          <cell r="C1361">
            <v>45838</v>
          </cell>
          <cell r="D1361" t="str">
            <v>SD3</v>
          </cell>
          <cell r="G1361">
            <v>6.6</v>
          </cell>
        </row>
        <row r="1362">
          <cell r="C1362">
            <v>45838</v>
          </cell>
          <cell r="D1362" t="str">
            <v>SD4</v>
          </cell>
          <cell r="G1362">
            <v>2.1</v>
          </cell>
        </row>
        <row r="1363">
          <cell r="C1363">
            <v>45838</v>
          </cell>
          <cell r="D1363" t="str">
            <v>SD6</v>
          </cell>
          <cell r="G1363">
            <v>2.2999999999999998</v>
          </cell>
        </row>
        <row r="1364">
          <cell r="C1364">
            <v>45838</v>
          </cell>
          <cell r="D1364" t="str">
            <v>SD7</v>
          </cell>
          <cell r="G1364">
            <v>2.8</v>
          </cell>
        </row>
        <row r="1365">
          <cell r="C1365">
            <v>45838</v>
          </cell>
          <cell r="D1365" t="str">
            <v>SD8</v>
          </cell>
          <cell r="G1365">
            <v>1.5</v>
          </cell>
        </row>
        <row r="1366">
          <cell r="C1366">
            <v>45838</v>
          </cell>
          <cell r="D1366" t="str">
            <v>SDB</v>
          </cell>
          <cell r="G1366">
            <v>0.5</v>
          </cell>
        </row>
        <row r="1367">
          <cell r="C1367">
            <v>45838</v>
          </cell>
          <cell r="D1367" t="str">
            <v>SDD</v>
          </cell>
          <cell r="G1367">
            <v>1.2</v>
          </cell>
        </row>
        <row r="1368">
          <cell r="C1368">
            <v>45838</v>
          </cell>
          <cell r="D1368" t="str">
            <v>SDK</v>
          </cell>
          <cell r="G1368">
            <v>18</v>
          </cell>
        </row>
        <row r="1369">
          <cell r="C1369">
            <v>45838</v>
          </cell>
          <cell r="D1369" t="str">
            <v>SDP</v>
          </cell>
          <cell r="G1369">
            <v>1</v>
          </cell>
        </row>
        <row r="1370">
          <cell r="C1370">
            <v>45838</v>
          </cell>
          <cell r="D1370" t="str">
            <v>SDT</v>
          </cell>
          <cell r="G1370">
            <v>5.0999999999999996</v>
          </cell>
        </row>
        <row r="1371">
          <cell r="C1371">
            <v>45838</v>
          </cell>
          <cell r="D1371" t="str">
            <v>SDV</v>
          </cell>
          <cell r="G1371">
            <v>34.700000000000003</v>
          </cell>
        </row>
        <row r="1372">
          <cell r="C1372">
            <v>45838</v>
          </cell>
          <cell r="D1372" t="str">
            <v>SDX</v>
          </cell>
          <cell r="G1372">
            <v>1.6</v>
          </cell>
        </row>
        <row r="1373">
          <cell r="C1373">
            <v>45838</v>
          </cell>
          <cell r="D1373" t="str">
            <v>SDY</v>
          </cell>
          <cell r="G1373">
            <v>1.1000000000000001</v>
          </cell>
        </row>
        <row r="1374">
          <cell r="C1374">
            <v>45838</v>
          </cell>
          <cell r="D1374" t="str">
            <v>SEA</v>
          </cell>
          <cell r="G1374">
            <v>40</v>
          </cell>
        </row>
        <row r="1375">
          <cell r="C1375">
            <v>45838</v>
          </cell>
          <cell r="D1375" t="str">
            <v>SEP</v>
          </cell>
          <cell r="G1375">
            <v>21.1</v>
          </cell>
        </row>
        <row r="1376">
          <cell r="C1376">
            <v>45838</v>
          </cell>
          <cell r="D1376" t="str">
            <v>SGB</v>
          </cell>
          <cell r="G1376">
            <v>12.7</v>
          </cell>
        </row>
        <row r="1377">
          <cell r="C1377">
            <v>45838</v>
          </cell>
          <cell r="D1377" t="str">
            <v>SGI</v>
          </cell>
          <cell r="G1377">
            <v>13</v>
          </cell>
        </row>
        <row r="1378">
          <cell r="C1378">
            <v>45838</v>
          </cell>
          <cell r="D1378" t="str">
            <v>SGP</v>
          </cell>
          <cell r="G1378">
            <v>27.2</v>
          </cell>
        </row>
        <row r="1379">
          <cell r="C1379">
            <v>45838</v>
          </cell>
          <cell r="D1379" t="str">
            <v>SGS</v>
          </cell>
          <cell r="G1379">
            <v>17.2</v>
          </cell>
        </row>
        <row r="1380">
          <cell r="C1380">
            <v>45838</v>
          </cell>
          <cell r="D1380" t="str">
            <v>SHC</v>
          </cell>
          <cell r="G1380">
            <v>12.5</v>
          </cell>
        </row>
        <row r="1381">
          <cell r="C1381">
            <v>45838</v>
          </cell>
          <cell r="D1381" t="str">
            <v>SHG</v>
          </cell>
          <cell r="G1381">
            <v>2.6</v>
          </cell>
        </row>
        <row r="1382">
          <cell r="C1382">
            <v>45838</v>
          </cell>
          <cell r="D1382" t="str">
            <v>SID</v>
          </cell>
          <cell r="G1382">
            <v>18.3</v>
          </cell>
        </row>
        <row r="1383">
          <cell r="C1383">
            <v>45838</v>
          </cell>
          <cell r="D1383" t="str">
            <v>SIG</v>
          </cell>
          <cell r="G1383">
            <v>7</v>
          </cell>
        </row>
        <row r="1384">
          <cell r="C1384">
            <v>45838</v>
          </cell>
          <cell r="D1384" t="str">
            <v>SII</v>
          </cell>
          <cell r="G1384">
            <v>15.3</v>
          </cell>
        </row>
        <row r="1385">
          <cell r="C1385">
            <v>45838</v>
          </cell>
          <cell r="D1385" t="str">
            <v>SIV</v>
          </cell>
          <cell r="G1385">
            <v>38.700000000000003</v>
          </cell>
        </row>
        <row r="1386">
          <cell r="C1386">
            <v>45838</v>
          </cell>
          <cell r="D1386" t="str">
            <v>SJC</v>
          </cell>
          <cell r="G1386">
            <v>4.0999999999999996</v>
          </cell>
        </row>
        <row r="1387">
          <cell r="C1387">
            <v>45838</v>
          </cell>
          <cell r="D1387" t="str">
            <v>SJF</v>
          </cell>
          <cell r="G1387">
            <v>1.7</v>
          </cell>
        </row>
        <row r="1388">
          <cell r="C1388">
            <v>45838</v>
          </cell>
          <cell r="D1388" t="str">
            <v>SJG</v>
          </cell>
          <cell r="G1388">
            <v>17.5</v>
          </cell>
        </row>
        <row r="1389">
          <cell r="C1389">
            <v>45838</v>
          </cell>
          <cell r="D1389" t="str">
            <v>SJM</v>
          </cell>
          <cell r="G1389">
            <v>6.4</v>
          </cell>
        </row>
        <row r="1390">
          <cell r="C1390">
            <v>45838</v>
          </cell>
          <cell r="D1390" t="str">
            <v>SKH</v>
          </cell>
          <cell r="G1390">
            <v>25.9</v>
          </cell>
        </row>
        <row r="1391">
          <cell r="C1391">
            <v>45838</v>
          </cell>
          <cell r="D1391" t="str">
            <v>SKN</v>
          </cell>
          <cell r="G1391">
            <v>8</v>
          </cell>
        </row>
        <row r="1392">
          <cell r="C1392">
            <v>45838</v>
          </cell>
          <cell r="D1392" t="str">
            <v>SKV</v>
          </cell>
          <cell r="G1392">
            <v>30.9</v>
          </cell>
        </row>
        <row r="1393">
          <cell r="C1393">
            <v>45838</v>
          </cell>
          <cell r="D1393" t="str">
            <v>SNC</v>
          </cell>
          <cell r="G1393">
            <v>19.5</v>
          </cell>
        </row>
        <row r="1394">
          <cell r="C1394">
            <v>45838</v>
          </cell>
          <cell r="D1394" t="str">
            <v>SNZ</v>
          </cell>
          <cell r="G1394">
            <v>29.7</v>
          </cell>
        </row>
        <row r="1395">
          <cell r="C1395">
            <v>45838</v>
          </cell>
          <cell r="D1395" t="str">
            <v>SP2</v>
          </cell>
          <cell r="G1395">
            <v>24</v>
          </cell>
        </row>
        <row r="1396">
          <cell r="C1396">
            <v>45838</v>
          </cell>
          <cell r="D1396" t="str">
            <v>SPB</v>
          </cell>
          <cell r="G1396">
            <v>18.7</v>
          </cell>
        </row>
        <row r="1397">
          <cell r="C1397">
            <v>45838</v>
          </cell>
          <cell r="D1397" t="str">
            <v>SPD</v>
          </cell>
          <cell r="G1397">
            <v>8</v>
          </cell>
        </row>
        <row r="1398">
          <cell r="C1398">
            <v>45838</v>
          </cell>
          <cell r="D1398" t="str">
            <v>SPH</v>
          </cell>
          <cell r="G1398">
            <v>11.7</v>
          </cell>
        </row>
        <row r="1399">
          <cell r="C1399">
            <v>45838</v>
          </cell>
          <cell r="D1399" t="str">
            <v>SPV</v>
          </cell>
          <cell r="G1399">
            <v>17.8</v>
          </cell>
        </row>
        <row r="1400">
          <cell r="C1400">
            <v>45838</v>
          </cell>
          <cell r="D1400" t="str">
            <v>SQC</v>
          </cell>
          <cell r="G1400">
            <v>17</v>
          </cell>
        </row>
        <row r="1401">
          <cell r="C1401">
            <v>45838</v>
          </cell>
          <cell r="D1401" t="str">
            <v>SRB</v>
          </cell>
          <cell r="G1401">
            <v>2</v>
          </cell>
        </row>
        <row r="1402">
          <cell r="C1402">
            <v>45838</v>
          </cell>
          <cell r="D1402" t="str">
            <v>SSF</v>
          </cell>
          <cell r="G1402">
            <v>20.100000000000001</v>
          </cell>
        </row>
        <row r="1403">
          <cell r="C1403">
            <v>45838</v>
          </cell>
          <cell r="D1403" t="str">
            <v>SSG</v>
          </cell>
          <cell r="G1403">
            <v>9.6999999999999993</v>
          </cell>
        </row>
        <row r="1404">
          <cell r="C1404">
            <v>45838</v>
          </cell>
          <cell r="D1404" t="str">
            <v>SSH</v>
          </cell>
          <cell r="G1404">
            <v>89.3</v>
          </cell>
        </row>
        <row r="1405">
          <cell r="C1405">
            <v>45838</v>
          </cell>
          <cell r="D1405" t="str">
            <v>SSN</v>
          </cell>
          <cell r="G1405">
            <v>1.2</v>
          </cell>
        </row>
        <row r="1406">
          <cell r="C1406">
            <v>45838</v>
          </cell>
          <cell r="D1406" t="str">
            <v>STH</v>
          </cell>
          <cell r="G1406">
            <v>18</v>
          </cell>
        </row>
        <row r="1407">
          <cell r="C1407">
            <v>45838</v>
          </cell>
          <cell r="D1407" t="str">
            <v>STL</v>
          </cell>
          <cell r="G1407">
            <v>1</v>
          </cell>
        </row>
        <row r="1408">
          <cell r="C1408">
            <v>45838</v>
          </cell>
          <cell r="D1408" t="str">
            <v>STS</v>
          </cell>
          <cell r="G1408">
            <v>72.5</v>
          </cell>
        </row>
        <row r="1409">
          <cell r="C1409">
            <v>45838</v>
          </cell>
          <cell r="D1409" t="str">
            <v>STT</v>
          </cell>
          <cell r="G1409">
            <v>1.7</v>
          </cell>
        </row>
        <row r="1410">
          <cell r="C1410">
            <v>45838</v>
          </cell>
          <cell r="D1410" t="str">
            <v>STW</v>
          </cell>
          <cell r="G1410">
            <v>30.7</v>
          </cell>
        </row>
        <row r="1411">
          <cell r="C1411">
            <v>45838</v>
          </cell>
          <cell r="D1411" t="str">
            <v>SVG</v>
          </cell>
          <cell r="G1411">
            <v>6</v>
          </cell>
        </row>
        <row r="1412">
          <cell r="C1412">
            <v>45838</v>
          </cell>
          <cell r="D1412" t="str">
            <v>SVH</v>
          </cell>
          <cell r="G1412">
            <v>6</v>
          </cell>
        </row>
        <row r="1413">
          <cell r="C1413">
            <v>45838</v>
          </cell>
          <cell r="D1413" t="str">
            <v>SWC</v>
          </cell>
          <cell r="G1413">
            <v>35.5</v>
          </cell>
        </row>
        <row r="1414">
          <cell r="C1414">
            <v>45838</v>
          </cell>
          <cell r="D1414" t="str">
            <v>SZE</v>
          </cell>
          <cell r="G1414">
            <v>11.8</v>
          </cell>
        </row>
        <row r="1415">
          <cell r="C1415">
            <v>45838</v>
          </cell>
          <cell r="D1415" t="str">
            <v>SZG</v>
          </cell>
          <cell r="G1415">
            <v>39.9</v>
          </cell>
        </row>
        <row r="1416">
          <cell r="C1416">
            <v>45838</v>
          </cell>
          <cell r="D1416" t="str">
            <v>TA6</v>
          </cell>
          <cell r="G1416">
            <v>8.1</v>
          </cell>
        </row>
        <row r="1417">
          <cell r="C1417">
            <v>45838</v>
          </cell>
          <cell r="D1417" t="str">
            <v>TAB</v>
          </cell>
          <cell r="G1417">
            <v>12.3</v>
          </cell>
        </row>
        <row r="1418">
          <cell r="C1418">
            <v>45838</v>
          </cell>
          <cell r="D1418" t="str">
            <v>TAL</v>
          </cell>
          <cell r="G1418">
            <v>28</v>
          </cell>
        </row>
        <row r="1419">
          <cell r="C1419">
            <v>45838</v>
          </cell>
          <cell r="D1419" t="str">
            <v>TAN</v>
          </cell>
          <cell r="G1419">
            <v>41</v>
          </cell>
        </row>
        <row r="1420">
          <cell r="C1420">
            <v>45838</v>
          </cell>
          <cell r="D1420" t="str">
            <v>TAR</v>
          </cell>
          <cell r="G1420">
            <v>4.3</v>
          </cell>
        </row>
        <row r="1421">
          <cell r="C1421">
            <v>45838</v>
          </cell>
          <cell r="D1421" t="str">
            <v>TAW</v>
          </cell>
          <cell r="G1421">
            <v>22.2</v>
          </cell>
        </row>
        <row r="1422">
          <cell r="C1422">
            <v>45838</v>
          </cell>
          <cell r="D1422" t="str">
            <v>TB8</v>
          </cell>
          <cell r="G1422">
            <v>16</v>
          </cell>
        </row>
        <row r="1423">
          <cell r="C1423">
            <v>45838</v>
          </cell>
          <cell r="D1423" t="str">
            <v>TBD</v>
          </cell>
          <cell r="G1423">
            <v>118.5</v>
          </cell>
        </row>
        <row r="1424">
          <cell r="C1424">
            <v>45838</v>
          </cell>
          <cell r="D1424" t="str">
            <v>TBH</v>
          </cell>
          <cell r="G1424">
            <v>13.1</v>
          </cell>
        </row>
        <row r="1425">
          <cell r="C1425">
            <v>45838</v>
          </cell>
          <cell r="D1425" t="str">
            <v>TBR</v>
          </cell>
          <cell r="G1425">
            <v>7.5</v>
          </cell>
        </row>
        <row r="1426">
          <cell r="C1426">
            <v>45838</v>
          </cell>
          <cell r="D1426" t="str">
            <v>TBT</v>
          </cell>
          <cell r="G1426">
            <v>3.7</v>
          </cell>
        </row>
        <row r="1427">
          <cell r="C1427">
            <v>45838</v>
          </cell>
          <cell r="D1427" t="str">
            <v>TBW</v>
          </cell>
          <cell r="G1427">
            <v>12.6</v>
          </cell>
        </row>
        <row r="1428">
          <cell r="C1428">
            <v>45838</v>
          </cell>
          <cell r="D1428" t="str">
            <v>TCJ</v>
          </cell>
          <cell r="G1428">
            <v>4.5</v>
          </cell>
        </row>
        <row r="1429">
          <cell r="C1429">
            <v>45838</v>
          </cell>
          <cell r="D1429" t="str">
            <v>TCK</v>
          </cell>
          <cell r="G1429">
            <v>3.5</v>
          </cell>
        </row>
        <row r="1430">
          <cell r="C1430">
            <v>45838</v>
          </cell>
          <cell r="D1430" t="str">
            <v>TCW</v>
          </cell>
          <cell r="G1430">
            <v>30.2</v>
          </cell>
        </row>
        <row r="1431">
          <cell r="C1431">
            <v>45838</v>
          </cell>
          <cell r="D1431" t="str">
            <v>TDB</v>
          </cell>
          <cell r="G1431">
            <v>41</v>
          </cell>
        </row>
        <row r="1432">
          <cell r="C1432">
            <v>45838</v>
          </cell>
          <cell r="D1432" t="str">
            <v>TDF</v>
          </cell>
          <cell r="G1432">
            <v>8.6999999999999993</v>
          </cell>
        </row>
        <row r="1433">
          <cell r="C1433">
            <v>45838</v>
          </cell>
          <cell r="D1433" t="str">
            <v>TDS</v>
          </cell>
          <cell r="G1433">
            <v>8.6999999999999993</v>
          </cell>
        </row>
        <row r="1434">
          <cell r="C1434">
            <v>45838</v>
          </cell>
          <cell r="D1434" t="str">
            <v>TED</v>
          </cell>
          <cell r="G1434">
            <v>55.5</v>
          </cell>
        </row>
        <row r="1435">
          <cell r="C1435">
            <v>45838</v>
          </cell>
          <cell r="D1435" t="str">
            <v>TEL</v>
          </cell>
          <cell r="G1435">
            <v>10.6</v>
          </cell>
        </row>
        <row r="1436">
          <cell r="C1436">
            <v>45838</v>
          </cell>
          <cell r="D1436" t="str">
            <v>TGG</v>
          </cell>
          <cell r="G1436">
            <v>2.2999999999999998</v>
          </cell>
        </row>
        <row r="1437">
          <cell r="C1437">
            <v>45838</v>
          </cell>
          <cell r="D1437" t="str">
            <v>TGP</v>
          </cell>
          <cell r="G1437">
            <v>6.5</v>
          </cell>
        </row>
        <row r="1438">
          <cell r="C1438">
            <v>45838</v>
          </cell>
          <cell r="D1438" t="str">
            <v>TH1</v>
          </cell>
          <cell r="G1438">
            <v>3.8</v>
          </cell>
        </row>
        <row r="1439">
          <cell r="C1439">
            <v>45838</v>
          </cell>
          <cell r="D1439" t="str">
            <v>THM</v>
          </cell>
          <cell r="G1439">
            <v>8.8000000000000007</v>
          </cell>
        </row>
        <row r="1440">
          <cell r="C1440">
            <v>45838</v>
          </cell>
          <cell r="D1440" t="str">
            <v>THN</v>
          </cell>
          <cell r="G1440">
            <v>5.0999999999999996</v>
          </cell>
        </row>
        <row r="1441">
          <cell r="C1441">
            <v>45838</v>
          </cell>
          <cell r="D1441" t="str">
            <v>THP</v>
          </cell>
          <cell r="G1441">
            <v>9</v>
          </cell>
        </row>
        <row r="1442">
          <cell r="C1442">
            <v>45838</v>
          </cell>
          <cell r="D1442" t="str">
            <v>THU</v>
          </cell>
          <cell r="G1442">
            <v>11.6</v>
          </cell>
        </row>
        <row r="1443">
          <cell r="C1443">
            <v>45838</v>
          </cell>
          <cell r="D1443" t="str">
            <v>THW</v>
          </cell>
          <cell r="G1443">
            <v>15.1</v>
          </cell>
        </row>
        <row r="1444">
          <cell r="C1444">
            <v>45838</v>
          </cell>
          <cell r="D1444" t="str">
            <v>TID</v>
          </cell>
          <cell r="G1444">
            <v>23.6</v>
          </cell>
        </row>
        <row r="1445">
          <cell r="C1445">
            <v>45838</v>
          </cell>
          <cell r="D1445" t="str">
            <v>TIE</v>
          </cell>
          <cell r="G1445">
            <v>3.4</v>
          </cell>
        </row>
        <row r="1446">
          <cell r="C1446">
            <v>45838</v>
          </cell>
          <cell r="D1446" t="str">
            <v>TIN</v>
          </cell>
          <cell r="G1446">
            <v>53.6</v>
          </cell>
        </row>
        <row r="1447">
          <cell r="C1447">
            <v>45838</v>
          </cell>
          <cell r="D1447" t="str">
            <v>TIS</v>
          </cell>
          <cell r="G1447">
            <v>5.2</v>
          </cell>
        </row>
        <row r="1448">
          <cell r="C1448">
            <v>45838</v>
          </cell>
          <cell r="D1448" t="str">
            <v>TKA</v>
          </cell>
          <cell r="G1448">
            <v>3.9</v>
          </cell>
        </row>
        <row r="1449">
          <cell r="C1449">
            <v>45838</v>
          </cell>
          <cell r="D1449" t="str">
            <v>TKC</v>
          </cell>
          <cell r="G1449">
            <v>1.2</v>
          </cell>
        </row>
        <row r="1450">
          <cell r="C1450">
            <v>45838</v>
          </cell>
          <cell r="D1450" t="str">
            <v>TKG</v>
          </cell>
          <cell r="G1450">
            <v>2.4</v>
          </cell>
        </row>
        <row r="1451">
          <cell r="C1451">
            <v>45838</v>
          </cell>
          <cell r="D1451" t="str">
            <v>TL4</v>
          </cell>
          <cell r="G1451">
            <v>8.1999999999999993</v>
          </cell>
        </row>
        <row r="1452">
          <cell r="C1452">
            <v>45838</v>
          </cell>
          <cell r="D1452" t="str">
            <v>TLI</v>
          </cell>
          <cell r="G1452">
            <v>4.8</v>
          </cell>
        </row>
        <row r="1453">
          <cell r="C1453">
            <v>45838</v>
          </cell>
          <cell r="D1453" t="str">
            <v>TLP</v>
          </cell>
          <cell r="G1453">
            <v>7.3</v>
          </cell>
        </row>
        <row r="1454">
          <cell r="C1454">
            <v>45838</v>
          </cell>
          <cell r="D1454" t="str">
            <v>TLT</v>
          </cell>
          <cell r="G1454">
            <v>19.7</v>
          </cell>
        </row>
        <row r="1455">
          <cell r="C1455">
            <v>45838</v>
          </cell>
          <cell r="D1455" t="str">
            <v>TMG</v>
          </cell>
          <cell r="G1455">
            <v>64</v>
          </cell>
        </row>
        <row r="1456">
          <cell r="C1456">
            <v>45838</v>
          </cell>
          <cell r="D1456" t="str">
            <v>TMW</v>
          </cell>
          <cell r="G1456">
            <v>30</v>
          </cell>
        </row>
        <row r="1457">
          <cell r="C1457">
            <v>45838</v>
          </cell>
          <cell r="D1457" t="str">
            <v>TNA</v>
          </cell>
          <cell r="G1457">
            <v>3.7</v>
          </cell>
        </row>
        <row r="1458">
          <cell r="C1458">
            <v>45838</v>
          </cell>
          <cell r="D1458" t="str">
            <v>TNB</v>
          </cell>
          <cell r="G1458">
            <v>10</v>
          </cell>
        </row>
        <row r="1459">
          <cell r="C1459">
            <v>45838</v>
          </cell>
          <cell r="D1459" t="str">
            <v>TNM</v>
          </cell>
          <cell r="G1459">
            <v>4.0999999999999996</v>
          </cell>
        </row>
        <row r="1460">
          <cell r="C1460">
            <v>45838</v>
          </cell>
          <cell r="D1460" t="str">
            <v>TNP</v>
          </cell>
          <cell r="G1460">
            <v>27.9</v>
          </cell>
        </row>
        <row r="1461">
          <cell r="C1461">
            <v>45838</v>
          </cell>
          <cell r="D1461" t="str">
            <v>TNS</v>
          </cell>
          <cell r="G1461">
            <v>4.4000000000000004</v>
          </cell>
        </row>
        <row r="1462">
          <cell r="C1462">
            <v>45838</v>
          </cell>
          <cell r="D1462" t="str">
            <v>TNV</v>
          </cell>
          <cell r="G1462">
            <v>10</v>
          </cell>
        </row>
        <row r="1463">
          <cell r="C1463">
            <v>45838</v>
          </cell>
          <cell r="D1463" t="str">
            <v>TNW</v>
          </cell>
          <cell r="G1463">
            <v>11.5</v>
          </cell>
        </row>
        <row r="1464">
          <cell r="C1464">
            <v>45838</v>
          </cell>
          <cell r="D1464" t="str">
            <v>TOP</v>
          </cell>
          <cell r="G1464">
            <v>0.9</v>
          </cell>
        </row>
        <row r="1465">
          <cell r="C1465">
            <v>45838</v>
          </cell>
          <cell r="D1465" t="str">
            <v>TOS</v>
          </cell>
          <cell r="G1465">
            <v>166</v>
          </cell>
        </row>
        <row r="1466">
          <cell r="C1466">
            <v>45838</v>
          </cell>
          <cell r="D1466" t="str">
            <v>TOW</v>
          </cell>
          <cell r="G1466">
            <v>33.299999999999997</v>
          </cell>
        </row>
        <row r="1467">
          <cell r="C1467">
            <v>45838</v>
          </cell>
          <cell r="D1467" t="str">
            <v>TPS</v>
          </cell>
          <cell r="G1467">
            <v>39</v>
          </cell>
        </row>
        <row r="1468">
          <cell r="C1468">
            <v>45838</v>
          </cell>
          <cell r="D1468" t="str">
            <v>TQN</v>
          </cell>
          <cell r="G1468">
            <v>13.5</v>
          </cell>
        </row>
        <row r="1469">
          <cell r="C1469">
            <v>45838</v>
          </cell>
          <cell r="D1469" t="str">
            <v>TQW</v>
          </cell>
          <cell r="G1469">
            <v>8.1999999999999993</v>
          </cell>
        </row>
        <row r="1470">
          <cell r="C1470">
            <v>45838</v>
          </cell>
          <cell r="D1470" t="str">
            <v>TR1</v>
          </cell>
          <cell r="G1470">
            <v>16</v>
          </cell>
        </row>
        <row r="1471">
          <cell r="C1471">
            <v>45838</v>
          </cell>
          <cell r="D1471" t="str">
            <v>TRS</v>
          </cell>
          <cell r="G1471">
            <v>33.5</v>
          </cell>
        </row>
        <row r="1472">
          <cell r="C1472">
            <v>45838</v>
          </cell>
          <cell r="D1472" t="str">
            <v>TRT</v>
          </cell>
          <cell r="G1472">
            <v>11</v>
          </cell>
        </row>
        <row r="1473">
          <cell r="C1473">
            <v>45838</v>
          </cell>
          <cell r="D1473" t="str">
            <v>TRV</v>
          </cell>
          <cell r="G1473">
            <v>16.5</v>
          </cell>
        </row>
        <row r="1474">
          <cell r="C1474">
            <v>45838</v>
          </cell>
          <cell r="D1474" t="str">
            <v>TS3</v>
          </cell>
          <cell r="G1474">
            <v>5.8</v>
          </cell>
        </row>
        <row r="1475">
          <cell r="C1475">
            <v>45838</v>
          </cell>
          <cell r="D1475" t="str">
            <v>TS4</v>
          </cell>
          <cell r="G1475">
            <v>1.2</v>
          </cell>
        </row>
        <row r="1476">
          <cell r="C1476">
            <v>45838</v>
          </cell>
          <cell r="D1476" t="str">
            <v>TSA</v>
          </cell>
          <cell r="G1476">
            <v>12.6</v>
          </cell>
        </row>
        <row r="1477">
          <cell r="C1477">
            <v>45838</v>
          </cell>
          <cell r="D1477" t="str">
            <v>TSD</v>
          </cell>
          <cell r="G1477">
            <v>6</v>
          </cell>
        </row>
        <row r="1478">
          <cell r="C1478">
            <v>45838</v>
          </cell>
          <cell r="D1478" t="str">
            <v>TSG</v>
          </cell>
          <cell r="G1478">
            <v>14.7</v>
          </cell>
        </row>
        <row r="1479">
          <cell r="C1479">
            <v>45838</v>
          </cell>
          <cell r="D1479" t="str">
            <v>TSJ</v>
          </cell>
          <cell r="G1479">
            <v>38.5</v>
          </cell>
        </row>
        <row r="1480">
          <cell r="C1480">
            <v>45838</v>
          </cell>
          <cell r="D1480" t="str">
            <v>TST</v>
          </cell>
          <cell r="G1480">
            <v>6.6</v>
          </cell>
        </row>
        <row r="1481">
          <cell r="C1481">
            <v>45838</v>
          </cell>
          <cell r="D1481" t="str">
            <v>TT6</v>
          </cell>
          <cell r="G1481">
            <v>6.1</v>
          </cell>
        </row>
        <row r="1482">
          <cell r="C1482">
            <v>45838</v>
          </cell>
          <cell r="D1482" t="str">
            <v>TTB</v>
          </cell>
          <cell r="G1482">
            <v>1.8</v>
          </cell>
        </row>
        <row r="1483">
          <cell r="C1483">
            <v>45838</v>
          </cell>
          <cell r="D1483" t="str">
            <v>TTD</v>
          </cell>
          <cell r="G1483">
            <v>74.2</v>
          </cell>
        </row>
        <row r="1484">
          <cell r="C1484">
            <v>45838</v>
          </cell>
          <cell r="D1484" t="str">
            <v>TTG</v>
          </cell>
          <cell r="G1484">
            <v>11.9</v>
          </cell>
        </row>
        <row r="1485">
          <cell r="C1485">
            <v>45838</v>
          </cell>
          <cell r="D1485" t="str">
            <v>TTN</v>
          </cell>
          <cell r="G1485">
            <v>18.399999999999999</v>
          </cell>
        </row>
        <row r="1486">
          <cell r="C1486">
            <v>45838</v>
          </cell>
          <cell r="D1486" t="str">
            <v>TTS</v>
          </cell>
          <cell r="G1486">
            <v>4.3</v>
          </cell>
        </row>
        <row r="1487">
          <cell r="C1487">
            <v>45838</v>
          </cell>
          <cell r="D1487" t="str">
            <v>TTZ</v>
          </cell>
          <cell r="G1487">
            <v>1.8</v>
          </cell>
        </row>
        <row r="1488">
          <cell r="C1488">
            <v>45838</v>
          </cell>
          <cell r="D1488" t="str">
            <v>TUG</v>
          </cell>
          <cell r="G1488">
            <v>16</v>
          </cell>
        </row>
        <row r="1489">
          <cell r="C1489">
            <v>45838</v>
          </cell>
          <cell r="D1489" t="str">
            <v>TV1</v>
          </cell>
          <cell r="G1489">
            <v>25.5</v>
          </cell>
        </row>
        <row r="1490">
          <cell r="C1490">
            <v>45838</v>
          </cell>
          <cell r="D1490" t="str">
            <v>TV6</v>
          </cell>
          <cell r="G1490">
            <v>6.8</v>
          </cell>
        </row>
        <row r="1491">
          <cell r="C1491">
            <v>45838</v>
          </cell>
          <cell r="D1491" t="str">
            <v>TVA</v>
          </cell>
          <cell r="G1491">
            <v>13.5</v>
          </cell>
        </row>
        <row r="1492">
          <cell r="C1492">
            <v>45838</v>
          </cell>
          <cell r="D1492" t="str">
            <v>TVG</v>
          </cell>
          <cell r="G1492">
            <v>14.1</v>
          </cell>
        </row>
        <row r="1493">
          <cell r="C1493">
            <v>45838</v>
          </cell>
          <cell r="D1493" t="str">
            <v>TVH</v>
          </cell>
          <cell r="G1493">
            <v>12.2</v>
          </cell>
        </row>
        <row r="1494">
          <cell r="C1494">
            <v>45838</v>
          </cell>
          <cell r="D1494" t="str">
            <v>TVM</v>
          </cell>
          <cell r="G1494">
            <v>10.5</v>
          </cell>
        </row>
        <row r="1495">
          <cell r="C1495">
            <v>45838</v>
          </cell>
          <cell r="D1495" t="str">
            <v>TVN</v>
          </cell>
          <cell r="G1495">
            <v>7.1</v>
          </cell>
        </row>
        <row r="1496">
          <cell r="C1496">
            <v>45838</v>
          </cell>
          <cell r="D1496" t="str">
            <v>TW3</v>
          </cell>
          <cell r="G1496">
            <v>28.8</v>
          </cell>
        </row>
        <row r="1497">
          <cell r="C1497">
            <v>45838</v>
          </cell>
          <cell r="D1497" t="str">
            <v>UCT</v>
          </cell>
          <cell r="G1497">
            <v>8.8000000000000007</v>
          </cell>
        </row>
        <row r="1498">
          <cell r="C1498">
            <v>45838</v>
          </cell>
          <cell r="D1498" t="str">
            <v>UDC</v>
          </cell>
          <cell r="G1498">
            <v>4.5999999999999996</v>
          </cell>
        </row>
        <row r="1499">
          <cell r="C1499">
            <v>45838</v>
          </cell>
          <cell r="D1499" t="str">
            <v>UDJ</v>
          </cell>
          <cell r="G1499">
            <v>7.7</v>
          </cell>
        </row>
        <row r="1500">
          <cell r="C1500">
            <v>45838</v>
          </cell>
          <cell r="D1500" t="str">
            <v>UDL</v>
          </cell>
          <cell r="G1500">
            <v>13.1</v>
          </cell>
        </row>
        <row r="1501">
          <cell r="C1501">
            <v>45838</v>
          </cell>
          <cell r="D1501" t="str">
            <v>UEM</v>
          </cell>
          <cell r="G1501">
            <v>15.8</v>
          </cell>
        </row>
        <row r="1502">
          <cell r="C1502">
            <v>45838</v>
          </cell>
          <cell r="D1502" t="str">
            <v>UMC</v>
          </cell>
          <cell r="G1502">
            <v>8.6999999999999993</v>
          </cell>
        </row>
        <row r="1503">
          <cell r="C1503">
            <v>45838</v>
          </cell>
          <cell r="D1503" t="str">
            <v>UPC</v>
          </cell>
          <cell r="G1503">
            <v>24</v>
          </cell>
        </row>
        <row r="1504">
          <cell r="C1504">
            <v>45838</v>
          </cell>
          <cell r="D1504" t="str">
            <v>UPH</v>
          </cell>
          <cell r="G1504">
            <v>10</v>
          </cell>
        </row>
        <row r="1505">
          <cell r="C1505">
            <v>45838</v>
          </cell>
          <cell r="D1505" t="str">
            <v>USC</v>
          </cell>
          <cell r="G1505">
            <v>10</v>
          </cell>
        </row>
        <row r="1506">
          <cell r="C1506">
            <v>45838</v>
          </cell>
          <cell r="D1506" t="str">
            <v>USD</v>
          </cell>
          <cell r="G1506">
            <v>17.399999999999999</v>
          </cell>
        </row>
        <row r="1507">
          <cell r="C1507">
            <v>45838</v>
          </cell>
          <cell r="D1507" t="str">
            <v>UXC</v>
          </cell>
          <cell r="G1507">
            <v>6.4</v>
          </cell>
        </row>
        <row r="1508">
          <cell r="C1508">
            <v>45838</v>
          </cell>
          <cell r="D1508" t="str">
            <v>V15</v>
          </cell>
          <cell r="G1508">
            <v>0.4</v>
          </cell>
        </row>
        <row r="1509">
          <cell r="C1509">
            <v>45838</v>
          </cell>
          <cell r="D1509" t="str">
            <v>VAB</v>
          </cell>
          <cell r="G1509">
            <v>15.2</v>
          </cell>
        </row>
        <row r="1510">
          <cell r="C1510">
            <v>45838</v>
          </cell>
          <cell r="D1510" t="str">
            <v>VAV</v>
          </cell>
          <cell r="G1510">
            <v>57.4</v>
          </cell>
        </row>
        <row r="1511">
          <cell r="C1511">
            <v>45838</v>
          </cell>
          <cell r="D1511" t="str">
            <v>VBB</v>
          </cell>
          <cell r="G1511">
            <v>10.199999999999999</v>
          </cell>
        </row>
        <row r="1512">
          <cell r="C1512">
            <v>45838</v>
          </cell>
          <cell r="D1512" t="str">
            <v>VBG</v>
          </cell>
          <cell r="G1512">
            <v>4.8</v>
          </cell>
        </row>
        <row r="1513">
          <cell r="C1513">
            <v>45838</v>
          </cell>
          <cell r="D1513" t="str">
            <v>VBH</v>
          </cell>
          <cell r="G1513">
            <v>6.4</v>
          </cell>
        </row>
        <row r="1514">
          <cell r="C1514">
            <v>45838</v>
          </cell>
          <cell r="D1514" t="str">
            <v>VC5</v>
          </cell>
          <cell r="G1514">
            <v>0.7</v>
          </cell>
        </row>
        <row r="1515">
          <cell r="C1515">
            <v>45838</v>
          </cell>
          <cell r="D1515" t="str">
            <v>VCE</v>
          </cell>
          <cell r="G1515">
            <v>8</v>
          </cell>
        </row>
        <row r="1516">
          <cell r="C1516">
            <v>45838</v>
          </cell>
          <cell r="D1516" t="str">
            <v>VCP</v>
          </cell>
          <cell r="G1516">
            <v>25.5</v>
          </cell>
        </row>
        <row r="1517">
          <cell r="C1517">
            <v>45838</v>
          </cell>
          <cell r="D1517" t="str">
            <v>VCR</v>
          </cell>
          <cell r="G1517">
            <v>42.7</v>
          </cell>
        </row>
        <row r="1518">
          <cell r="C1518">
            <v>45838</v>
          </cell>
          <cell r="D1518" t="str">
            <v>VCT</v>
          </cell>
          <cell r="G1518">
            <v>8.6</v>
          </cell>
        </row>
        <row r="1519">
          <cell r="C1519">
            <v>45838</v>
          </cell>
          <cell r="D1519" t="str">
            <v>VCW</v>
          </cell>
          <cell r="G1519">
            <v>32.4</v>
          </cell>
        </row>
        <row r="1520">
          <cell r="C1520">
            <v>45838</v>
          </cell>
          <cell r="D1520" t="str">
            <v>VCX</v>
          </cell>
          <cell r="G1520">
            <v>9.5</v>
          </cell>
        </row>
        <row r="1521">
          <cell r="C1521">
            <v>45838</v>
          </cell>
          <cell r="D1521" t="str">
            <v>VDB</v>
          </cell>
          <cell r="G1521">
            <v>0.9</v>
          </cell>
        </row>
        <row r="1522">
          <cell r="C1522">
            <v>45838</v>
          </cell>
          <cell r="D1522" t="str">
            <v>VDG</v>
          </cell>
          <cell r="G1522">
            <v>11</v>
          </cell>
        </row>
        <row r="1523">
          <cell r="C1523">
            <v>45838</v>
          </cell>
          <cell r="D1523" t="str">
            <v>VDN</v>
          </cell>
          <cell r="G1523">
            <v>20.7</v>
          </cell>
        </row>
        <row r="1524">
          <cell r="C1524">
            <v>45838</v>
          </cell>
          <cell r="D1524" t="str">
            <v>VDT</v>
          </cell>
          <cell r="G1524">
            <v>11.4</v>
          </cell>
        </row>
        <row r="1525">
          <cell r="C1525">
            <v>45838</v>
          </cell>
          <cell r="D1525" t="str">
            <v>VE2</v>
          </cell>
          <cell r="G1525">
            <v>10</v>
          </cell>
        </row>
        <row r="1526">
          <cell r="C1526">
            <v>45838</v>
          </cell>
          <cell r="D1526" t="str">
            <v>VE8</v>
          </cell>
          <cell r="G1526">
            <v>1.8</v>
          </cell>
        </row>
        <row r="1527">
          <cell r="C1527">
            <v>45838</v>
          </cell>
          <cell r="D1527" t="str">
            <v>VE9</v>
          </cell>
          <cell r="G1527">
            <v>2.8</v>
          </cell>
        </row>
        <row r="1528">
          <cell r="C1528">
            <v>45838</v>
          </cell>
          <cell r="D1528" t="str">
            <v>VEA</v>
          </cell>
          <cell r="G1528">
            <v>39.299999999999997</v>
          </cell>
        </row>
        <row r="1529">
          <cell r="C1529">
            <v>45838</v>
          </cell>
          <cell r="D1529" t="str">
            <v>VEC</v>
          </cell>
          <cell r="G1529">
            <v>11.9</v>
          </cell>
        </row>
        <row r="1530">
          <cell r="C1530">
            <v>45838</v>
          </cell>
          <cell r="D1530" t="str">
            <v>VEF</v>
          </cell>
          <cell r="G1530">
            <v>181.3</v>
          </cell>
        </row>
        <row r="1531">
          <cell r="C1531">
            <v>45838</v>
          </cell>
          <cell r="D1531" t="str">
            <v>VES</v>
          </cell>
          <cell r="G1531">
            <v>7.1</v>
          </cell>
        </row>
        <row r="1532">
          <cell r="C1532">
            <v>45838</v>
          </cell>
          <cell r="D1532" t="str">
            <v>VET</v>
          </cell>
          <cell r="G1532">
            <v>18.8</v>
          </cell>
        </row>
        <row r="1533">
          <cell r="C1533">
            <v>45838</v>
          </cell>
          <cell r="D1533" t="str">
            <v>VFC</v>
          </cell>
          <cell r="G1533">
            <v>107.2</v>
          </cell>
        </row>
        <row r="1534">
          <cell r="C1534">
            <v>45838</v>
          </cell>
          <cell r="D1534" t="str">
            <v>VFR</v>
          </cell>
          <cell r="G1534">
            <v>11</v>
          </cell>
        </row>
        <row r="1535">
          <cell r="C1535">
            <v>45838</v>
          </cell>
          <cell r="D1535" t="str">
            <v>VGG</v>
          </cell>
          <cell r="G1535">
            <v>46.8</v>
          </cell>
        </row>
        <row r="1536">
          <cell r="C1536">
            <v>45838</v>
          </cell>
          <cell r="D1536" t="str">
            <v>VGI</v>
          </cell>
          <cell r="G1536">
            <v>74.3</v>
          </cell>
        </row>
        <row r="1537">
          <cell r="C1537">
            <v>45838</v>
          </cell>
          <cell r="D1537" t="str">
            <v>VGL</v>
          </cell>
          <cell r="G1537">
            <v>19.600000000000001</v>
          </cell>
        </row>
        <row r="1538">
          <cell r="C1538">
            <v>45838</v>
          </cell>
          <cell r="D1538" t="str">
            <v>VGR</v>
          </cell>
          <cell r="G1538">
            <v>62</v>
          </cell>
        </row>
        <row r="1539">
          <cell r="C1539">
            <v>45838</v>
          </cell>
          <cell r="D1539" t="str">
            <v>VGT</v>
          </cell>
          <cell r="G1539">
            <v>12.4</v>
          </cell>
        </row>
        <row r="1540">
          <cell r="C1540">
            <v>45838</v>
          </cell>
          <cell r="D1540" t="str">
            <v>VGV</v>
          </cell>
          <cell r="G1540">
            <v>32.200000000000003</v>
          </cell>
        </row>
        <row r="1541">
          <cell r="C1541">
            <v>45838</v>
          </cell>
          <cell r="D1541" t="str">
            <v>VHD</v>
          </cell>
          <cell r="G1541">
            <v>4.7</v>
          </cell>
        </row>
        <row r="1542">
          <cell r="C1542">
            <v>45838</v>
          </cell>
          <cell r="D1542" t="str">
            <v>VHF</v>
          </cell>
          <cell r="G1542">
            <v>19.5</v>
          </cell>
        </row>
        <row r="1543">
          <cell r="C1543">
            <v>45838</v>
          </cell>
          <cell r="D1543" t="str">
            <v>VHG</v>
          </cell>
          <cell r="G1543">
            <v>1.6</v>
          </cell>
        </row>
        <row r="1544">
          <cell r="C1544">
            <v>45838</v>
          </cell>
          <cell r="D1544" t="str">
            <v>VHH</v>
          </cell>
          <cell r="G1544">
            <v>4.3</v>
          </cell>
        </row>
        <row r="1545">
          <cell r="C1545">
            <v>45838</v>
          </cell>
          <cell r="D1545" t="str">
            <v>VIE</v>
          </cell>
          <cell r="G1545">
            <v>5.8</v>
          </cell>
        </row>
        <row r="1546">
          <cell r="C1546">
            <v>45838</v>
          </cell>
          <cell r="D1546" t="str">
            <v>VIH</v>
          </cell>
          <cell r="G1546">
            <v>14.5</v>
          </cell>
        </row>
        <row r="1547">
          <cell r="C1547">
            <v>45838</v>
          </cell>
          <cell r="D1547" t="str">
            <v>VIM</v>
          </cell>
          <cell r="G1547">
            <v>12</v>
          </cell>
        </row>
        <row r="1548">
          <cell r="C1548">
            <v>45838</v>
          </cell>
          <cell r="D1548" t="str">
            <v>VIN</v>
          </cell>
          <cell r="G1548">
            <v>13.5</v>
          </cell>
        </row>
        <row r="1549">
          <cell r="C1549">
            <v>45838</v>
          </cell>
          <cell r="D1549" t="str">
            <v>VIR</v>
          </cell>
          <cell r="G1549">
            <v>3.9</v>
          </cell>
        </row>
        <row r="1550">
          <cell r="C1550">
            <v>45838</v>
          </cell>
          <cell r="D1550" t="str">
            <v>VIW</v>
          </cell>
          <cell r="G1550">
            <v>9</v>
          </cell>
        </row>
        <row r="1551">
          <cell r="C1551">
            <v>45838</v>
          </cell>
          <cell r="D1551" t="str">
            <v>VKC</v>
          </cell>
          <cell r="G1551">
            <v>0.8</v>
          </cell>
        </row>
        <row r="1552">
          <cell r="C1552">
            <v>45838</v>
          </cell>
          <cell r="D1552" t="str">
            <v>VKP</v>
          </cell>
          <cell r="G1552">
            <v>0.5</v>
          </cell>
        </row>
        <row r="1553">
          <cell r="C1553">
            <v>45838</v>
          </cell>
          <cell r="D1553" t="str">
            <v>VLB</v>
          </cell>
          <cell r="G1553">
            <v>46.1</v>
          </cell>
        </row>
        <row r="1554">
          <cell r="C1554">
            <v>45838</v>
          </cell>
          <cell r="D1554" t="str">
            <v>VLC</v>
          </cell>
          <cell r="G1554">
            <v>15.6</v>
          </cell>
        </row>
        <row r="1555">
          <cell r="C1555">
            <v>45838</v>
          </cell>
          <cell r="D1555" t="str">
            <v>VLF</v>
          </cell>
          <cell r="G1555">
            <v>1</v>
          </cell>
        </row>
        <row r="1556">
          <cell r="C1556">
            <v>45838</v>
          </cell>
          <cell r="D1556" t="str">
            <v>VLG</v>
          </cell>
          <cell r="G1556">
            <v>9.1</v>
          </cell>
        </row>
        <row r="1557">
          <cell r="C1557">
            <v>45838</v>
          </cell>
          <cell r="D1557" t="str">
            <v>VLP</v>
          </cell>
          <cell r="G1557">
            <v>1.1000000000000001</v>
          </cell>
        </row>
        <row r="1558">
          <cell r="C1558">
            <v>45838</v>
          </cell>
          <cell r="D1558" t="str">
            <v>VLW</v>
          </cell>
          <cell r="G1558">
            <v>28.1</v>
          </cell>
        </row>
        <row r="1559">
          <cell r="C1559">
            <v>45838</v>
          </cell>
          <cell r="D1559" t="str">
            <v>VMA</v>
          </cell>
          <cell r="G1559">
            <v>2.8</v>
          </cell>
        </row>
        <row r="1560">
          <cell r="C1560">
            <v>45838</v>
          </cell>
          <cell r="D1560" t="str">
            <v>VMG</v>
          </cell>
          <cell r="G1560">
            <v>3.6</v>
          </cell>
        </row>
        <row r="1561">
          <cell r="C1561">
            <v>45838</v>
          </cell>
          <cell r="D1561" t="str">
            <v>VMK</v>
          </cell>
          <cell r="G1561">
            <v>22</v>
          </cell>
        </row>
        <row r="1562">
          <cell r="C1562">
            <v>45838</v>
          </cell>
          <cell r="D1562" t="str">
            <v>VMT</v>
          </cell>
          <cell r="G1562">
            <v>11.9</v>
          </cell>
        </row>
        <row r="1563">
          <cell r="C1563">
            <v>45838</v>
          </cell>
          <cell r="D1563" t="str">
            <v>VNA</v>
          </cell>
          <cell r="G1563">
            <v>19.5</v>
          </cell>
        </row>
        <row r="1564">
          <cell r="C1564">
            <v>45838</v>
          </cell>
          <cell r="D1564" t="str">
            <v>VNB</v>
          </cell>
          <cell r="G1564">
            <v>13.5</v>
          </cell>
        </row>
        <row r="1565">
          <cell r="C1565">
            <v>45838</v>
          </cell>
          <cell r="D1565" t="str">
            <v>VNH</v>
          </cell>
          <cell r="G1565">
            <v>1.1000000000000001</v>
          </cell>
        </row>
        <row r="1566">
          <cell r="C1566">
            <v>45838</v>
          </cell>
          <cell r="D1566" t="str">
            <v>VNI</v>
          </cell>
          <cell r="G1566">
            <v>9.5</v>
          </cell>
        </row>
        <row r="1567">
          <cell r="C1567">
            <v>45838</v>
          </cell>
          <cell r="D1567" t="str">
            <v>VNP</v>
          </cell>
          <cell r="G1567">
            <v>15.2</v>
          </cell>
        </row>
        <row r="1568">
          <cell r="C1568">
            <v>45838</v>
          </cell>
          <cell r="D1568" t="str">
            <v>VNX</v>
          </cell>
          <cell r="G1568">
            <v>11.6</v>
          </cell>
        </row>
        <row r="1569">
          <cell r="C1569">
            <v>45838</v>
          </cell>
          <cell r="D1569" t="str">
            <v>VNY</v>
          </cell>
          <cell r="G1569">
            <v>6.5</v>
          </cell>
        </row>
        <row r="1570">
          <cell r="C1570">
            <v>45838</v>
          </cell>
          <cell r="D1570" t="str">
            <v>VNZ</v>
          </cell>
          <cell r="G1570">
            <v>339.9</v>
          </cell>
        </row>
        <row r="1571">
          <cell r="C1571">
            <v>45838</v>
          </cell>
          <cell r="D1571" t="str">
            <v>VOC</v>
          </cell>
          <cell r="G1571">
            <v>14.6</v>
          </cell>
        </row>
        <row r="1572">
          <cell r="C1572">
            <v>45838</v>
          </cell>
          <cell r="D1572" t="str">
            <v>VPA</v>
          </cell>
          <cell r="G1572">
            <v>2.2999999999999998</v>
          </cell>
        </row>
        <row r="1573">
          <cell r="C1573">
            <v>45838</v>
          </cell>
          <cell r="D1573" t="str">
            <v>VPC</v>
          </cell>
          <cell r="G1573">
            <v>1.6</v>
          </cell>
        </row>
        <row r="1574">
          <cell r="C1574">
            <v>45838</v>
          </cell>
          <cell r="D1574" t="str">
            <v>VPR</v>
          </cell>
          <cell r="G1574">
            <v>16.399999999999999</v>
          </cell>
        </row>
        <row r="1575">
          <cell r="C1575">
            <v>45838</v>
          </cell>
          <cell r="D1575" t="str">
            <v>VPW</v>
          </cell>
          <cell r="G1575">
            <v>9.6</v>
          </cell>
        </row>
        <row r="1576">
          <cell r="C1576">
            <v>45838</v>
          </cell>
          <cell r="D1576" t="str">
            <v>VQC</v>
          </cell>
          <cell r="G1576">
            <v>13.8</v>
          </cell>
        </row>
        <row r="1577">
          <cell r="C1577">
            <v>45838</v>
          </cell>
          <cell r="D1577" t="str">
            <v>VRG</v>
          </cell>
          <cell r="G1577">
            <v>25.5</v>
          </cell>
        </row>
        <row r="1578">
          <cell r="C1578">
            <v>45838</v>
          </cell>
          <cell r="D1578" t="str">
            <v>VSE</v>
          </cell>
          <cell r="G1578">
            <v>8.6999999999999993</v>
          </cell>
        </row>
        <row r="1579">
          <cell r="C1579">
            <v>45838</v>
          </cell>
          <cell r="D1579" t="str">
            <v>VSF</v>
          </cell>
          <cell r="G1579">
            <v>27.1</v>
          </cell>
        </row>
        <row r="1580">
          <cell r="C1580">
            <v>45838</v>
          </cell>
          <cell r="D1580" t="str">
            <v>VSG</v>
          </cell>
          <cell r="G1580">
            <v>2.5</v>
          </cell>
        </row>
        <row r="1581">
          <cell r="C1581">
            <v>45838</v>
          </cell>
          <cell r="D1581" t="str">
            <v>VSN</v>
          </cell>
          <cell r="G1581">
            <v>17</v>
          </cell>
        </row>
        <row r="1582">
          <cell r="C1582">
            <v>45838</v>
          </cell>
          <cell r="D1582" t="str">
            <v>VST</v>
          </cell>
          <cell r="G1582">
            <v>3.5</v>
          </cell>
        </row>
        <row r="1583">
          <cell r="C1583">
            <v>45838</v>
          </cell>
          <cell r="D1583" t="str">
            <v>VTA</v>
          </cell>
          <cell r="G1583">
            <v>3.5</v>
          </cell>
        </row>
        <row r="1584">
          <cell r="C1584">
            <v>45838</v>
          </cell>
          <cell r="D1584" t="str">
            <v>VTD</v>
          </cell>
          <cell r="G1584">
            <v>9.5</v>
          </cell>
        </row>
        <row r="1585">
          <cell r="C1585">
            <v>45838</v>
          </cell>
          <cell r="D1585" t="str">
            <v>VTE</v>
          </cell>
          <cell r="G1585">
            <v>5.6</v>
          </cell>
        </row>
        <row r="1586">
          <cell r="C1586">
            <v>45838</v>
          </cell>
          <cell r="D1586" t="str">
            <v>VTG</v>
          </cell>
          <cell r="G1586">
            <v>7.7</v>
          </cell>
        </row>
        <row r="1587">
          <cell r="C1587">
            <v>45838</v>
          </cell>
          <cell r="D1587" t="str">
            <v>VTI</v>
          </cell>
          <cell r="G1587">
            <v>8.6</v>
          </cell>
        </row>
        <row r="1588">
          <cell r="C1588">
            <v>45838</v>
          </cell>
          <cell r="D1588" t="str">
            <v>VTK</v>
          </cell>
          <cell r="G1588">
            <v>61.2</v>
          </cell>
        </row>
        <row r="1589">
          <cell r="C1589">
            <v>45838</v>
          </cell>
          <cell r="D1589" t="str">
            <v>VTL</v>
          </cell>
          <cell r="G1589">
            <v>5.8</v>
          </cell>
        </row>
        <row r="1590">
          <cell r="C1590">
            <v>45838</v>
          </cell>
          <cell r="D1590" t="str">
            <v>VTM</v>
          </cell>
          <cell r="G1590">
            <v>21.8</v>
          </cell>
        </row>
        <row r="1591">
          <cell r="C1591">
            <v>45838</v>
          </cell>
          <cell r="D1591" t="str">
            <v>VTQ</v>
          </cell>
          <cell r="G1591">
            <v>9</v>
          </cell>
        </row>
        <row r="1592">
          <cell r="C1592">
            <v>45838</v>
          </cell>
          <cell r="D1592" t="str">
            <v>VTR</v>
          </cell>
          <cell r="G1592">
            <v>17.2</v>
          </cell>
        </row>
        <row r="1593">
          <cell r="C1593">
            <v>45838</v>
          </cell>
          <cell r="D1593" t="str">
            <v>VTS</v>
          </cell>
          <cell r="G1593">
            <v>10.199999999999999</v>
          </cell>
        </row>
        <row r="1594">
          <cell r="C1594">
            <v>45838</v>
          </cell>
          <cell r="D1594" t="str">
            <v>VTX</v>
          </cell>
          <cell r="G1594">
            <v>7.2</v>
          </cell>
        </row>
        <row r="1595">
          <cell r="C1595">
            <v>45838</v>
          </cell>
          <cell r="D1595" t="str">
            <v>VUA</v>
          </cell>
          <cell r="G1595">
            <v>10.8</v>
          </cell>
        </row>
        <row r="1596">
          <cell r="C1596">
            <v>45838</v>
          </cell>
          <cell r="D1596" t="str">
            <v>VVN</v>
          </cell>
          <cell r="G1596">
            <v>1.8</v>
          </cell>
        </row>
        <row r="1597">
          <cell r="C1597">
            <v>45838</v>
          </cell>
          <cell r="D1597" t="str">
            <v>VVS</v>
          </cell>
          <cell r="G1597">
            <v>19.8</v>
          </cell>
        </row>
        <row r="1598">
          <cell r="C1598">
            <v>45838</v>
          </cell>
          <cell r="D1598" t="str">
            <v>VW3</v>
          </cell>
          <cell r="G1598">
            <v>10</v>
          </cell>
        </row>
        <row r="1599">
          <cell r="C1599">
            <v>45838</v>
          </cell>
          <cell r="D1599" t="str">
            <v>VWS</v>
          </cell>
          <cell r="G1599">
            <v>16.7</v>
          </cell>
        </row>
        <row r="1600">
          <cell r="C1600">
            <v>45838</v>
          </cell>
          <cell r="D1600" t="str">
            <v>VXB</v>
          </cell>
          <cell r="G1600">
            <v>23.9</v>
          </cell>
        </row>
        <row r="1601">
          <cell r="C1601">
            <v>45838</v>
          </cell>
          <cell r="D1601" t="str">
            <v>VXP</v>
          </cell>
          <cell r="G1601">
            <v>30.6</v>
          </cell>
        </row>
        <row r="1602">
          <cell r="C1602">
            <v>45838</v>
          </cell>
          <cell r="D1602" t="str">
            <v>VXT</v>
          </cell>
          <cell r="G1602">
            <v>11</v>
          </cell>
        </row>
        <row r="1603">
          <cell r="C1603">
            <v>45838</v>
          </cell>
          <cell r="D1603" t="str">
            <v>WSB</v>
          </cell>
          <cell r="G1603">
            <v>62.7</v>
          </cell>
        </row>
        <row r="1604">
          <cell r="C1604">
            <v>45838</v>
          </cell>
          <cell r="D1604" t="str">
            <v>WTC</v>
          </cell>
          <cell r="G1604">
            <v>11.4</v>
          </cell>
        </row>
        <row r="1605">
          <cell r="C1605">
            <v>45838</v>
          </cell>
          <cell r="D1605" t="str">
            <v>X26</v>
          </cell>
          <cell r="G1605">
            <v>24.1</v>
          </cell>
        </row>
        <row r="1606">
          <cell r="C1606">
            <v>45838</v>
          </cell>
          <cell r="D1606" t="str">
            <v>X77</v>
          </cell>
          <cell r="G1606">
            <v>0.3</v>
          </cell>
        </row>
        <row r="1607">
          <cell r="C1607">
            <v>45838</v>
          </cell>
          <cell r="D1607" t="str">
            <v>XDH</v>
          </cell>
          <cell r="G1607">
            <v>22.4</v>
          </cell>
        </row>
        <row r="1608">
          <cell r="C1608">
            <v>45838</v>
          </cell>
          <cell r="D1608" t="str">
            <v>XHC</v>
          </cell>
          <cell r="G1608">
            <v>16.3</v>
          </cell>
        </row>
        <row r="1609">
          <cell r="C1609">
            <v>45838</v>
          </cell>
          <cell r="D1609" t="str">
            <v>XLV</v>
          </cell>
          <cell r="G1609">
            <v>12</v>
          </cell>
        </row>
        <row r="1610">
          <cell r="C1610">
            <v>45838</v>
          </cell>
          <cell r="D1610" t="str">
            <v>XMC</v>
          </cell>
          <cell r="G1610">
            <v>6</v>
          </cell>
        </row>
        <row r="1611">
          <cell r="C1611">
            <v>45838</v>
          </cell>
          <cell r="D1611" t="str">
            <v>XMD</v>
          </cell>
          <cell r="G1611">
            <v>8</v>
          </cell>
        </row>
        <row r="1612">
          <cell r="C1612">
            <v>45838</v>
          </cell>
          <cell r="D1612" t="str">
            <v>XMP</v>
          </cell>
          <cell r="G1612">
            <v>15.5</v>
          </cell>
        </row>
        <row r="1613">
          <cell r="C1613">
            <v>45838</v>
          </cell>
          <cell r="D1613" t="str">
            <v>XPH</v>
          </cell>
          <cell r="G1613">
            <v>11.8</v>
          </cell>
        </row>
        <row r="1614">
          <cell r="C1614">
            <v>45838</v>
          </cell>
          <cell r="D1614" t="str">
            <v>YBC</v>
          </cell>
          <cell r="G1614">
            <v>12.5</v>
          </cell>
        </row>
        <row r="1615">
          <cell r="C1615">
            <v>45838</v>
          </cell>
          <cell r="D1615" t="str">
            <v>YTC</v>
          </cell>
          <cell r="G1615">
            <v>34</v>
          </cell>
        </row>
      </sheetData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D chuyen nhuong-CP-LVB "/>
      <sheetName val="Chuyen nhuong thanh ly CP"/>
      <sheetName val="LAM HO SO"/>
      <sheetName val="HĐ chuyen nhuong"/>
      <sheetName val="HD phong toa"/>
      <sheetName val="HTKD TP -&gt; CP"/>
      <sheetName val="PToa CP A"/>
      <sheetName val="Quy trinh Repo"/>
      <sheetName val="Danh muc"/>
      <sheetName val="So cong van"/>
      <sheetName val="Doi chieu voi LVB (2)"/>
      <sheetName val="Doi chieu voi LVB"/>
      <sheetName val="So du phong toa"/>
      <sheetName val="Bang thu lai"/>
      <sheetName val="Bang lai (2)"/>
      <sheetName val="Theo doi hang ngay"/>
      <sheetName val="Bang tinh gia mua lai"/>
      <sheetName val="Sheet1"/>
      <sheetName val="DATA"/>
      <sheetName val="Phieu QLHD"/>
      <sheetName val="Thanh ly tat toan"/>
      <sheetName val="Thanh ly 1 phan"/>
      <sheetName val="Giai toa CP"/>
      <sheetName val="Thong bao thanh toan"/>
      <sheetName val="PL-Tỷ lệ (3)"/>
      <sheetName val="Thoa thuan chuyen tien"/>
      <sheetName val="PL-Gia hạn"/>
      <sheetName val="Phu luc HDTP p.toa"/>
      <sheetName val="Phong toa giai toa TP"/>
      <sheetName val="Phu luc HDTP chuyen nhuong"/>
      <sheetName val="Phu luc HDCPB P.toa"/>
      <sheetName val="Phu luc HDCPB c.nhuong"/>
      <sheetName val="DS giai ngan"/>
      <sheetName val="PL-Tỷ lệ"/>
      <sheetName val="Thu lai"/>
      <sheetName val="Bang tinh lai du thu Repo"/>
      <sheetName val="Bang lai"/>
      <sheetName val="Tong hop"/>
      <sheetName val="Danhm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/>
      <sheetData sheetId="37" refreshError="1"/>
      <sheetData sheetId="3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mtd yied"/>
      <sheetName val="Month"/>
      <sheetName val="DAI"/>
      <sheetName val="year"/>
      <sheetName val="MAN"/>
      <sheetName val="G"/>
      <sheetName val="Perform1"/>
      <sheetName val="Yield2"/>
      <sheetName val="Recon3"/>
      <sheetName val="com. pro4"/>
      <sheetName val="N+15"/>
      <sheetName val="ROUTING6"/>
      <sheetName val="RFT17"/>
      <sheetName val="RFT1 (2)8"/>
      <sheetName val="last year"/>
      <sheetName val="1.Perso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kc"/>
      <sheetName val="bcd"/>
      <sheetName val="bckqkd"/>
      <sheetName val="bclctt"/>
      <sheetName val="Sheet3"/>
      <sheetName val="XL4Popp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ng can doi ke toan"/>
      <sheetName val="Sheet3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folio"/>
      <sheetName val="Pivot"/>
      <sheetName val="Transaction"/>
      <sheetName val="Cash"/>
      <sheetName val="GD tien"/>
      <sheetName val="GDCK"/>
      <sheetName val="055G"/>
      <sheetName val="0331x"/>
      <sheetName val="Quyen"/>
      <sheetName val="Pric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NAV"/>
      <sheetName val="Gia von"/>
      <sheetName val="Giao dich CK"/>
      <sheetName val="So du CK"/>
      <sheetName val="So du Tien"/>
      <sheetName val="Phi"/>
      <sheetName val="BC DMDT"/>
      <sheetName val="PL08 - NDT"/>
      <sheetName val="Price"/>
      <sheetName val="Danh mu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Chenh lech lai"/>
      <sheetName val="Phan bo doanh thu (Tach Ho-PBG)"/>
      <sheetName val="Doi chieu 1123-324"/>
      <sheetName val="Du thu T7.2013"/>
      <sheetName val="Du thu T8.2013"/>
      <sheetName val="Du thu T9.2013"/>
      <sheetName val="Du thu T10.2013"/>
      <sheetName val="Tat toan HDTG T10.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koreainvestment.com.vn/vi/kim-fund/kde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06B5-61F9-44E7-8D82-67E0097B8397}">
  <sheetPr>
    <tabColor rgb="FFC00000"/>
  </sheetPr>
  <dimension ref="A1:AB400"/>
  <sheetViews>
    <sheetView tabSelected="1" workbookViewId="0">
      <pane xSplit="7" ySplit="6" topLeftCell="H357" activePane="bottomRight" state="frozen"/>
      <selection pane="bottomRight" activeCell="I370" sqref="I370"/>
      <selection pane="bottomLeft" activeCell="A7" sqref="A7"/>
      <selection pane="topRight" activeCell="H1" sqref="H1"/>
    </sheetView>
  </sheetViews>
  <sheetFormatPr defaultColWidth="8.85546875" defaultRowHeight="12"/>
  <cols>
    <col min="1" max="1" width="7.28515625" style="11" customWidth="1"/>
    <col min="2" max="2" width="21" style="11" customWidth="1"/>
    <col min="3" max="3" width="12.28515625" style="2" customWidth="1"/>
    <col min="4" max="4" width="12.85546875" style="2" customWidth="1"/>
    <col min="5" max="5" width="8.7109375" style="3" customWidth="1"/>
    <col min="6" max="7" width="6.85546875" style="3" customWidth="1"/>
    <col min="8" max="8" width="13.85546875" style="4" bestFit="1" customWidth="1"/>
    <col min="9" max="9" width="17.140625" style="4" customWidth="1"/>
    <col min="10" max="10" width="8.28515625" style="4" customWidth="1"/>
    <col min="11" max="11" width="10" style="4" customWidth="1"/>
    <col min="12" max="12" width="18" style="4" customWidth="1"/>
    <col min="13" max="13" width="16.28515625" style="4" customWidth="1"/>
    <col min="14" max="14" width="16.42578125" style="4" customWidth="1"/>
    <col min="15" max="15" width="15.28515625" style="4" customWidth="1"/>
    <col min="16" max="16" width="17.28515625" style="2" customWidth="1"/>
    <col min="17" max="17" width="16.28515625" style="2" customWidth="1"/>
    <col min="18" max="18" width="11.5703125" style="2" customWidth="1"/>
    <col min="19" max="20" width="8.85546875" style="2"/>
    <col min="21" max="21" width="14.42578125" style="2" customWidth="1"/>
    <col min="22" max="16384" width="8.85546875" style="2"/>
  </cols>
  <sheetData>
    <row r="1" spans="1:28">
      <c r="A1" s="1" t="s">
        <v>0</v>
      </c>
      <c r="B1" s="1" t="str">
        <f>[19]BS!B2</f>
        <v>H1.2025</v>
      </c>
      <c r="O1" s="5"/>
      <c r="P1" s="6"/>
      <c r="Q1" s="6"/>
    </row>
    <row r="2" spans="1:28" ht="18">
      <c r="A2" s="7" t="s">
        <v>1</v>
      </c>
      <c r="B2" s="7"/>
      <c r="O2" s="8"/>
      <c r="P2" s="8"/>
      <c r="Q2" s="9"/>
      <c r="R2" s="10"/>
    </row>
    <row r="3" spans="1:28" ht="31.15" customHeight="1">
      <c r="H3" s="12">
        <v>45838</v>
      </c>
      <c r="I3" s="13"/>
      <c r="J3" s="13"/>
      <c r="K3" s="13"/>
      <c r="L3" s="13"/>
      <c r="M3" s="13"/>
      <c r="N3" s="13"/>
      <c r="O3" s="13"/>
      <c r="R3" s="14"/>
      <c r="S3" s="15"/>
      <c r="T3" s="15"/>
      <c r="U3" s="15"/>
      <c r="V3" s="15"/>
      <c r="W3" s="15"/>
      <c r="X3" s="15"/>
      <c r="Y3" s="15"/>
      <c r="Z3" s="15"/>
    </row>
    <row r="4" spans="1:28" s="6" customFormat="1" ht="24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N4" s="5" t="s">
        <v>15</v>
      </c>
      <c r="O4" s="5" t="s">
        <v>16</v>
      </c>
      <c r="P4" s="6" t="s">
        <v>17</v>
      </c>
      <c r="Q4" s="6" t="s">
        <v>18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s="6" customFormat="1">
      <c r="E5" s="16"/>
      <c r="F5" s="16"/>
      <c r="G5" s="16"/>
      <c r="H5" s="5" t="s">
        <v>19</v>
      </c>
      <c r="I5" s="5"/>
      <c r="J5" s="5"/>
      <c r="K5" s="5"/>
      <c r="L5" s="5"/>
      <c r="M5" s="5" t="s">
        <v>20</v>
      </c>
      <c r="N5" s="5" t="s">
        <v>21</v>
      </c>
      <c r="O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s="10" customFormat="1">
      <c r="A6" s="17" t="s">
        <v>22</v>
      </c>
      <c r="B6" s="17"/>
      <c r="C6" s="17"/>
      <c r="D6" s="17"/>
      <c r="E6" s="18"/>
      <c r="F6" s="18"/>
      <c r="G6" s="18"/>
      <c r="H6" s="19">
        <f>SUM(H7:H361)</f>
        <v>3231636</v>
      </c>
      <c r="I6" s="19">
        <f>SUM(I7:I361)</f>
        <v>32737411080</v>
      </c>
      <c r="J6" s="19"/>
      <c r="K6" s="19"/>
      <c r="L6" s="19">
        <f>SUM(L7:L361)</f>
        <v>32030068850</v>
      </c>
      <c r="M6" s="19">
        <f>SUM(M7:M361)</f>
        <v>7304848486</v>
      </c>
      <c r="N6" s="19">
        <f>SUM(N7:N361)</f>
        <v>8012190716</v>
      </c>
      <c r="O6" s="19">
        <f>SUM(O7:O361)</f>
        <v>-707342230</v>
      </c>
      <c r="P6" s="8">
        <v>-585061727</v>
      </c>
      <c r="Q6" s="9">
        <f>O6-P6</f>
        <v>-122280503</v>
      </c>
      <c r="R6" s="10" t="s">
        <v>23</v>
      </c>
    </row>
    <row r="7" spans="1:28">
      <c r="A7" s="11">
        <v>1</v>
      </c>
      <c r="C7" s="20" t="s">
        <v>24</v>
      </c>
      <c r="D7" s="20" t="s">
        <v>24</v>
      </c>
      <c r="E7" s="21">
        <v>1211</v>
      </c>
      <c r="F7" s="3" t="s">
        <v>25</v>
      </c>
      <c r="G7" s="3" t="s">
        <v>26</v>
      </c>
      <c r="H7" s="22">
        <f>SUMIFS([19]TVS!$L:$L,[19]TVS!$F:$F,'Revaluate 138'!$C7,[19]TVS!$D:$D,$H$3)</f>
        <v>22939</v>
      </c>
      <c r="I7" s="22">
        <v>321984994</v>
      </c>
      <c r="J7" s="22">
        <f t="shared" ref="J7:J70" si="0">IFERROR(I7/H7,0)</f>
        <v>14036.575003269541</v>
      </c>
      <c r="K7" s="4">
        <v>21300</v>
      </c>
      <c r="L7" s="4">
        <f>H7*K7</f>
        <v>488600700</v>
      </c>
      <c r="M7" s="4">
        <f t="shared" ref="M7:M70" si="1">IF(L7-I7&gt;0,L7-I7,0)</f>
        <v>166615706</v>
      </c>
      <c r="N7" s="4">
        <f t="shared" ref="N7:N70" si="2">IF(L7-I7&lt;0,-(L7-I7),0)</f>
        <v>0</v>
      </c>
      <c r="O7" s="4">
        <f>M7-N7</f>
        <v>166615706</v>
      </c>
    </row>
    <row r="8" spans="1:28">
      <c r="A8" s="11">
        <v>2</v>
      </c>
      <c r="C8" s="20" t="s">
        <v>27</v>
      </c>
      <c r="D8" s="20" t="s">
        <v>27</v>
      </c>
      <c r="E8" s="21">
        <v>1211</v>
      </c>
      <c r="F8" s="3" t="s">
        <v>25</v>
      </c>
      <c r="G8" s="3" t="s">
        <v>26</v>
      </c>
      <c r="H8" s="22">
        <f>SUMIFS([19]TVS!$L:$L,[19]TVS!$F:$F,'Revaluate 138'!$C8,[19]TVS!$D:$D,$H$3)</f>
        <v>2907</v>
      </c>
      <c r="I8" s="22">
        <v>73458897</v>
      </c>
      <c r="J8" s="22">
        <f t="shared" si="0"/>
        <v>25269.658410732714</v>
      </c>
      <c r="K8" s="4">
        <v>41900</v>
      </c>
      <c r="L8" s="4">
        <f t="shared" ref="L8:L71" si="3">H8*K8</f>
        <v>121803300</v>
      </c>
      <c r="M8" s="4">
        <f t="shared" si="1"/>
        <v>48344403</v>
      </c>
      <c r="N8" s="4">
        <f t="shared" si="2"/>
        <v>0</v>
      </c>
      <c r="O8" s="4">
        <f t="shared" ref="O8:O71" si="4">M8-N8</f>
        <v>48344403</v>
      </c>
    </row>
    <row r="9" spans="1:28">
      <c r="A9" s="11">
        <v>3</v>
      </c>
      <c r="C9" s="20" t="s">
        <v>28</v>
      </c>
      <c r="D9" s="20" t="s">
        <v>28</v>
      </c>
      <c r="E9" s="21">
        <v>1211</v>
      </c>
      <c r="F9" s="3" t="s">
        <v>25</v>
      </c>
      <c r="G9" s="3" t="s">
        <v>26</v>
      </c>
      <c r="H9" s="22">
        <f>SUMIFS([19]TVS!$L:$L,[19]TVS!$F:$F,'Revaluate 138'!$C9,[19]TVS!$D:$D,$H$3)</f>
        <v>4672</v>
      </c>
      <c r="I9" s="22">
        <v>48991454</v>
      </c>
      <c r="J9" s="22">
        <f t="shared" si="0"/>
        <v>10486.184503424658</v>
      </c>
      <c r="K9" s="4">
        <v>21800</v>
      </c>
      <c r="L9" s="4">
        <f t="shared" si="3"/>
        <v>101849600</v>
      </c>
      <c r="M9" s="4">
        <f t="shared" si="1"/>
        <v>52858146</v>
      </c>
      <c r="N9" s="4">
        <f t="shared" si="2"/>
        <v>0</v>
      </c>
      <c r="O9" s="4">
        <f t="shared" si="4"/>
        <v>52858146</v>
      </c>
    </row>
    <row r="10" spans="1:28">
      <c r="A10" s="11">
        <v>4</v>
      </c>
      <c r="C10" s="20" t="s">
        <v>29</v>
      </c>
      <c r="D10" s="20" t="s">
        <v>29</v>
      </c>
      <c r="E10" s="21">
        <v>1211</v>
      </c>
      <c r="F10" s="3" t="s">
        <v>25</v>
      </c>
      <c r="G10" s="3" t="s">
        <v>26</v>
      </c>
      <c r="H10" s="22">
        <f>SUMIFS([19]TVS!$L:$L,[19]TVS!$F:$F,'Revaluate 138'!$C10,[19]TVS!$D:$D,$H$3)</f>
        <v>47571</v>
      </c>
      <c r="I10" s="22">
        <v>607709167</v>
      </c>
      <c r="J10" s="22">
        <f t="shared" si="0"/>
        <v>12774.782262302664</v>
      </c>
      <c r="K10" s="4">
        <v>25800</v>
      </c>
      <c r="L10" s="4">
        <f t="shared" si="3"/>
        <v>1227331800</v>
      </c>
      <c r="M10" s="4">
        <f t="shared" si="1"/>
        <v>619622633</v>
      </c>
      <c r="N10" s="4">
        <f t="shared" si="2"/>
        <v>0</v>
      </c>
      <c r="O10" s="4">
        <f t="shared" si="4"/>
        <v>619622633</v>
      </c>
    </row>
    <row r="11" spans="1:28">
      <c r="A11" s="11">
        <v>5</v>
      </c>
      <c r="C11" s="20" t="s">
        <v>30</v>
      </c>
      <c r="D11" s="20" t="s">
        <v>30</v>
      </c>
      <c r="E11" s="21">
        <v>1211</v>
      </c>
      <c r="F11" s="3" t="s">
        <v>25</v>
      </c>
      <c r="G11" s="3" t="s">
        <v>26</v>
      </c>
      <c r="H11" s="22">
        <f>SUMIFS([19]TVS!$L:$L,[19]TVS!$F:$F,'Revaluate 138'!$C11,[19]TVS!$D:$D,$H$3)</f>
        <v>2700</v>
      </c>
      <c r="I11" s="22">
        <v>68375536</v>
      </c>
      <c r="J11" s="22">
        <f t="shared" si="0"/>
        <v>25324.272592592592</v>
      </c>
      <c r="K11" s="4">
        <v>46700</v>
      </c>
      <c r="L11" s="4">
        <f t="shared" si="3"/>
        <v>126090000</v>
      </c>
      <c r="M11" s="4">
        <f t="shared" si="1"/>
        <v>57714464</v>
      </c>
      <c r="N11" s="4">
        <f t="shared" si="2"/>
        <v>0</v>
      </c>
      <c r="O11" s="4">
        <f t="shared" si="4"/>
        <v>57714464</v>
      </c>
    </row>
    <row r="12" spans="1:28">
      <c r="A12" s="11">
        <v>6</v>
      </c>
      <c r="C12" s="20" t="s">
        <v>31</v>
      </c>
      <c r="D12" s="20" t="s">
        <v>31</v>
      </c>
      <c r="E12" s="21">
        <v>1211</v>
      </c>
      <c r="F12" s="3" t="s">
        <v>25</v>
      </c>
      <c r="G12" s="3" t="s">
        <v>26</v>
      </c>
      <c r="H12" s="22">
        <f>SUMIFS([19]TVS!$L:$L,[19]TVS!$F:$F,'Revaluate 138'!$C12,[19]TVS!$D:$D,$H$3)</f>
        <v>7553</v>
      </c>
      <c r="I12" s="22">
        <v>406979602</v>
      </c>
      <c r="J12" s="22">
        <f t="shared" si="0"/>
        <v>53883.172514232756</v>
      </c>
      <c r="K12" s="4">
        <v>118200</v>
      </c>
      <c r="L12" s="4">
        <f t="shared" si="3"/>
        <v>892764600</v>
      </c>
      <c r="M12" s="4">
        <f t="shared" si="1"/>
        <v>485784998</v>
      </c>
      <c r="N12" s="4">
        <f t="shared" si="2"/>
        <v>0</v>
      </c>
      <c r="O12" s="4">
        <f t="shared" si="4"/>
        <v>485784998</v>
      </c>
    </row>
    <row r="13" spans="1:28">
      <c r="A13" s="11">
        <v>7</v>
      </c>
      <c r="C13" s="20" t="s">
        <v>32</v>
      </c>
      <c r="D13" s="20" t="s">
        <v>32</v>
      </c>
      <c r="E13" s="21">
        <v>1211</v>
      </c>
      <c r="F13" s="3" t="s">
        <v>25</v>
      </c>
      <c r="G13" s="3" t="s">
        <v>26</v>
      </c>
      <c r="H13" s="22">
        <f>SUMIFS([19]TVS!$L:$L,[19]TVS!$F:$F,'Revaluate 138'!$C13,[19]TVS!$D:$D,$H$3)</f>
        <v>4394</v>
      </c>
      <c r="I13" s="22">
        <v>345707205</v>
      </c>
      <c r="J13" s="22">
        <f t="shared" si="0"/>
        <v>78677.106281292668</v>
      </c>
      <c r="K13" s="4">
        <v>67800</v>
      </c>
      <c r="L13" s="4">
        <f t="shared" si="3"/>
        <v>297913200</v>
      </c>
      <c r="M13" s="4">
        <f t="shared" si="1"/>
        <v>0</v>
      </c>
      <c r="N13" s="4">
        <f t="shared" si="2"/>
        <v>47794005</v>
      </c>
      <c r="O13" s="4">
        <f t="shared" si="4"/>
        <v>-47794005</v>
      </c>
    </row>
    <row r="14" spans="1:28">
      <c r="A14" s="11">
        <v>8</v>
      </c>
      <c r="C14" s="20" t="s">
        <v>33</v>
      </c>
      <c r="D14" s="20" t="s">
        <v>33</v>
      </c>
      <c r="E14" s="21">
        <v>1211</v>
      </c>
      <c r="F14" s="3" t="s">
        <v>25</v>
      </c>
      <c r="G14" s="3" t="s">
        <v>26</v>
      </c>
      <c r="H14" s="22">
        <f>SUMIFS([19]TVS!$L:$L,[19]TVS!$F:$F,'Revaluate 138'!$C14,[19]TVS!$D:$D,$H$3)</f>
        <v>52100</v>
      </c>
      <c r="I14" s="22">
        <v>657899178</v>
      </c>
      <c r="J14" s="22">
        <f t="shared" si="0"/>
        <v>12627.623378119002</v>
      </c>
      <c r="K14" s="4">
        <v>13000</v>
      </c>
      <c r="L14" s="4">
        <f t="shared" si="3"/>
        <v>677300000</v>
      </c>
      <c r="M14" s="4">
        <f t="shared" si="1"/>
        <v>19400822</v>
      </c>
      <c r="N14" s="4">
        <f t="shared" si="2"/>
        <v>0</v>
      </c>
      <c r="O14" s="4">
        <f t="shared" si="4"/>
        <v>19400822</v>
      </c>
    </row>
    <row r="15" spans="1:28">
      <c r="A15" s="11">
        <v>9</v>
      </c>
      <c r="C15" s="20" t="s">
        <v>34</v>
      </c>
      <c r="D15" s="20" t="s">
        <v>34</v>
      </c>
      <c r="E15" s="21">
        <v>1211</v>
      </c>
      <c r="F15" s="3" t="s">
        <v>25</v>
      </c>
      <c r="G15" s="3" t="s">
        <v>26</v>
      </c>
      <c r="H15" s="22">
        <f>SUMIFS([19]TVS!$L:$L,[19]TVS!$F:$F,'Revaluate 138'!$C15,[19]TVS!$D:$D,$H$3)</f>
        <v>34685</v>
      </c>
      <c r="I15" s="22">
        <v>591632498</v>
      </c>
      <c r="J15" s="22">
        <f t="shared" si="0"/>
        <v>17057.30136946807</v>
      </c>
      <c r="K15" s="4">
        <v>24700</v>
      </c>
      <c r="L15" s="4">
        <f t="shared" si="3"/>
        <v>856719500</v>
      </c>
      <c r="M15" s="4">
        <f t="shared" si="1"/>
        <v>265087002</v>
      </c>
      <c r="N15" s="4">
        <f t="shared" si="2"/>
        <v>0</v>
      </c>
      <c r="O15" s="4">
        <f t="shared" si="4"/>
        <v>265087002</v>
      </c>
    </row>
    <row r="16" spans="1:28">
      <c r="A16" s="11">
        <v>10</v>
      </c>
      <c r="C16" s="20" t="s">
        <v>35</v>
      </c>
      <c r="D16" s="20" t="s">
        <v>35</v>
      </c>
      <c r="E16" s="21">
        <v>1211</v>
      </c>
      <c r="F16" s="3" t="s">
        <v>25</v>
      </c>
      <c r="G16" s="3" t="s">
        <v>26</v>
      </c>
      <c r="H16" s="22">
        <f>SUMIFS([19]TVS!$L:$L,[19]TVS!$F:$F,'Revaluate 138'!$C16,[19]TVS!$D:$D,$H$3)</f>
        <v>3200</v>
      </c>
      <c r="I16" s="22">
        <v>160087771</v>
      </c>
      <c r="J16" s="22">
        <f t="shared" si="0"/>
        <v>50027.428437499999</v>
      </c>
      <c r="K16" s="4">
        <v>76700</v>
      </c>
      <c r="L16" s="4">
        <f t="shared" si="3"/>
        <v>245440000</v>
      </c>
      <c r="M16" s="4">
        <f t="shared" si="1"/>
        <v>85352229</v>
      </c>
      <c r="N16" s="4">
        <f t="shared" si="2"/>
        <v>0</v>
      </c>
      <c r="O16" s="4">
        <f t="shared" si="4"/>
        <v>85352229</v>
      </c>
    </row>
    <row r="17" spans="1:15">
      <c r="A17" s="11">
        <v>11</v>
      </c>
      <c r="C17" s="20" t="s">
        <v>36</v>
      </c>
      <c r="D17" s="20" t="s">
        <v>36</v>
      </c>
      <c r="E17" s="21">
        <v>1211</v>
      </c>
      <c r="F17" s="3" t="s">
        <v>25</v>
      </c>
      <c r="G17" s="3" t="s">
        <v>26</v>
      </c>
      <c r="H17" s="22">
        <f>SUMIFS([19]TVS!$L:$L,[19]TVS!$F:$F,'Revaluate 138'!$C17,[19]TVS!$D:$D,$H$3)</f>
        <v>5500</v>
      </c>
      <c r="I17" s="22">
        <v>155986857</v>
      </c>
      <c r="J17" s="22">
        <f t="shared" si="0"/>
        <v>28361.246727272726</v>
      </c>
      <c r="K17" s="4">
        <v>24650</v>
      </c>
      <c r="L17" s="4">
        <f t="shared" si="3"/>
        <v>135575000</v>
      </c>
      <c r="M17" s="4">
        <f t="shared" si="1"/>
        <v>0</v>
      </c>
      <c r="N17" s="4">
        <f t="shared" si="2"/>
        <v>20411857</v>
      </c>
      <c r="O17" s="4">
        <f t="shared" si="4"/>
        <v>-20411857</v>
      </c>
    </row>
    <row r="18" spans="1:15">
      <c r="A18" s="11">
        <v>12</v>
      </c>
      <c r="C18" s="20" t="s">
        <v>37</v>
      </c>
      <c r="D18" s="20" t="s">
        <v>37</v>
      </c>
      <c r="E18" s="21">
        <v>1211</v>
      </c>
      <c r="F18" s="3" t="s">
        <v>25</v>
      </c>
      <c r="G18" s="3" t="s">
        <v>26</v>
      </c>
      <c r="H18" s="22">
        <f>SUMIFS([19]TVS!$L:$L,[19]TVS!$F:$F,'Revaluate 138'!$C18,[19]TVS!$D:$D,$H$3)</f>
        <v>105800</v>
      </c>
      <c r="I18" s="22">
        <v>1981264578</v>
      </c>
      <c r="J18" s="22">
        <f t="shared" si="0"/>
        <v>18726.508298676748</v>
      </c>
      <c r="K18" s="4">
        <v>22700</v>
      </c>
      <c r="L18" s="4">
        <f t="shared" si="3"/>
        <v>2401660000</v>
      </c>
      <c r="M18" s="4">
        <f t="shared" si="1"/>
        <v>420395422</v>
      </c>
      <c r="N18" s="4">
        <f t="shared" si="2"/>
        <v>0</v>
      </c>
      <c r="O18" s="4">
        <f t="shared" si="4"/>
        <v>420395422</v>
      </c>
    </row>
    <row r="19" spans="1:15">
      <c r="A19" s="11">
        <v>13</v>
      </c>
      <c r="C19" s="20" t="s">
        <v>38</v>
      </c>
      <c r="D19" s="20" t="s">
        <v>38</v>
      </c>
      <c r="E19" s="21">
        <v>1211</v>
      </c>
      <c r="F19" s="3" t="s">
        <v>25</v>
      </c>
      <c r="G19" s="3" t="s">
        <v>26</v>
      </c>
      <c r="H19" s="22">
        <f>SUMIFS([19]TVS!$L:$L,[19]TVS!$F:$F,'Revaluate 138'!$C19,[19]TVS!$D:$D,$H$3)</f>
        <v>16255</v>
      </c>
      <c r="I19" s="22">
        <v>223071287</v>
      </c>
      <c r="J19" s="22">
        <f t="shared" si="0"/>
        <v>13723.241279606274</v>
      </c>
      <c r="K19" s="4">
        <v>15150</v>
      </c>
      <c r="L19" s="4">
        <f t="shared" si="3"/>
        <v>246263250</v>
      </c>
      <c r="M19" s="4">
        <f t="shared" si="1"/>
        <v>23191963</v>
      </c>
      <c r="N19" s="4">
        <f t="shared" si="2"/>
        <v>0</v>
      </c>
      <c r="O19" s="4">
        <f t="shared" si="4"/>
        <v>23191963</v>
      </c>
    </row>
    <row r="20" spans="1:15">
      <c r="A20" s="11">
        <v>14</v>
      </c>
      <c r="C20" s="20" t="s">
        <v>39</v>
      </c>
      <c r="D20" s="20" t="s">
        <v>39</v>
      </c>
      <c r="E20" s="21">
        <v>1211</v>
      </c>
      <c r="F20" s="3" t="s">
        <v>25</v>
      </c>
      <c r="G20" s="3" t="s">
        <v>26</v>
      </c>
      <c r="H20" s="22">
        <f>SUMIFS([19]TVS!$L:$L,[19]TVS!$F:$F,'Revaluate 138'!$C20,[19]TVS!$D:$D,$H$3)</f>
        <v>20350</v>
      </c>
      <c r="I20" s="22">
        <v>398500682</v>
      </c>
      <c r="J20" s="22">
        <f t="shared" si="0"/>
        <v>19582.343095823097</v>
      </c>
      <c r="K20" s="4">
        <v>18500</v>
      </c>
      <c r="L20" s="4">
        <f t="shared" si="3"/>
        <v>376475000</v>
      </c>
      <c r="M20" s="4">
        <f t="shared" si="1"/>
        <v>0</v>
      </c>
      <c r="N20" s="4">
        <f t="shared" si="2"/>
        <v>22025682</v>
      </c>
      <c r="O20" s="4">
        <f t="shared" si="4"/>
        <v>-22025682</v>
      </c>
    </row>
    <row r="21" spans="1:15">
      <c r="A21" s="11">
        <v>15</v>
      </c>
      <c r="C21" s="20" t="s">
        <v>40</v>
      </c>
      <c r="D21" s="20" t="s">
        <v>40</v>
      </c>
      <c r="E21" s="21">
        <v>1211</v>
      </c>
      <c r="F21" s="3" t="s">
        <v>25</v>
      </c>
      <c r="G21" s="3" t="s">
        <v>26</v>
      </c>
      <c r="H21" s="22">
        <f>SUMIFS([19]TVS!$L:$L,[19]TVS!$F:$F,'Revaluate 138'!$C21,[19]TVS!$D:$D,$H$3)</f>
        <v>3514</v>
      </c>
      <c r="I21" s="22">
        <v>114850558</v>
      </c>
      <c r="J21" s="22">
        <f t="shared" si="0"/>
        <v>32683.710301650539</v>
      </c>
      <c r="K21" s="4">
        <v>36300</v>
      </c>
      <c r="L21" s="4">
        <f t="shared" si="3"/>
        <v>127558200</v>
      </c>
      <c r="M21" s="4">
        <f t="shared" si="1"/>
        <v>12707642</v>
      </c>
      <c r="N21" s="4">
        <f t="shared" si="2"/>
        <v>0</v>
      </c>
      <c r="O21" s="4">
        <f t="shared" si="4"/>
        <v>12707642</v>
      </c>
    </row>
    <row r="22" spans="1:15">
      <c r="A22" s="11">
        <v>16</v>
      </c>
      <c r="C22" s="20" t="s">
        <v>41</v>
      </c>
      <c r="D22" s="20" t="s">
        <v>41</v>
      </c>
      <c r="E22" s="21">
        <v>1211</v>
      </c>
      <c r="F22" s="3" t="s">
        <v>25</v>
      </c>
      <c r="G22" s="3" t="s">
        <v>26</v>
      </c>
      <c r="H22" s="22">
        <f>SUMIFS([19]TVS!$L:$L,[19]TVS!$F:$F,'Revaluate 138'!$C22,[19]TVS!$D:$D,$H$3)</f>
        <v>1100</v>
      </c>
      <c r="I22" s="22">
        <v>52689442</v>
      </c>
      <c r="J22" s="22">
        <f t="shared" si="0"/>
        <v>47899.492727272729</v>
      </c>
      <c r="K22" s="4">
        <v>53100</v>
      </c>
      <c r="L22" s="4">
        <f t="shared" si="3"/>
        <v>58410000</v>
      </c>
      <c r="M22" s="4">
        <f t="shared" si="1"/>
        <v>5720558</v>
      </c>
      <c r="N22" s="4">
        <f t="shared" si="2"/>
        <v>0</v>
      </c>
      <c r="O22" s="4">
        <f t="shared" si="4"/>
        <v>5720558</v>
      </c>
    </row>
    <row r="23" spans="1:15">
      <c r="A23" s="11">
        <v>17</v>
      </c>
      <c r="C23" s="20" t="s">
        <v>42</v>
      </c>
      <c r="D23" s="20" t="s">
        <v>42</v>
      </c>
      <c r="E23" s="21">
        <v>1211</v>
      </c>
      <c r="F23" s="3" t="s">
        <v>25</v>
      </c>
      <c r="G23" s="3" t="s">
        <v>26</v>
      </c>
      <c r="H23" s="22">
        <f>SUMIFS([19]TVS!$L:$L,[19]TVS!$F:$F,'Revaluate 138'!$C23,[19]TVS!$D:$D,$H$3)</f>
        <v>1100</v>
      </c>
      <c r="I23" s="22">
        <v>16948904</v>
      </c>
      <c r="J23" s="22">
        <f t="shared" si="0"/>
        <v>15408.094545454545</v>
      </c>
      <c r="K23" s="4">
        <v>30300</v>
      </c>
      <c r="L23" s="4">
        <f t="shared" si="3"/>
        <v>33330000</v>
      </c>
      <c r="M23" s="4">
        <f t="shared" si="1"/>
        <v>16381096</v>
      </c>
      <c r="N23" s="4">
        <f t="shared" si="2"/>
        <v>0</v>
      </c>
      <c r="O23" s="4">
        <f t="shared" si="4"/>
        <v>16381096</v>
      </c>
    </row>
    <row r="24" spans="1:15">
      <c r="A24" s="11">
        <v>18</v>
      </c>
      <c r="C24" s="20" t="s">
        <v>43</v>
      </c>
      <c r="D24" s="20" t="s">
        <v>43</v>
      </c>
      <c r="E24" s="21">
        <v>1211</v>
      </c>
      <c r="F24" s="3" t="s">
        <v>25</v>
      </c>
      <c r="G24" s="3" t="s">
        <v>26</v>
      </c>
      <c r="H24" s="22">
        <f>SUMIFS([19]TVS!$L:$L,[19]TVS!$F:$F,'Revaluate 138'!$C24,[19]TVS!$D:$D,$H$3)</f>
        <v>16900</v>
      </c>
      <c r="I24" s="22">
        <v>724834577</v>
      </c>
      <c r="J24" s="22">
        <f t="shared" si="0"/>
        <v>42889.619940828401</v>
      </c>
      <c r="K24" s="4">
        <v>65500</v>
      </c>
      <c r="L24" s="4">
        <f t="shared" si="3"/>
        <v>1106950000</v>
      </c>
      <c r="M24" s="4">
        <f t="shared" si="1"/>
        <v>382115423</v>
      </c>
      <c r="N24" s="4">
        <f t="shared" si="2"/>
        <v>0</v>
      </c>
      <c r="O24" s="4">
        <f t="shared" si="4"/>
        <v>382115423</v>
      </c>
    </row>
    <row r="25" spans="1:15">
      <c r="A25" s="11">
        <v>19</v>
      </c>
      <c r="C25" s="20" t="s">
        <v>44</v>
      </c>
      <c r="D25" s="20" t="s">
        <v>44</v>
      </c>
      <c r="E25" s="21">
        <v>1211</v>
      </c>
      <c r="F25" s="3" t="s">
        <v>25</v>
      </c>
      <c r="G25" s="3" t="s">
        <v>26</v>
      </c>
      <c r="H25" s="22">
        <f>SUMIFS([19]TVS!$L:$L,[19]TVS!$F:$F,'Revaluate 138'!$C25,[19]TVS!$D:$D,$H$3)</f>
        <v>1512</v>
      </c>
      <c r="I25" s="22">
        <v>19256678</v>
      </c>
      <c r="J25" s="22">
        <f t="shared" si="0"/>
        <v>12735.898148148148</v>
      </c>
      <c r="K25" s="4">
        <v>18050</v>
      </c>
      <c r="L25" s="4">
        <f t="shared" si="3"/>
        <v>27291600</v>
      </c>
      <c r="M25" s="4">
        <f t="shared" si="1"/>
        <v>8034922</v>
      </c>
      <c r="N25" s="4">
        <f t="shared" si="2"/>
        <v>0</v>
      </c>
      <c r="O25" s="4">
        <f t="shared" si="4"/>
        <v>8034922</v>
      </c>
    </row>
    <row r="26" spans="1:15">
      <c r="A26" s="11">
        <v>20</v>
      </c>
      <c r="C26" s="20" t="s">
        <v>45</v>
      </c>
      <c r="D26" s="20" t="s">
        <v>45</v>
      </c>
      <c r="E26" s="21">
        <v>1211</v>
      </c>
      <c r="F26" s="3" t="s">
        <v>25</v>
      </c>
      <c r="G26" s="3" t="s">
        <v>26</v>
      </c>
      <c r="H26" s="22">
        <f>SUMIFS([19]TVS!$L:$L,[19]TVS!$F:$F,'Revaluate 138'!$C26,[19]TVS!$D:$D,$H$3)</f>
        <v>6400</v>
      </c>
      <c r="I26" s="22">
        <v>235025785</v>
      </c>
      <c r="J26" s="22">
        <f t="shared" si="0"/>
        <v>36722.778906250001</v>
      </c>
      <c r="K26" s="4">
        <v>37250</v>
      </c>
      <c r="L26" s="4">
        <f t="shared" si="3"/>
        <v>238400000</v>
      </c>
      <c r="M26" s="4">
        <f t="shared" si="1"/>
        <v>3374215</v>
      </c>
      <c r="N26" s="4">
        <f t="shared" si="2"/>
        <v>0</v>
      </c>
      <c r="O26" s="4">
        <f t="shared" si="4"/>
        <v>3374215</v>
      </c>
    </row>
    <row r="27" spans="1:15">
      <c r="A27" s="11">
        <v>21</v>
      </c>
      <c r="C27" s="20" t="s">
        <v>46</v>
      </c>
      <c r="D27" s="20" t="s">
        <v>46</v>
      </c>
      <c r="E27" s="21">
        <v>1211</v>
      </c>
      <c r="F27" s="3" t="s">
        <v>25</v>
      </c>
      <c r="G27" s="3" t="s">
        <v>26</v>
      </c>
      <c r="H27" s="22">
        <f>SUMIFS([19]TVS!$L:$L,[19]TVS!$F:$F,'Revaluate 138'!$C27,[19]TVS!$D:$D,$H$3)</f>
        <v>31300</v>
      </c>
      <c r="I27" s="22">
        <v>449562311</v>
      </c>
      <c r="J27" s="22">
        <f t="shared" si="0"/>
        <v>14363.013130990415</v>
      </c>
      <c r="K27" s="4">
        <v>34200</v>
      </c>
      <c r="L27" s="4">
        <f t="shared" si="3"/>
        <v>1070460000</v>
      </c>
      <c r="M27" s="4">
        <f t="shared" si="1"/>
        <v>620897689</v>
      </c>
      <c r="N27" s="4">
        <f t="shared" si="2"/>
        <v>0</v>
      </c>
      <c r="O27" s="4">
        <f t="shared" si="4"/>
        <v>620897689</v>
      </c>
    </row>
    <row r="28" spans="1:15">
      <c r="A28" s="11">
        <v>22</v>
      </c>
      <c r="C28" s="20" t="s">
        <v>47</v>
      </c>
      <c r="D28" s="20" t="s">
        <v>47</v>
      </c>
      <c r="E28" s="21">
        <v>1211</v>
      </c>
      <c r="F28" s="3" t="s">
        <v>25</v>
      </c>
      <c r="G28" s="3" t="s">
        <v>26</v>
      </c>
      <c r="H28" s="22">
        <f>SUMIFS([19]TVS!$L:$L,[19]TVS!$F:$F,'Revaluate 138'!$C28,[19]TVS!$D:$D,$H$3)</f>
        <v>22746</v>
      </c>
      <c r="I28" s="22">
        <v>267790376</v>
      </c>
      <c r="J28" s="22">
        <f t="shared" si="0"/>
        <v>11773.075529763475</v>
      </c>
      <c r="K28" s="4">
        <v>13450</v>
      </c>
      <c r="L28" s="4">
        <f t="shared" si="3"/>
        <v>305933700</v>
      </c>
      <c r="M28" s="4">
        <f t="shared" si="1"/>
        <v>38143324</v>
      </c>
      <c r="N28" s="4">
        <f t="shared" si="2"/>
        <v>0</v>
      </c>
      <c r="O28" s="4">
        <f t="shared" si="4"/>
        <v>38143324</v>
      </c>
    </row>
    <row r="29" spans="1:15">
      <c r="A29" s="11">
        <v>23</v>
      </c>
      <c r="C29" s="20" t="s">
        <v>48</v>
      </c>
      <c r="D29" s="20" t="s">
        <v>48</v>
      </c>
      <c r="E29" s="21">
        <v>1211</v>
      </c>
      <c r="F29" s="3" t="s">
        <v>25</v>
      </c>
      <c r="G29" s="3" t="s">
        <v>26</v>
      </c>
      <c r="H29" s="22">
        <f>SUMIFS([19]TVS!$L:$L,[19]TVS!$F:$F,'Revaluate 138'!$C29,[19]TVS!$D:$D,$H$3)</f>
        <v>2700</v>
      </c>
      <c r="I29" s="22">
        <v>273283830</v>
      </c>
      <c r="J29" s="22">
        <f t="shared" si="0"/>
        <v>101216.23333333334</v>
      </c>
      <c r="K29" s="4">
        <v>88100</v>
      </c>
      <c r="L29" s="4">
        <f t="shared" si="3"/>
        <v>237870000</v>
      </c>
      <c r="M29" s="4">
        <f t="shared" si="1"/>
        <v>0</v>
      </c>
      <c r="N29" s="4">
        <f t="shared" si="2"/>
        <v>35413830</v>
      </c>
      <c r="O29" s="4">
        <f t="shared" si="4"/>
        <v>-35413830</v>
      </c>
    </row>
    <row r="30" spans="1:15">
      <c r="A30" s="11">
        <v>24</v>
      </c>
      <c r="C30" s="20" t="s">
        <v>49</v>
      </c>
      <c r="D30" s="20" t="s">
        <v>49</v>
      </c>
      <c r="E30" s="21">
        <v>1211</v>
      </c>
      <c r="F30" s="3" t="s">
        <v>25</v>
      </c>
      <c r="G30" s="3" t="s">
        <v>26</v>
      </c>
      <c r="H30" s="22">
        <f>SUMIFS([19]TVS!$L:$L,[19]TVS!$F:$F,'Revaluate 138'!$C30,[19]TVS!$D:$D,$H$3)</f>
        <v>21956</v>
      </c>
      <c r="I30" s="22">
        <v>504195440</v>
      </c>
      <c r="J30" s="22">
        <f t="shared" si="0"/>
        <v>22963.902350154855</v>
      </c>
      <c r="K30" s="4">
        <v>17500</v>
      </c>
      <c r="L30" s="4">
        <f t="shared" si="3"/>
        <v>384230000</v>
      </c>
      <c r="M30" s="4">
        <f t="shared" si="1"/>
        <v>0</v>
      </c>
      <c r="N30" s="4">
        <f t="shared" si="2"/>
        <v>119965440</v>
      </c>
      <c r="O30" s="4">
        <f t="shared" si="4"/>
        <v>-119965440</v>
      </c>
    </row>
    <row r="31" spans="1:15">
      <c r="A31" s="11">
        <v>25</v>
      </c>
      <c r="C31" s="20" t="s">
        <v>50</v>
      </c>
      <c r="D31" s="20" t="s">
        <v>50</v>
      </c>
      <c r="E31" s="21">
        <v>1211</v>
      </c>
      <c r="F31" s="3" t="s">
        <v>25</v>
      </c>
      <c r="G31" s="3" t="s">
        <v>26</v>
      </c>
      <c r="H31" s="22">
        <f>SUMIFS([19]TVS!$L:$L,[19]TVS!$F:$F,'Revaluate 138'!$C31,[19]TVS!$D:$D,$H$3)</f>
        <v>1366</v>
      </c>
      <c r="I31" s="22">
        <v>107174805</v>
      </c>
      <c r="J31" s="22">
        <f t="shared" si="0"/>
        <v>78458.861639824303</v>
      </c>
      <c r="K31" s="4">
        <v>83100</v>
      </c>
      <c r="L31" s="4">
        <f t="shared" si="3"/>
        <v>113514600</v>
      </c>
      <c r="M31" s="4">
        <f t="shared" si="1"/>
        <v>6339795</v>
      </c>
      <c r="N31" s="4">
        <f t="shared" si="2"/>
        <v>0</v>
      </c>
      <c r="O31" s="4">
        <f t="shared" si="4"/>
        <v>6339795</v>
      </c>
    </row>
    <row r="32" spans="1:15">
      <c r="A32" s="11">
        <v>26</v>
      </c>
      <c r="C32" s="20" t="s">
        <v>51</v>
      </c>
      <c r="D32" s="20" t="s">
        <v>51</v>
      </c>
      <c r="E32" s="21">
        <v>1211</v>
      </c>
      <c r="F32" s="3" t="s">
        <v>25</v>
      </c>
      <c r="G32" s="3" t="s">
        <v>26</v>
      </c>
      <c r="H32" s="22">
        <f>SUMIFS([19]TVS!$L:$L,[19]TVS!$F:$F,'Revaluate 138'!$C32,[19]TVS!$D:$D,$H$3)</f>
        <v>1802</v>
      </c>
      <c r="I32" s="22">
        <v>39938028</v>
      </c>
      <c r="J32" s="22">
        <f t="shared" si="0"/>
        <v>22163.167591564928</v>
      </c>
      <c r="K32" s="4">
        <v>29400</v>
      </c>
      <c r="L32" s="4">
        <f t="shared" si="3"/>
        <v>52978800</v>
      </c>
      <c r="M32" s="4">
        <f t="shared" si="1"/>
        <v>13040772</v>
      </c>
      <c r="N32" s="4">
        <f t="shared" si="2"/>
        <v>0</v>
      </c>
      <c r="O32" s="4">
        <f t="shared" si="4"/>
        <v>13040772</v>
      </c>
    </row>
    <row r="33" spans="1:15">
      <c r="A33" s="11">
        <v>27</v>
      </c>
      <c r="C33" s="20" t="s">
        <v>52</v>
      </c>
      <c r="D33" s="20" t="s">
        <v>52</v>
      </c>
      <c r="E33" s="21">
        <v>1211</v>
      </c>
      <c r="F33" s="3" t="s">
        <v>25</v>
      </c>
      <c r="G33" s="3" t="s">
        <v>26</v>
      </c>
      <c r="H33" s="22">
        <f>SUMIFS([19]TVS!$L:$L,[19]TVS!$F:$F,'Revaluate 138'!$C33,[19]TVS!$D:$D,$H$3)</f>
        <v>14100</v>
      </c>
      <c r="I33" s="22">
        <v>1047775345</v>
      </c>
      <c r="J33" s="22">
        <f t="shared" si="0"/>
        <v>74310.308156028375</v>
      </c>
      <c r="K33" s="4">
        <v>58000</v>
      </c>
      <c r="L33" s="4">
        <f t="shared" si="3"/>
        <v>817800000</v>
      </c>
      <c r="M33" s="4">
        <f t="shared" si="1"/>
        <v>0</v>
      </c>
      <c r="N33" s="4">
        <f t="shared" si="2"/>
        <v>229975345</v>
      </c>
      <c r="O33" s="4">
        <f t="shared" si="4"/>
        <v>-229975345</v>
      </c>
    </row>
    <row r="34" spans="1:15">
      <c r="A34" s="11">
        <v>28</v>
      </c>
      <c r="C34" s="20" t="s">
        <v>53</v>
      </c>
      <c r="D34" s="20" t="s">
        <v>53</v>
      </c>
      <c r="E34" s="21">
        <v>1211</v>
      </c>
      <c r="F34" s="3" t="s">
        <v>25</v>
      </c>
      <c r="G34" s="3" t="s">
        <v>26</v>
      </c>
      <c r="H34" s="22">
        <f>SUMIFS([19]TVS!$L:$L,[19]TVS!$F:$F,'Revaluate 138'!$C34,[19]TVS!$D:$D,$H$3)</f>
        <v>8000</v>
      </c>
      <c r="I34" s="22">
        <v>458706723</v>
      </c>
      <c r="J34" s="22">
        <f t="shared" si="0"/>
        <v>57338.340375</v>
      </c>
      <c r="K34" s="4">
        <v>95600</v>
      </c>
      <c r="L34" s="4">
        <f t="shared" si="3"/>
        <v>764800000</v>
      </c>
      <c r="M34" s="4">
        <f t="shared" si="1"/>
        <v>306093277</v>
      </c>
      <c r="N34" s="4">
        <f t="shared" si="2"/>
        <v>0</v>
      </c>
      <c r="O34" s="4">
        <f t="shared" si="4"/>
        <v>306093277</v>
      </c>
    </row>
    <row r="35" spans="1:15">
      <c r="A35" s="11">
        <v>29</v>
      </c>
      <c r="C35" s="20" t="s">
        <v>54</v>
      </c>
      <c r="D35" s="20" t="s">
        <v>54</v>
      </c>
      <c r="E35" s="21">
        <v>1211</v>
      </c>
      <c r="F35" s="3" t="s">
        <v>25</v>
      </c>
      <c r="G35" s="3" t="s">
        <v>26</v>
      </c>
      <c r="H35" s="22">
        <f>SUMIFS([19]TVS!$L:$L,[19]TVS!$F:$F,'Revaluate 138'!$C35,[19]TVS!$D:$D,$H$3)</f>
        <v>5200</v>
      </c>
      <c r="I35" s="22">
        <v>405204828</v>
      </c>
      <c r="J35" s="22">
        <f t="shared" si="0"/>
        <v>77924.00538461539</v>
      </c>
      <c r="K35" s="4">
        <v>76800</v>
      </c>
      <c r="L35" s="4">
        <f t="shared" si="3"/>
        <v>399360000</v>
      </c>
      <c r="M35" s="4">
        <f t="shared" si="1"/>
        <v>0</v>
      </c>
      <c r="N35" s="4">
        <f t="shared" si="2"/>
        <v>5844828</v>
      </c>
      <c r="O35" s="4">
        <f t="shared" si="4"/>
        <v>-5844828</v>
      </c>
    </row>
    <row r="36" spans="1:15">
      <c r="A36" s="11">
        <v>30</v>
      </c>
      <c r="C36" s="20" t="s">
        <v>55</v>
      </c>
      <c r="D36" s="20" t="s">
        <v>55</v>
      </c>
      <c r="E36" s="21">
        <v>1211</v>
      </c>
      <c r="F36" s="3" t="s">
        <v>25</v>
      </c>
      <c r="G36" s="3" t="s">
        <v>26</v>
      </c>
      <c r="H36" s="22">
        <f>SUMIFS([19]TVS!$L:$L,[19]TVS!$F:$F,'Revaluate 138'!$C36,[19]TVS!$D:$D,$H$3)</f>
        <v>1100</v>
      </c>
      <c r="I36" s="22">
        <v>89308300</v>
      </c>
      <c r="J36" s="22">
        <f t="shared" si="0"/>
        <v>81189.363636363632</v>
      </c>
      <c r="K36" s="4">
        <v>47000</v>
      </c>
      <c r="L36" s="4">
        <f t="shared" si="3"/>
        <v>51700000</v>
      </c>
      <c r="M36" s="4">
        <f t="shared" si="1"/>
        <v>0</v>
      </c>
      <c r="N36" s="4">
        <f t="shared" si="2"/>
        <v>37608300</v>
      </c>
      <c r="O36" s="4">
        <f t="shared" si="4"/>
        <v>-37608300</v>
      </c>
    </row>
    <row r="37" spans="1:15">
      <c r="A37" s="11">
        <v>31</v>
      </c>
      <c r="C37" s="20" t="s">
        <v>56</v>
      </c>
      <c r="D37" s="20" t="s">
        <v>56</v>
      </c>
      <c r="E37" s="21">
        <v>1211</v>
      </c>
      <c r="F37" s="3" t="s">
        <v>25</v>
      </c>
      <c r="G37" s="3" t="s">
        <v>26</v>
      </c>
      <c r="H37" s="22">
        <f>SUMIFS([19]TVS!$L:$L,[19]TVS!$F:$F,'Revaluate 138'!$C37,[19]TVS!$D:$D,$H$3)</f>
        <v>2855</v>
      </c>
      <c r="I37" s="22">
        <v>136884834</v>
      </c>
      <c r="J37" s="22">
        <f t="shared" si="0"/>
        <v>47945.651138353765</v>
      </c>
      <c r="K37" s="4">
        <v>57000</v>
      </c>
      <c r="L37" s="4">
        <f t="shared" si="3"/>
        <v>162735000</v>
      </c>
      <c r="M37" s="4">
        <f t="shared" si="1"/>
        <v>25850166</v>
      </c>
      <c r="N37" s="4">
        <f t="shared" si="2"/>
        <v>0</v>
      </c>
      <c r="O37" s="4">
        <f t="shared" si="4"/>
        <v>25850166</v>
      </c>
    </row>
    <row r="38" spans="1:15">
      <c r="A38" s="11">
        <v>32</v>
      </c>
      <c r="C38" s="20" t="s">
        <v>57</v>
      </c>
      <c r="D38" s="20" t="s">
        <v>57</v>
      </c>
      <c r="E38" s="21">
        <v>1211</v>
      </c>
      <c r="F38" s="3" t="s">
        <v>25</v>
      </c>
      <c r="G38" s="3" t="s">
        <v>26</v>
      </c>
      <c r="H38" s="22">
        <f>SUMIFS([19]TVS!$L:$L,[19]TVS!$F:$F,'Revaluate 138'!$C38,[19]TVS!$D:$D,$H$3)</f>
        <v>14500</v>
      </c>
      <c r="I38" s="22">
        <v>165909954</v>
      </c>
      <c r="J38" s="22">
        <f t="shared" si="0"/>
        <v>11442.065793103448</v>
      </c>
      <c r="K38" s="4">
        <v>6720</v>
      </c>
      <c r="L38" s="4">
        <f t="shared" si="3"/>
        <v>97440000</v>
      </c>
      <c r="M38" s="4">
        <f t="shared" si="1"/>
        <v>0</v>
      </c>
      <c r="N38" s="4">
        <f t="shared" si="2"/>
        <v>68469954</v>
      </c>
      <c r="O38" s="4">
        <f t="shared" si="4"/>
        <v>-68469954</v>
      </c>
    </row>
    <row r="39" spans="1:15">
      <c r="A39" s="11">
        <v>33</v>
      </c>
      <c r="C39" s="20" t="s">
        <v>58</v>
      </c>
      <c r="D39" s="20" t="s">
        <v>58</v>
      </c>
      <c r="E39" s="21">
        <v>1211</v>
      </c>
      <c r="F39" s="3" t="s">
        <v>25</v>
      </c>
      <c r="G39" s="3" t="s">
        <v>26</v>
      </c>
      <c r="H39" s="22">
        <f>SUMIFS([19]TVS!$L:$L,[19]TVS!$F:$F,'Revaluate 138'!$C39,[19]TVS!$D:$D,$H$3)</f>
        <v>1264</v>
      </c>
      <c r="I39" s="22">
        <v>12380430</v>
      </c>
      <c r="J39" s="22">
        <f t="shared" si="0"/>
        <v>9794.643987341773</v>
      </c>
      <c r="K39" s="4">
        <v>7930</v>
      </c>
      <c r="L39" s="4">
        <f t="shared" si="3"/>
        <v>10023520</v>
      </c>
      <c r="M39" s="4">
        <f t="shared" si="1"/>
        <v>0</v>
      </c>
      <c r="N39" s="4">
        <f t="shared" si="2"/>
        <v>2356910</v>
      </c>
      <c r="O39" s="4">
        <f t="shared" si="4"/>
        <v>-2356910</v>
      </c>
    </row>
    <row r="40" spans="1:15">
      <c r="A40" s="11">
        <v>34</v>
      </c>
      <c r="C40" s="20" t="s">
        <v>59</v>
      </c>
      <c r="D40" s="20" t="s">
        <v>59</v>
      </c>
      <c r="E40" s="21">
        <v>1211</v>
      </c>
      <c r="F40" s="3" t="s">
        <v>25</v>
      </c>
      <c r="G40" s="3" t="s">
        <v>26</v>
      </c>
      <c r="H40" s="22">
        <f>SUMIFS([19]TVS!$L:$L,[19]TVS!$F:$F,'Revaluate 138'!$C40,[19]TVS!$D:$D,$H$3)</f>
        <v>29643</v>
      </c>
      <c r="I40" s="22">
        <v>276845305</v>
      </c>
      <c r="J40" s="22">
        <f t="shared" si="0"/>
        <v>9339.3146780015522</v>
      </c>
      <c r="K40" s="4">
        <v>14800</v>
      </c>
      <c r="L40" s="4">
        <f t="shared" si="3"/>
        <v>438716400</v>
      </c>
      <c r="M40" s="4">
        <f t="shared" si="1"/>
        <v>161871095</v>
      </c>
      <c r="N40" s="4">
        <f t="shared" si="2"/>
        <v>0</v>
      </c>
      <c r="O40" s="4">
        <f t="shared" si="4"/>
        <v>161871095</v>
      </c>
    </row>
    <row r="41" spans="1:15">
      <c r="A41" s="11">
        <v>35</v>
      </c>
      <c r="C41" s="20" t="s">
        <v>60</v>
      </c>
      <c r="D41" s="20" t="s">
        <v>60</v>
      </c>
      <c r="E41" s="21">
        <v>1211</v>
      </c>
      <c r="F41" s="3" t="s">
        <v>25</v>
      </c>
      <c r="G41" s="3" t="s">
        <v>26</v>
      </c>
      <c r="H41" s="22">
        <f>SUMIFS([19]TVS!$L:$L,[19]TVS!$F:$F,'Revaluate 138'!$C41,[19]TVS!$D:$D,$H$3)</f>
        <v>256700</v>
      </c>
      <c r="I41" s="22">
        <v>1168940358</v>
      </c>
      <c r="J41" s="22">
        <f t="shared" si="0"/>
        <v>4553.721690689521</v>
      </c>
      <c r="K41" s="4">
        <v>1100</v>
      </c>
      <c r="L41" s="4">
        <f t="shared" si="3"/>
        <v>282370000</v>
      </c>
      <c r="M41" s="4">
        <f t="shared" si="1"/>
        <v>0</v>
      </c>
      <c r="N41" s="4">
        <f t="shared" si="2"/>
        <v>886570358</v>
      </c>
      <c r="O41" s="4">
        <f t="shared" si="4"/>
        <v>-886570358</v>
      </c>
    </row>
    <row r="42" spans="1:15">
      <c r="A42" s="11">
        <v>36</v>
      </c>
      <c r="C42" s="20" t="s">
        <v>61</v>
      </c>
      <c r="D42" s="20" t="s">
        <v>61</v>
      </c>
      <c r="E42" s="21">
        <v>1211</v>
      </c>
      <c r="F42" s="3" t="s">
        <v>25</v>
      </c>
      <c r="G42" s="3" t="s">
        <v>26</v>
      </c>
      <c r="H42" s="22">
        <f>SUMIFS([19]TVS!$L:$L,[19]TVS!$F:$F,'Revaluate 138'!$C42,[19]TVS!$D:$D,$H$3)</f>
        <v>900</v>
      </c>
      <c r="I42" s="22">
        <v>6081860</v>
      </c>
      <c r="J42" s="22">
        <f t="shared" si="0"/>
        <v>6757.6222222222223</v>
      </c>
      <c r="K42" s="4">
        <v>12000</v>
      </c>
      <c r="L42" s="4">
        <f t="shared" si="3"/>
        <v>10800000</v>
      </c>
      <c r="M42" s="4">
        <f t="shared" si="1"/>
        <v>4718140</v>
      </c>
      <c r="N42" s="4">
        <f t="shared" si="2"/>
        <v>0</v>
      </c>
      <c r="O42" s="4">
        <f t="shared" si="4"/>
        <v>4718140</v>
      </c>
    </row>
    <row r="43" spans="1:15">
      <c r="A43" s="11">
        <v>37</v>
      </c>
      <c r="C43" s="20" t="s">
        <v>62</v>
      </c>
      <c r="D43" s="20" t="s">
        <v>62</v>
      </c>
      <c r="E43" s="21">
        <v>1211</v>
      </c>
      <c r="F43" s="3" t="s">
        <v>25</v>
      </c>
      <c r="G43" s="3" t="s">
        <v>26</v>
      </c>
      <c r="H43" s="22">
        <f>SUMIFS([19]TVS!$L:$L,[19]TVS!$F:$F,'Revaluate 138'!$C43,[19]TVS!$D:$D,$H$3)</f>
        <v>51437</v>
      </c>
      <c r="I43" s="22">
        <v>797413236</v>
      </c>
      <c r="J43" s="22">
        <f t="shared" si="0"/>
        <v>15502.716643661177</v>
      </c>
      <c r="K43" s="4">
        <v>17700</v>
      </c>
      <c r="L43" s="4">
        <f t="shared" si="3"/>
        <v>910434900</v>
      </c>
      <c r="M43" s="4">
        <f t="shared" si="1"/>
        <v>113021664</v>
      </c>
      <c r="N43" s="4">
        <f t="shared" si="2"/>
        <v>0</v>
      </c>
      <c r="O43" s="4">
        <f t="shared" si="4"/>
        <v>113021664</v>
      </c>
    </row>
    <row r="44" spans="1:15">
      <c r="A44" s="11">
        <v>38</v>
      </c>
      <c r="C44" s="20" t="s">
        <v>63</v>
      </c>
      <c r="D44" s="20" t="s">
        <v>63</v>
      </c>
      <c r="E44" s="21">
        <v>1211</v>
      </c>
      <c r="F44" s="3" t="s">
        <v>25</v>
      </c>
      <c r="G44" s="3" t="s">
        <v>26</v>
      </c>
      <c r="H44" s="22">
        <f>SUMIFS([19]TVS!$L:$L,[19]TVS!$F:$F,'Revaluate 138'!$C44,[19]TVS!$D:$D,$H$3)</f>
        <v>8173</v>
      </c>
      <c r="I44" s="22">
        <v>104039355</v>
      </c>
      <c r="J44" s="22">
        <f t="shared" si="0"/>
        <v>12729.640890737795</v>
      </c>
      <c r="K44" s="4">
        <v>16900</v>
      </c>
      <c r="L44" s="4">
        <f t="shared" si="3"/>
        <v>138123700</v>
      </c>
      <c r="M44" s="4">
        <f t="shared" si="1"/>
        <v>34084345</v>
      </c>
      <c r="N44" s="4">
        <f t="shared" si="2"/>
        <v>0</v>
      </c>
      <c r="O44" s="4">
        <f t="shared" si="4"/>
        <v>34084345</v>
      </c>
    </row>
    <row r="45" spans="1:15">
      <c r="A45" s="11">
        <v>39</v>
      </c>
      <c r="C45" s="20" t="s">
        <v>64</v>
      </c>
      <c r="D45" s="20" t="s">
        <v>64</v>
      </c>
      <c r="E45" s="21">
        <v>1211</v>
      </c>
      <c r="F45" s="3" t="s">
        <v>25</v>
      </c>
      <c r="G45" s="3" t="s">
        <v>26</v>
      </c>
      <c r="H45" s="22">
        <f>SUMIFS([19]TVS!$L:$L,[19]TVS!$F:$F,'Revaluate 138'!$C45,[19]TVS!$D:$D,$H$3)</f>
        <v>28800</v>
      </c>
      <c r="I45" s="22">
        <v>124376191</v>
      </c>
      <c r="J45" s="22">
        <f t="shared" si="0"/>
        <v>4318.6177430555554</v>
      </c>
      <c r="K45" s="4">
        <v>700</v>
      </c>
      <c r="L45" s="4">
        <f t="shared" si="3"/>
        <v>20160000</v>
      </c>
      <c r="M45" s="4">
        <f t="shared" si="1"/>
        <v>0</v>
      </c>
      <c r="N45" s="4">
        <f t="shared" si="2"/>
        <v>104216191</v>
      </c>
      <c r="O45" s="4">
        <f t="shared" si="4"/>
        <v>-104216191</v>
      </c>
    </row>
    <row r="46" spans="1:15">
      <c r="A46" s="11">
        <v>40</v>
      </c>
      <c r="C46" s="20" t="s">
        <v>65</v>
      </c>
      <c r="D46" s="20" t="s">
        <v>65</v>
      </c>
      <c r="E46" s="21">
        <v>1211</v>
      </c>
      <c r="F46" s="3" t="s">
        <v>25</v>
      </c>
      <c r="G46" s="3" t="s">
        <v>26</v>
      </c>
      <c r="H46" s="22">
        <f>SUMIFS([19]TVS!$L:$L,[19]TVS!$F:$F,'Revaluate 138'!$C46,[19]TVS!$D:$D,$H$3)</f>
        <v>40800</v>
      </c>
      <c r="I46" s="22">
        <v>337257373</v>
      </c>
      <c r="J46" s="22">
        <f t="shared" si="0"/>
        <v>8266.1120833333334</v>
      </c>
      <c r="K46" s="4">
        <v>12950</v>
      </c>
      <c r="L46" s="4">
        <f t="shared" si="3"/>
        <v>528360000</v>
      </c>
      <c r="M46" s="4">
        <f t="shared" si="1"/>
        <v>191102627</v>
      </c>
      <c r="N46" s="4">
        <f t="shared" si="2"/>
        <v>0</v>
      </c>
      <c r="O46" s="4">
        <f t="shared" si="4"/>
        <v>191102627</v>
      </c>
    </row>
    <row r="47" spans="1:15">
      <c r="A47" s="11">
        <v>41</v>
      </c>
      <c r="C47" s="20" t="s">
        <v>66</v>
      </c>
      <c r="D47" s="20" t="s">
        <v>66</v>
      </c>
      <c r="E47" s="21">
        <v>1211</v>
      </c>
      <c r="F47" s="3" t="s">
        <v>25</v>
      </c>
      <c r="G47" s="3" t="s">
        <v>26</v>
      </c>
      <c r="H47" s="22">
        <f>SUMIFS([19]TVS!$L:$L,[19]TVS!$F:$F,'Revaluate 138'!$C47,[19]TVS!$D:$D,$H$3)</f>
        <v>3055</v>
      </c>
      <c r="I47" s="22">
        <v>55536543</v>
      </c>
      <c r="J47" s="22">
        <f t="shared" si="0"/>
        <v>18178.901145662847</v>
      </c>
      <c r="K47" s="4">
        <v>21400</v>
      </c>
      <c r="L47" s="4">
        <f t="shared" si="3"/>
        <v>65377000</v>
      </c>
      <c r="M47" s="4">
        <f t="shared" si="1"/>
        <v>9840457</v>
      </c>
      <c r="N47" s="4">
        <f t="shared" si="2"/>
        <v>0</v>
      </c>
      <c r="O47" s="4">
        <f t="shared" si="4"/>
        <v>9840457</v>
      </c>
    </row>
    <row r="48" spans="1:15">
      <c r="A48" s="11">
        <v>42</v>
      </c>
      <c r="C48" s="20" t="s">
        <v>67</v>
      </c>
      <c r="D48" s="20" t="s">
        <v>67</v>
      </c>
      <c r="E48" s="21">
        <v>1211</v>
      </c>
      <c r="F48" s="3" t="s">
        <v>25</v>
      </c>
      <c r="G48" s="3" t="s">
        <v>26</v>
      </c>
      <c r="H48" s="22">
        <f>SUMIFS([19]TVS!$L:$L,[19]TVS!$F:$F,'Revaluate 138'!$C48,[19]TVS!$D:$D,$H$3)</f>
        <v>19900</v>
      </c>
      <c r="I48" s="22">
        <v>92822011</v>
      </c>
      <c r="J48" s="22">
        <f t="shared" si="0"/>
        <v>4664.4226633165827</v>
      </c>
      <c r="K48" s="4">
        <v>2300</v>
      </c>
      <c r="L48" s="4">
        <f t="shared" si="3"/>
        <v>45770000</v>
      </c>
      <c r="M48" s="4">
        <f t="shared" si="1"/>
        <v>0</v>
      </c>
      <c r="N48" s="4">
        <f t="shared" si="2"/>
        <v>47052011</v>
      </c>
      <c r="O48" s="4">
        <f t="shared" si="4"/>
        <v>-47052011</v>
      </c>
    </row>
    <row r="49" spans="1:15">
      <c r="A49" s="11">
        <v>43</v>
      </c>
      <c r="C49" s="20" t="s">
        <v>68</v>
      </c>
      <c r="D49" s="20" t="s">
        <v>68</v>
      </c>
      <c r="E49" s="21">
        <v>1211</v>
      </c>
      <c r="F49" s="3" t="s">
        <v>25</v>
      </c>
      <c r="G49" s="3" t="s">
        <v>26</v>
      </c>
      <c r="H49" s="22">
        <f>SUMIFS([19]TVS!$L:$L,[19]TVS!$F:$F,'Revaluate 138'!$C49,[19]TVS!$D:$D,$H$3)</f>
        <v>2880</v>
      </c>
      <c r="I49" s="22">
        <v>35019870</v>
      </c>
      <c r="J49" s="22">
        <f t="shared" si="0"/>
        <v>12159.677083333334</v>
      </c>
      <c r="K49" s="4">
        <v>9430</v>
      </c>
      <c r="L49" s="4">
        <f t="shared" si="3"/>
        <v>27158400</v>
      </c>
      <c r="M49" s="4">
        <f t="shared" si="1"/>
        <v>0</v>
      </c>
      <c r="N49" s="4">
        <f t="shared" si="2"/>
        <v>7861470</v>
      </c>
      <c r="O49" s="4">
        <f t="shared" si="4"/>
        <v>-7861470</v>
      </c>
    </row>
    <row r="50" spans="1:15">
      <c r="A50" s="11">
        <v>44</v>
      </c>
      <c r="C50" s="20" t="s">
        <v>69</v>
      </c>
      <c r="D50" s="20" t="s">
        <v>69</v>
      </c>
      <c r="E50" s="21">
        <v>1211</v>
      </c>
      <c r="F50" s="3" t="s">
        <v>25</v>
      </c>
      <c r="G50" s="3" t="s">
        <v>26</v>
      </c>
      <c r="H50" s="22">
        <f>SUMIFS([19]TVS!$L:$L,[19]TVS!$F:$F,'Revaluate 138'!$C50,[19]TVS!$D:$D,$H$3)</f>
        <v>1326</v>
      </c>
      <c r="I50" s="22">
        <v>28388466</v>
      </c>
      <c r="J50" s="22">
        <f t="shared" si="0"/>
        <v>21409.099547511312</v>
      </c>
      <c r="K50" s="4">
        <v>21900</v>
      </c>
      <c r="L50" s="4">
        <f t="shared" si="3"/>
        <v>29039400</v>
      </c>
      <c r="M50" s="4">
        <f t="shared" si="1"/>
        <v>650934</v>
      </c>
      <c r="N50" s="4">
        <f t="shared" si="2"/>
        <v>0</v>
      </c>
      <c r="O50" s="4">
        <f t="shared" si="4"/>
        <v>650934</v>
      </c>
    </row>
    <row r="51" spans="1:15">
      <c r="A51" s="11">
        <v>45</v>
      </c>
      <c r="C51" s="20" t="s">
        <v>70</v>
      </c>
      <c r="D51" s="20" t="s">
        <v>70</v>
      </c>
      <c r="E51" s="21">
        <v>1211</v>
      </c>
      <c r="F51" s="3" t="s">
        <v>25</v>
      </c>
      <c r="G51" s="3" t="s">
        <v>26</v>
      </c>
      <c r="H51" s="22">
        <f>SUMIFS([19]TVS!$L:$L,[19]TVS!$F:$F,'Revaluate 138'!$C51,[19]TVS!$D:$D,$H$3)</f>
        <v>200</v>
      </c>
      <c r="I51" s="22">
        <v>8523004</v>
      </c>
      <c r="J51" s="22">
        <f t="shared" si="0"/>
        <v>42615.02</v>
      </c>
      <c r="K51" s="4">
        <v>61000</v>
      </c>
      <c r="L51" s="4">
        <f t="shared" si="3"/>
        <v>12200000</v>
      </c>
      <c r="M51" s="4">
        <f t="shared" si="1"/>
        <v>3676996</v>
      </c>
      <c r="N51" s="4">
        <f t="shared" si="2"/>
        <v>0</v>
      </c>
      <c r="O51" s="4">
        <f t="shared" si="4"/>
        <v>3676996</v>
      </c>
    </row>
    <row r="52" spans="1:15">
      <c r="A52" s="11">
        <v>46</v>
      </c>
      <c r="C52" s="20" t="s">
        <v>71</v>
      </c>
      <c r="D52" s="20" t="s">
        <v>71</v>
      </c>
      <c r="E52" s="21">
        <v>1211</v>
      </c>
      <c r="F52" s="3" t="s">
        <v>25</v>
      </c>
      <c r="G52" s="3" t="s">
        <v>26</v>
      </c>
      <c r="H52" s="22">
        <f>SUMIFS([19]TVS!$L:$L,[19]TVS!$F:$F,'Revaluate 138'!$C52,[19]TVS!$D:$D,$H$3)</f>
        <v>3446</v>
      </c>
      <c r="I52" s="22">
        <v>72008208</v>
      </c>
      <c r="J52" s="22">
        <f t="shared" si="0"/>
        <v>20896.171793383633</v>
      </c>
      <c r="K52" s="4">
        <v>20050</v>
      </c>
      <c r="L52" s="4">
        <f t="shared" si="3"/>
        <v>69092300</v>
      </c>
      <c r="M52" s="4">
        <f t="shared" si="1"/>
        <v>0</v>
      </c>
      <c r="N52" s="4">
        <f t="shared" si="2"/>
        <v>2915908</v>
      </c>
      <c r="O52" s="4">
        <f t="shared" si="4"/>
        <v>-2915908</v>
      </c>
    </row>
    <row r="53" spans="1:15">
      <c r="A53" s="11">
        <v>47</v>
      </c>
      <c r="C53" s="20" t="s">
        <v>72</v>
      </c>
      <c r="D53" s="20" t="s">
        <v>72</v>
      </c>
      <c r="E53" s="21">
        <v>1211</v>
      </c>
      <c r="F53" s="3" t="s">
        <v>25</v>
      </c>
      <c r="G53" s="3" t="s">
        <v>26</v>
      </c>
      <c r="H53" s="22">
        <f>SUMIFS([19]TVS!$L:$L,[19]TVS!$F:$F,'Revaluate 138'!$C53,[19]TVS!$D:$D,$H$3)</f>
        <v>10000</v>
      </c>
      <c r="I53" s="22">
        <v>57132501</v>
      </c>
      <c r="J53" s="22">
        <f t="shared" si="0"/>
        <v>5713.2501000000002</v>
      </c>
      <c r="K53" s="4">
        <v>1400</v>
      </c>
      <c r="L53" s="4">
        <f t="shared" si="3"/>
        <v>14000000</v>
      </c>
      <c r="M53" s="4">
        <f t="shared" si="1"/>
        <v>0</v>
      </c>
      <c r="N53" s="4">
        <f t="shared" si="2"/>
        <v>43132501</v>
      </c>
      <c r="O53" s="4">
        <f t="shared" si="4"/>
        <v>-43132501</v>
      </c>
    </row>
    <row r="54" spans="1:15">
      <c r="A54" s="11">
        <v>48</v>
      </c>
      <c r="C54" s="20" t="s">
        <v>73</v>
      </c>
      <c r="D54" s="20" t="s">
        <v>73</v>
      </c>
      <c r="E54" s="21">
        <v>1211</v>
      </c>
      <c r="F54" s="3" t="s">
        <v>25</v>
      </c>
      <c r="G54" s="3" t="s">
        <v>26</v>
      </c>
      <c r="H54" s="22">
        <f>SUMIFS([19]TVS!$L:$L,[19]TVS!$F:$F,'Revaluate 138'!$C54,[19]TVS!$D:$D,$H$3)</f>
        <v>15920</v>
      </c>
      <c r="I54" s="22">
        <v>126240568</v>
      </c>
      <c r="J54" s="22">
        <f t="shared" si="0"/>
        <v>7929.6839195979901</v>
      </c>
      <c r="K54" s="4">
        <v>7180</v>
      </c>
      <c r="L54" s="4">
        <f t="shared" si="3"/>
        <v>114305600</v>
      </c>
      <c r="M54" s="4">
        <f t="shared" si="1"/>
        <v>0</v>
      </c>
      <c r="N54" s="4">
        <f t="shared" si="2"/>
        <v>11934968</v>
      </c>
      <c r="O54" s="4">
        <f t="shared" si="4"/>
        <v>-11934968</v>
      </c>
    </row>
    <row r="55" spans="1:15">
      <c r="A55" s="11">
        <v>49</v>
      </c>
      <c r="C55" s="20" t="s">
        <v>74</v>
      </c>
      <c r="D55" s="20" t="s">
        <v>74</v>
      </c>
      <c r="E55" s="21">
        <v>1211</v>
      </c>
      <c r="F55" s="3" t="s">
        <v>25</v>
      </c>
      <c r="G55" s="3" t="s">
        <v>26</v>
      </c>
      <c r="H55" s="22">
        <f>SUMIFS([19]TVS!$L:$L,[19]TVS!$F:$F,'Revaluate 138'!$C55,[19]TVS!$D:$D,$H$3)</f>
        <v>2200</v>
      </c>
      <c r="I55" s="22">
        <v>37173746</v>
      </c>
      <c r="J55" s="22">
        <f t="shared" si="0"/>
        <v>16897.157272727272</v>
      </c>
      <c r="K55" s="4">
        <v>38350</v>
      </c>
      <c r="L55" s="4">
        <f t="shared" si="3"/>
        <v>84370000</v>
      </c>
      <c r="M55" s="4">
        <f t="shared" si="1"/>
        <v>47196254</v>
      </c>
      <c r="N55" s="4">
        <f t="shared" si="2"/>
        <v>0</v>
      </c>
      <c r="O55" s="4">
        <f t="shared" si="4"/>
        <v>47196254</v>
      </c>
    </row>
    <row r="56" spans="1:15">
      <c r="A56" s="11">
        <v>50</v>
      </c>
      <c r="C56" s="20" t="s">
        <v>75</v>
      </c>
      <c r="D56" s="20" t="s">
        <v>75</v>
      </c>
      <c r="E56" s="21">
        <v>1211</v>
      </c>
      <c r="F56" s="3" t="s">
        <v>25</v>
      </c>
      <c r="G56" s="3" t="s">
        <v>26</v>
      </c>
      <c r="H56" s="22">
        <f>SUMIFS([19]TVS!$L:$L,[19]TVS!$F:$F,'Revaluate 138'!$C56,[19]TVS!$D:$D,$H$3)</f>
        <v>3700</v>
      </c>
      <c r="I56" s="22">
        <v>15804286</v>
      </c>
      <c r="J56" s="22">
        <f t="shared" si="0"/>
        <v>4271.428648648649</v>
      </c>
      <c r="K56" s="4">
        <v>3010</v>
      </c>
      <c r="L56" s="4">
        <f t="shared" si="3"/>
        <v>11137000</v>
      </c>
      <c r="M56" s="4">
        <f t="shared" si="1"/>
        <v>0</v>
      </c>
      <c r="N56" s="4">
        <f t="shared" si="2"/>
        <v>4667286</v>
      </c>
      <c r="O56" s="4">
        <f t="shared" si="4"/>
        <v>-4667286</v>
      </c>
    </row>
    <row r="57" spans="1:15">
      <c r="A57" s="11">
        <v>51</v>
      </c>
      <c r="C57" s="20" t="s">
        <v>76</v>
      </c>
      <c r="D57" s="20" t="s">
        <v>76</v>
      </c>
      <c r="E57" s="21">
        <v>1211</v>
      </c>
      <c r="F57" s="3" t="s">
        <v>25</v>
      </c>
      <c r="G57" s="3" t="s">
        <v>26</v>
      </c>
      <c r="H57" s="22">
        <f>SUMIFS([19]TVS!$L:$L,[19]TVS!$F:$F,'Revaluate 138'!$C57,[19]TVS!$D:$D,$H$3)</f>
        <v>520</v>
      </c>
      <c r="I57" s="22">
        <v>12549736</v>
      </c>
      <c r="J57" s="22">
        <f t="shared" si="0"/>
        <v>24134.107692307691</v>
      </c>
      <c r="K57" s="4">
        <v>35750</v>
      </c>
      <c r="L57" s="4">
        <f t="shared" si="3"/>
        <v>18590000</v>
      </c>
      <c r="M57" s="4">
        <f t="shared" si="1"/>
        <v>6040264</v>
      </c>
      <c r="N57" s="4">
        <f t="shared" si="2"/>
        <v>0</v>
      </c>
      <c r="O57" s="4">
        <f t="shared" si="4"/>
        <v>6040264</v>
      </c>
    </row>
    <row r="58" spans="1:15">
      <c r="A58" s="11">
        <v>52</v>
      </c>
      <c r="C58" s="20" t="s">
        <v>77</v>
      </c>
      <c r="D58" s="20" t="s">
        <v>77</v>
      </c>
      <c r="E58" s="21">
        <v>1211</v>
      </c>
      <c r="F58" s="3" t="s">
        <v>25</v>
      </c>
      <c r="G58" s="3" t="s">
        <v>26</v>
      </c>
      <c r="H58" s="22">
        <f>SUMIFS([19]TVS!$L:$L,[19]TVS!$F:$F,'Revaluate 138'!$C58,[19]TVS!$D:$D,$H$3)</f>
        <v>29075</v>
      </c>
      <c r="I58" s="22">
        <v>396266749</v>
      </c>
      <c r="J58" s="22">
        <f t="shared" si="0"/>
        <v>13629.122923473775</v>
      </c>
      <c r="K58" s="4">
        <v>17200</v>
      </c>
      <c r="L58" s="4">
        <f t="shared" si="3"/>
        <v>500090000</v>
      </c>
      <c r="M58" s="4">
        <f t="shared" si="1"/>
        <v>103823251</v>
      </c>
      <c r="N58" s="4">
        <f t="shared" si="2"/>
        <v>0</v>
      </c>
      <c r="O58" s="4">
        <f t="shared" si="4"/>
        <v>103823251</v>
      </c>
    </row>
    <row r="59" spans="1:15">
      <c r="A59" s="11">
        <v>53</v>
      </c>
      <c r="C59" s="20" t="s">
        <v>78</v>
      </c>
      <c r="D59" s="20" t="s">
        <v>78</v>
      </c>
      <c r="E59" s="21">
        <v>1211</v>
      </c>
      <c r="F59" s="3" t="s">
        <v>25</v>
      </c>
      <c r="G59" s="3" t="s">
        <v>26</v>
      </c>
      <c r="H59" s="22">
        <f>SUMIFS([19]TVS!$L:$L,[19]TVS!$F:$F,'Revaluate 138'!$C59,[19]TVS!$D:$D,$H$3)</f>
        <v>1100</v>
      </c>
      <c r="I59" s="22">
        <v>12225666</v>
      </c>
      <c r="J59" s="22">
        <f t="shared" si="0"/>
        <v>11114.241818181818</v>
      </c>
      <c r="K59" s="4">
        <v>14600</v>
      </c>
      <c r="L59" s="4">
        <f t="shared" si="3"/>
        <v>16060000</v>
      </c>
      <c r="M59" s="4">
        <f t="shared" si="1"/>
        <v>3834334</v>
      </c>
      <c r="N59" s="4">
        <f t="shared" si="2"/>
        <v>0</v>
      </c>
      <c r="O59" s="4">
        <f t="shared" si="4"/>
        <v>3834334</v>
      </c>
    </row>
    <row r="60" spans="1:15">
      <c r="A60" s="11">
        <v>54</v>
      </c>
      <c r="C60" s="20" t="s">
        <v>79</v>
      </c>
      <c r="D60" s="20" t="s">
        <v>79</v>
      </c>
      <c r="E60" s="21">
        <v>1211</v>
      </c>
      <c r="F60" s="3" t="s">
        <v>25</v>
      </c>
      <c r="G60" s="3" t="s">
        <v>26</v>
      </c>
      <c r="H60" s="22">
        <f>SUMIFS([19]TVS!$L:$L,[19]TVS!$F:$F,'Revaluate 138'!$C60,[19]TVS!$D:$D,$H$3)</f>
        <v>8700</v>
      </c>
      <c r="I60" s="22">
        <v>109129045</v>
      </c>
      <c r="J60" s="22">
        <f t="shared" si="0"/>
        <v>12543.568390804598</v>
      </c>
      <c r="K60" s="4">
        <v>11050</v>
      </c>
      <c r="L60" s="4">
        <f t="shared" si="3"/>
        <v>96135000</v>
      </c>
      <c r="M60" s="4">
        <f t="shared" si="1"/>
        <v>0</v>
      </c>
      <c r="N60" s="4">
        <f t="shared" si="2"/>
        <v>12994045</v>
      </c>
      <c r="O60" s="4">
        <f t="shared" si="4"/>
        <v>-12994045</v>
      </c>
    </row>
    <row r="61" spans="1:15">
      <c r="A61" s="11">
        <v>55</v>
      </c>
      <c r="C61" s="20" t="s">
        <v>80</v>
      </c>
      <c r="D61" s="20" t="s">
        <v>80</v>
      </c>
      <c r="E61" s="21">
        <v>1211</v>
      </c>
      <c r="F61" s="3" t="s">
        <v>25</v>
      </c>
      <c r="G61" s="3" t="s">
        <v>26</v>
      </c>
      <c r="H61" s="22">
        <f>SUMIFS([19]TVS!$L:$L,[19]TVS!$F:$F,'Revaluate 138'!$C61,[19]TVS!$D:$D,$H$3)</f>
        <v>5475</v>
      </c>
      <c r="I61" s="22">
        <v>144866678</v>
      </c>
      <c r="J61" s="22">
        <f t="shared" si="0"/>
        <v>26459.667214611873</v>
      </c>
      <c r="K61" s="4">
        <v>16550</v>
      </c>
      <c r="L61" s="4">
        <f t="shared" si="3"/>
        <v>90611250</v>
      </c>
      <c r="M61" s="4">
        <f t="shared" si="1"/>
        <v>0</v>
      </c>
      <c r="N61" s="4">
        <f t="shared" si="2"/>
        <v>54255428</v>
      </c>
      <c r="O61" s="4">
        <f t="shared" si="4"/>
        <v>-54255428</v>
      </c>
    </row>
    <row r="62" spans="1:15">
      <c r="A62" s="11">
        <v>56</v>
      </c>
      <c r="C62" s="20" t="s">
        <v>81</v>
      </c>
      <c r="D62" s="20" t="s">
        <v>81</v>
      </c>
      <c r="E62" s="21">
        <v>1211</v>
      </c>
      <c r="F62" s="3" t="s">
        <v>25</v>
      </c>
      <c r="G62" s="3" t="s">
        <v>26</v>
      </c>
      <c r="H62" s="22">
        <f>SUMIFS([19]TVS!$L:$L,[19]TVS!$F:$F,'Revaluate 138'!$C62,[19]TVS!$D:$D,$H$3)</f>
        <v>3664</v>
      </c>
      <c r="I62" s="22">
        <v>32231285</v>
      </c>
      <c r="J62" s="22">
        <f t="shared" si="0"/>
        <v>8796.7480895196513</v>
      </c>
      <c r="K62" s="4">
        <v>7470</v>
      </c>
      <c r="L62" s="4">
        <f t="shared" si="3"/>
        <v>27370080</v>
      </c>
      <c r="M62" s="4">
        <f t="shared" si="1"/>
        <v>0</v>
      </c>
      <c r="N62" s="4">
        <f t="shared" si="2"/>
        <v>4861205</v>
      </c>
      <c r="O62" s="4">
        <f t="shared" si="4"/>
        <v>-4861205</v>
      </c>
    </row>
    <row r="63" spans="1:15">
      <c r="A63" s="11">
        <v>57</v>
      </c>
      <c r="C63" s="20" t="s">
        <v>82</v>
      </c>
      <c r="D63" s="20" t="s">
        <v>82</v>
      </c>
      <c r="E63" s="21">
        <v>1211</v>
      </c>
      <c r="F63" s="3" t="s">
        <v>25</v>
      </c>
      <c r="G63" s="3" t="s">
        <v>26</v>
      </c>
      <c r="H63" s="22">
        <f>SUMIFS([19]TVS!$L:$L,[19]TVS!$F:$F,'Revaluate 138'!$C63,[19]TVS!$D:$D,$H$3)</f>
        <v>1300</v>
      </c>
      <c r="I63" s="22">
        <v>19622795</v>
      </c>
      <c r="J63" s="22">
        <f t="shared" si="0"/>
        <v>15094.457692307693</v>
      </c>
      <c r="K63" s="4">
        <v>18850</v>
      </c>
      <c r="L63" s="4">
        <f t="shared" si="3"/>
        <v>24505000</v>
      </c>
      <c r="M63" s="4">
        <f t="shared" si="1"/>
        <v>4882205</v>
      </c>
      <c r="N63" s="4">
        <f t="shared" si="2"/>
        <v>0</v>
      </c>
      <c r="O63" s="4">
        <f t="shared" si="4"/>
        <v>4882205</v>
      </c>
    </row>
    <row r="64" spans="1:15">
      <c r="A64" s="11">
        <v>58</v>
      </c>
      <c r="C64" s="20" t="s">
        <v>83</v>
      </c>
      <c r="D64" s="20" t="s">
        <v>83</v>
      </c>
      <c r="E64" s="21">
        <v>1211</v>
      </c>
      <c r="F64" s="3" t="s">
        <v>25</v>
      </c>
      <c r="G64" s="3" t="s">
        <v>26</v>
      </c>
      <c r="H64" s="22">
        <f>SUMIFS([19]TVS!$L:$L,[19]TVS!$F:$F,'Revaluate 138'!$C64,[19]TVS!$D:$D,$H$3)</f>
        <v>100</v>
      </c>
      <c r="I64" s="22">
        <v>5502162</v>
      </c>
      <c r="J64" s="22">
        <f t="shared" si="0"/>
        <v>55021.62</v>
      </c>
      <c r="K64" s="4">
        <v>0</v>
      </c>
      <c r="L64" s="4">
        <f t="shared" si="3"/>
        <v>0</v>
      </c>
      <c r="M64" s="4">
        <f t="shared" si="1"/>
        <v>0</v>
      </c>
      <c r="N64" s="4">
        <f t="shared" si="2"/>
        <v>5502162</v>
      </c>
      <c r="O64" s="4">
        <f t="shared" si="4"/>
        <v>-5502162</v>
      </c>
    </row>
    <row r="65" spans="1:15">
      <c r="A65" s="11">
        <v>59</v>
      </c>
      <c r="C65" s="20" t="s">
        <v>84</v>
      </c>
      <c r="D65" s="20" t="s">
        <v>84</v>
      </c>
      <c r="E65" s="21">
        <v>1211</v>
      </c>
      <c r="F65" s="3" t="s">
        <v>25</v>
      </c>
      <c r="G65" s="3" t="s">
        <v>26</v>
      </c>
      <c r="H65" s="22">
        <f>SUMIFS([19]TVS!$L:$L,[19]TVS!$F:$F,'Revaluate 138'!$C65,[19]TVS!$D:$D,$H$3)</f>
        <v>807</v>
      </c>
      <c r="I65" s="22">
        <v>23067842</v>
      </c>
      <c r="J65" s="22">
        <f t="shared" si="0"/>
        <v>28584.686493184636</v>
      </c>
      <c r="K65" s="4">
        <v>41300</v>
      </c>
      <c r="L65" s="4">
        <f t="shared" si="3"/>
        <v>33329100</v>
      </c>
      <c r="M65" s="4">
        <f t="shared" si="1"/>
        <v>10261258</v>
      </c>
      <c r="N65" s="4">
        <f t="shared" si="2"/>
        <v>0</v>
      </c>
      <c r="O65" s="4">
        <f t="shared" si="4"/>
        <v>10261258</v>
      </c>
    </row>
    <row r="66" spans="1:15">
      <c r="A66" s="11">
        <v>60</v>
      </c>
      <c r="C66" s="20" t="s">
        <v>85</v>
      </c>
      <c r="D66" s="20" t="s">
        <v>85</v>
      </c>
      <c r="E66" s="21">
        <v>1211</v>
      </c>
      <c r="F66" s="3" t="s">
        <v>25</v>
      </c>
      <c r="G66" s="3" t="s">
        <v>26</v>
      </c>
      <c r="H66" s="22">
        <f>SUMIFS([19]TVS!$L:$L,[19]TVS!$F:$F,'Revaluate 138'!$C66,[19]TVS!$D:$D,$H$3)</f>
        <v>33600</v>
      </c>
      <c r="I66" s="22">
        <v>155694687</v>
      </c>
      <c r="J66" s="22">
        <f t="shared" si="0"/>
        <v>4633.7704464285716</v>
      </c>
      <c r="K66" s="4">
        <v>1400</v>
      </c>
      <c r="L66" s="4">
        <f t="shared" si="3"/>
        <v>47040000</v>
      </c>
      <c r="M66" s="4">
        <f t="shared" si="1"/>
        <v>0</v>
      </c>
      <c r="N66" s="4">
        <f t="shared" si="2"/>
        <v>108654687</v>
      </c>
      <c r="O66" s="4">
        <f t="shared" si="4"/>
        <v>-108654687</v>
      </c>
    </row>
    <row r="67" spans="1:15">
      <c r="A67" s="11">
        <v>61</v>
      </c>
      <c r="C67" s="20" t="s">
        <v>86</v>
      </c>
      <c r="D67" s="20" t="s">
        <v>86</v>
      </c>
      <c r="E67" s="21">
        <v>1211</v>
      </c>
      <c r="F67" s="3" t="s">
        <v>25</v>
      </c>
      <c r="G67" s="3" t="s">
        <v>26</v>
      </c>
      <c r="H67" s="22">
        <f>SUMIFS([19]TVS!$L:$L,[19]TVS!$F:$F,'Revaluate 138'!$C67,[19]TVS!$D:$D,$H$3)</f>
        <v>1710</v>
      </c>
      <c r="I67" s="22">
        <v>13585419</v>
      </c>
      <c r="J67" s="22">
        <f t="shared" si="0"/>
        <v>7944.6894736842105</v>
      </c>
      <c r="K67" s="4">
        <v>6550</v>
      </c>
      <c r="L67" s="4">
        <f t="shared" si="3"/>
        <v>11200500</v>
      </c>
      <c r="M67" s="4">
        <f t="shared" si="1"/>
        <v>0</v>
      </c>
      <c r="N67" s="4">
        <f t="shared" si="2"/>
        <v>2384919</v>
      </c>
      <c r="O67" s="4">
        <f t="shared" si="4"/>
        <v>-2384919</v>
      </c>
    </row>
    <row r="68" spans="1:15">
      <c r="A68" s="11">
        <v>62</v>
      </c>
      <c r="C68" s="20" t="s">
        <v>87</v>
      </c>
      <c r="D68" s="20" t="s">
        <v>87</v>
      </c>
      <c r="E68" s="21">
        <v>1211</v>
      </c>
      <c r="F68" s="3" t="s">
        <v>25</v>
      </c>
      <c r="G68" s="3" t="s">
        <v>26</v>
      </c>
      <c r="H68" s="22">
        <f>SUMIFS([19]TVS!$L:$L,[19]TVS!$F:$F,'Revaluate 138'!$C68,[19]TVS!$D:$D,$H$3)</f>
        <v>6672</v>
      </c>
      <c r="I68" s="22">
        <v>29535137</v>
      </c>
      <c r="J68" s="22">
        <f t="shared" si="0"/>
        <v>4426.729166666667</v>
      </c>
      <c r="K68" s="4">
        <v>4059.9999999999995</v>
      </c>
      <c r="L68" s="4">
        <f t="shared" si="3"/>
        <v>27088319.999999996</v>
      </c>
      <c r="M68" s="4">
        <f t="shared" si="1"/>
        <v>0</v>
      </c>
      <c r="N68" s="4">
        <f t="shared" si="2"/>
        <v>2446817.0000000037</v>
      </c>
      <c r="O68" s="4">
        <f t="shared" si="4"/>
        <v>-2446817.0000000037</v>
      </c>
    </row>
    <row r="69" spans="1:15">
      <c r="A69" s="11">
        <v>63</v>
      </c>
      <c r="C69" s="20" t="s">
        <v>88</v>
      </c>
      <c r="D69" s="20" t="s">
        <v>88</v>
      </c>
      <c r="E69" s="21">
        <v>1211</v>
      </c>
      <c r="F69" s="3" t="s">
        <v>25</v>
      </c>
      <c r="G69" s="3" t="s">
        <v>26</v>
      </c>
      <c r="H69" s="22">
        <f>SUMIFS([19]TVS!$L:$L,[19]TVS!$F:$F,'Revaluate 138'!$C69,[19]TVS!$D:$D,$H$3)</f>
        <v>463100</v>
      </c>
      <c r="I69" s="22">
        <v>3758724592</v>
      </c>
      <c r="J69" s="22">
        <f t="shared" si="0"/>
        <v>8116.442651695098</v>
      </c>
      <c r="K69" s="4">
        <v>3500</v>
      </c>
      <c r="L69" s="4">
        <f t="shared" si="3"/>
        <v>1620850000</v>
      </c>
      <c r="M69" s="4">
        <f t="shared" si="1"/>
        <v>0</v>
      </c>
      <c r="N69" s="4">
        <f t="shared" si="2"/>
        <v>2137874592</v>
      </c>
      <c r="O69" s="4">
        <f t="shared" si="4"/>
        <v>-2137874592</v>
      </c>
    </row>
    <row r="70" spans="1:15">
      <c r="A70" s="11">
        <v>64</v>
      </c>
      <c r="C70" s="20" t="s">
        <v>89</v>
      </c>
      <c r="D70" s="20" t="s">
        <v>89</v>
      </c>
      <c r="E70" s="21">
        <v>1211</v>
      </c>
      <c r="F70" s="3" t="s">
        <v>25</v>
      </c>
      <c r="G70" s="3" t="s">
        <v>26</v>
      </c>
      <c r="H70" s="22">
        <f>SUMIFS([19]TVS!$L:$L,[19]TVS!$F:$F,'Revaluate 138'!$C70,[19]TVS!$D:$D,$H$3)</f>
        <v>487</v>
      </c>
      <c r="I70" s="22">
        <v>28139013</v>
      </c>
      <c r="J70" s="22">
        <f t="shared" si="0"/>
        <v>57780.314168377823</v>
      </c>
      <c r="K70" s="4">
        <v>179200</v>
      </c>
      <c r="L70" s="4">
        <f t="shared" si="3"/>
        <v>87270400</v>
      </c>
      <c r="M70" s="4">
        <f t="shared" si="1"/>
        <v>59131387</v>
      </c>
      <c r="N70" s="4">
        <f t="shared" si="2"/>
        <v>0</v>
      </c>
      <c r="O70" s="4">
        <f t="shared" si="4"/>
        <v>59131387</v>
      </c>
    </row>
    <row r="71" spans="1:15">
      <c r="A71" s="11">
        <v>65</v>
      </c>
      <c r="C71" s="20" t="s">
        <v>90</v>
      </c>
      <c r="D71" s="20" t="s">
        <v>90</v>
      </c>
      <c r="E71" s="21">
        <v>1211</v>
      </c>
      <c r="F71" s="3" t="s">
        <v>25</v>
      </c>
      <c r="G71" s="3" t="s">
        <v>26</v>
      </c>
      <c r="H71" s="22">
        <f>SUMIFS([19]TVS!$L:$L,[19]TVS!$F:$F,'Revaluate 138'!$C71,[19]TVS!$D:$D,$H$3)</f>
        <v>2617</v>
      </c>
      <c r="I71" s="22">
        <v>20531010</v>
      </c>
      <c r="J71" s="22">
        <f t="shared" ref="J71:J134" si="5">IFERROR(I71/H71,0)</f>
        <v>7845.2464654184178</v>
      </c>
      <c r="K71" s="4">
        <v>67500</v>
      </c>
      <c r="L71" s="4">
        <f t="shared" si="3"/>
        <v>176647500</v>
      </c>
      <c r="M71" s="4">
        <f t="shared" ref="M71:M134" si="6">IF(L71-I71&gt;0,L71-I71,0)</f>
        <v>156116490</v>
      </c>
      <c r="N71" s="4">
        <f t="shared" ref="N71:N134" si="7">IF(L71-I71&lt;0,-(L71-I71),0)</f>
        <v>0</v>
      </c>
      <c r="O71" s="4">
        <f t="shared" si="4"/>
        <v>156116490</v>
      </c>
    </row>
    <row r="72" spans="1:15">
      <c r="A72" s="11">
        <v>66</v>
      </c>
      <c r="C72" s="20" t="s">
        <v>91</v>
      </c>
      <c r="D72" s="20" t="s">
        <v>91</v>
      </c>
      <c r="E72" s="21">
        <v>1211</v>
      </c>
      <c r="F72" s="3" t="s">
        <v>25</v>
      </c>
      <c r="G72" s="3" t="s">
        <v>26</v>
      </c>
      <c r="H72" s="22">
        <f>SUMIFS([19]TVS!$L:$L,[19]TVS!$F:$F,'Revaluate 138'!$C72,[19]TVS!$D:$D,$H$3)</f>
        <v>191000</v>
      </c>
      <c r="I72" s="22">
        <v>833215623</v>
      </c>
      <c r="J72" s="22">
        <f t="shared" si="5"/>
        <v>4362.385460732984</v>
      </c>
      <c r="K72" s="4">
        <v>1500</v>
      </c>
      <c r="L72" s="4">
        <f t="shared" ref="L72:L135" si="8">H72*K72</f>
        <v>286500000</v>
      </c>
      <c r="M72" s="4">
        <f t="shared" si="6"/>
        <v>0</v>
      </c>
      <c r="N72" s="4">
        <f t="shared" si="7"/>
        <v>546715623</v>
      </c>
      <c r="O72" s="4">
        <f t="shared" ref="O72:O135" si="9">M72-N72</f>
        <v>-546715623</v>
      </c>
    </row>
    <row r="73" spans="1:15">
      <c r="A73" s="11">
        <v>67</v>
      </c>
      <c r="C73" s="20" t="s">
        <v>92</v>
      </c>
      <c r="D73" s="20" t="s">
        <v>92</v>
      </c>
      <c r="E73" s="21">
        <v>1211</v>
      </c>
      <c r="F73" s="3" t="s">
        <v>25</v>
      </c>
      <c r="G73" s="3" t="s">
        <v>26</v>
      </c>
      <c r="H73" s="22">
        <f>SUMIFS([19]TVS!$L:$L,[19]TVS!$F:$F,'Revaluate 138'!$C73,[19]TVS!$D:$D,$H$3)</f>
        <v>3100</v>
      </c>
      <c r="I73" s="22">
        <v>14226757</v>
      </c>
      <c r="J73" s="22">
        <f t="shared" si="5"/>
        <v>4589.2764516129037</v>
      </c>
      <c r="K73" s="4">
        <v>6100</v>
      </c>
      <c r="L73" s="4">
        <f t="shared" si="8"/>
        <v>18910000</v>
      </c>
      <c r="M73" s="4">
        <f t="shared" si="6"/>
        <v>4683243</v>
      </c>
      <c r="N73" s="4">
        <f t="shared" si="7"/>
        <v>0</v>
      </c>
      <c r="O73" s="4">
        <f t="shared" si="9"/>
        <v>4683243</v>
      </c>
    </row>
    <row r="74" spans="1:15">
      <c r="A74" s="11">
        <v>68</v>
      </c>
      <c r="C74" s="20" t="s">
        <v>93</v>
      </c>
      <c r="D74" s="20" t="s">
        <v>93</v>
      </c>
      <c r="E74" s="21">
        <v>1211</v>
      </c>
      <c r="F74" s="3" t="s">
        <v>25</v>
      </c>
      <c r="G74" s="3" t="s">
        <v>26</v>
      </c>
      <c r="H74" s="22">
        <f>SUMIFS([19]TVS!$L:$L,[19]TVS!$F:$F,'Revaluate 138'!$C74,[19]TVS!$D:$D,$H$3)</f>
        <v>15700</v>
      </c>
      <c r="I74" s="22">
        <v>80891629</v>
      </c>
      <c r="J74" s="22">
        <f t="shared" si="5"/>
        <v>5152.3330573248404</v>
      </c>
      <c r="K74" s="4">
        <v>3290</v>
      </c>
      <c r="L74" s="4">
        <f t="shared" si="8"/>
        <v>51653000</v>
      </c>
      <c r="M74" s="4">
        <f t="shared" si="6"/>
        <v>0</v>
      </c>
      <c r="N74" s="4">
        <f t="shared" si="7"/>
        <v>29238629</v>
      </c>
      <c r="O74" s="4">
        <f t="shared" si="9"/>
        <v>-29238629</v>
      </c>
    </row>
    <row r="75" spans="1:15">
      <c r="A75" s="11">
        <v>69</v>
      </c>
      <c r="C75" s="20" t="s">
        <v>94</v>
      </c>
      <c r="D75" s="20" t="s">
        <v>94</v>
      </c>
      <c r="E75" s="21">
        <v>1211</v>
      </c>
      <c r="F75" s="3" t="s">
        <v>25</v>
      </c>
      <c r="G75" s="3" t="s">
        <v>26</v>
      </c>
      <c r="H75" s="22">
        <f>SUMIFS([19]TVS!$L:$L,[19]TVS!$F:$F,'Revaluate 138'!$C75,[19]TVS!$D:$D,$H$3)</f>
        <v>41700</v>
      </c>
      <c r="I75" s="22">
        <v>206619683</v>
      </c>
      <c r="J75" s="22">
        <f t="shared" si="5"/>
        <v>4954.9084652278179</v>
      </c>
      <c r="K75" s="4">
        <v>5900</v>
      </c>
      <c r="L75" s="4">
        <f t="shared" si="8"/>
        <v>246030000</v>
      </c>
      <c r="M75" s="4">
        <f t="shared" si="6"/>
        <v>39410317</v>
      </c>
      <c r="N75" s="4">
        <f t="shared" si="7"/>
        <v>0</v>
      </c>
      <c r="O75" s="4">
        <f t="shared" si="9"/>
        <v>39410317</v>
      </c>
    </row>
    <row r="76" spans="1:15">
      <c r="A76" s="11">
        <v>70</v>
      </c>
      <c r="C76" s="20" t="s">
        <v>95</v>
      </c>
      <c r="D76" s="20" t="s">
        <v>95</v>
      </c>
      <c r="E76" s="21">
        <v>1211</v>
      </c>
      <c r="F76" s="3" t="s">
        <v>25</v>
      </c>
      <c r="G76" s="3" t="s">
        <v>26</v>
      </c>
      <c r="H76" s="22">
        <f>SUMIFS([19]TVS!$L:$L,[19]TVS!$F:$F,'Revaluate 138'!$C76,[19]TVS!$D:$D,$H$3)</f>
        <v>4600</v>
      </c>
      <c r="I76" s="22">
        <v>67188355</v>
      </c>
      <c r="J76" s="22">
        <f t="shared" si="5"/>
        <v>14606.164130434783</v>
      </c>
      <c r="K76" s="4">
        <v>12000</v>
      </c>
      <c r="L76" s="4">
        <f t="shared" si="8"/>
        <v>55200000</v>
      </c>
      <c r="M76" s="4">
        <f t="shared" si="6"/>
        <v>0</v>
      </c>
      <c r="N76" s="4">
        <f t="shared" si="7"/>
        <v>11988355</v>
      </c>
      <c r="O76" s="4">
        <f t="shared" si="9"/>
        <v>-11988355</v>
      </c>
    </row>
    <row r="77" spans="1:15">
      <c r="A77" s="11">
        <v>71</v>
      </c>
      <c r="C77" s="20" t="s">
        <v>96</v>
      </c>
      <c r="D77" s="20" t="s">
        <v>96</v>
      </c>
      <c r="E77" s="21">
        <v>1211</v>
      </c>
      <c r="F77" s="3" t="s">
        <v>25</v>
      </c>
      <c r="G77" s="3" t="s">
        <v>26</v>
      </c>
      <c r="H77" s="22">
        <f>SUMIFS([19]TVS!$L:$L,[19]TVS!$F:$F,'Revaluate 138'!$C77,[19]TVS!$D:$D,$H$3)</f>
        <v>3340</v>
      </c>
      <c r="I77" s="22">
        <v>33077754</v>
      </c>
      <c r="J77" s="22">
        <f t="shared" si="5"/>
        <v>9903.519161676646</v>
      </c>
      <c r="K77" s="4">
        <v>7240</v>
      </c>
      <c r="L77" s="4">
        <f t="shared" si="8"/>
        <v>24181600</v>
      </c>
      <c r="M77" s="4">
        <f t="shared" si="6"/>
        <v>0</v>
      </c>
      <c r="N77" s="4">
        <f t="shared" si="7"/>
        <v>8896154</v>
      </c>
      <c r="O77" s="4">
        <f t="shared" si="9"/>
        <v>-8896154</v>
      </c>
    </row>
    <row r="78" spans="1:15">
      <c r="A78" s="11">
        <v>72</v>
      </c>
      <c r="C78" s="20" t="s">
        <v>97</v>
      </c>
      <c r="D78" s="20" t="s">
        <v>97</v>
      </c>
      <c r="E78" s="21">
        <v>1211</v>
      </c>
      <c r="F78" s="3" t="s">
        <v>25</v>
      </c>
      <c r="G78" s="3" t="s">
        <v>26</v>
      </c>
      <c r="H78" s="22">
        <f>SUMIFS([19]TVS!$L:$L,[19]TVS!$F:$F,'Revaluate 138'!$C78,[19]TVS!$D:$D,$H$3)</f>
        <v>24200</v>
      </c>
      <c r="I78" s="22">
        <v>92607961</v>
      </c>
      <c r="J78" s="22">
        <f t="shared" si="5"/>
        <v>3826.7752479338842</v>
      </c>
      <c r="K78" s="4">
        <v>5320</v>
      </c>
      <c r="L78" s="4">
        <f t="shared" si="8"/>
        <v>128744000</v>
      </c>
      <c r="M78" s="4">
        <f t="shared" si="6"/>
        <v>36136039</v>
      </c>
      <c r="N78" s="4">
        <f t="shared" si="7"/>
        <v>0</v>
      </c>
      <c r="O78" s="4">
        <f t="shared" si="9"/>
        <v>36136039</v>
      </c>
    </row>
    <row r="79" spans="1:15">
      <c r="A79" s="11">
        <v>73</v>
      </c>
      <c r="C79" s="20" t="s">
        <v>98</v>
      </c>
      <c r="D79" s="20" t="s">
        <v>98</v>
      </c>
      <c r="E79" s="21">
        <v>1211</v>
      </c>
      <c r="F79" s="3" t="s">
        <v>25</v>
      </c>
      <c r="G79" s="3" t="s">
        <v>26</v>
      </c>
      <c r="H79" s="22">
        <f>SUMIFS([19]TVS!$L:$L,[19]TVS!$F:$F,'Revaluate 138'!$C79,[19]TVS!$D:$D,$H$3)</f>
        <v>900</v>
      </c>
      <c r="I79" s="22">
        <v>19438549</v>
      </c>
      <c r="J79" s="22">
        <f t="shared" si="5"/>
        <v>21598.387777777778</v>
      </c>
      <c r="K79" s="4">
        <v>30900</v>
      </c>
      <c r="L79" s="4">
        <f t="shared" si="8"/>
        <v>27810000</v>
      </c>
      <c r="M79" s="4">
        <f t="shared" si="6"/>
        <v>8371451</v>
      </c>
      <c r="N79" s="4">
        <f t="shared" si="7"/>
        <v>0</v>
      </c>
      <c r="O79" s="4">
        <f t="shared" si="9"/>
        <v>8371451</v>
      </c>
    </row>
    <row r="80" spans="1:15">
      <c r="A80" s="11">
        <v>74</v>
      </c>
      <c r="C80" s="20" t="s">
        <v>99</v>
      </c>
      <c r="D80" s="20" t="s">
        <v>99</v>
      </c>
      <c r="E80" s="21">
        <v>1211</v>
      </c>
      <c r="F80" s="3" t="s">
        <v>25</v>
      </c>
      <c r="G80" s="3" t="s">
        <v>26</v>
      </c>
      <c r="H80" s="22">
        <f>SUMIFS([19]TVS!$L:$L,[19]TVS!$F:$F,'Revaluate 138'!$C80,[19]TVS!$D:$D,$H$3)</f>
        <v>8200</v>
      </c>
      <c r="I80" s="22">
        <v>34013583</v>
      </c>
      <c r="J80" s="22">
        <f t="shared" si="5"/>
        <v>4147.9979268292682</v>
      </c>
      <c r="K80" s="4">
        <v>1200</v>
      </c>
      <c r="L80" s="4">
        <f t="shared" si="8"/>
        <v>9840000</v>
      </c>
      <c r="M80" s="4">
        <f t="shared" si="6"/>
        <v>0</v>
      </c>
      <c r="N80" s="4">
        <f t="shared" si="7"/>
        <v>24173583</v>
      </c>
      <c r="O80" s="4">
        <f t="shared" si="9"/>
        <v>-24173583</v>
      </c>
    </row>
    <row r="81" spans="1:15">
      <c r="A81" s="11">
        <v>75</v>
      </c>
      <c r="C81" s="20" t="s">
        <v>100</v>
      </c>
      <c r="D81" s="20" t="s">
        <v>100</v>
      </c>
      <c r="E81" s="21">
        <v>1211</v>
      </c>
      <c r="F81" s="3" t="s">
        <v>25</v>
      </c>
      <c r="G81" s="3" t="s">
        <v>26</v>
      </c>
      <c r="H81" s="22">
        <f>SUMIFS([19]TVS!$L:$L,[19]TVS!$F:$F,'Revaluate 138'!$C81,[19]TVS!$D:$D,$H$3)</f>
        <v>800</v>
      </c>
      <c r="I81" s="22">
        <v>5064609</v>
      </c>
      <c r="J81" s="22">
        <f t="shared" si="5"/>
        <v>6330.7612499999996</v>
      </c>
      <c r="K81" s="4">
        <v>4700</v>
      </c>
      <c r="L81" s="4">
        <f t="shared" si="8"/>
        <v>3760000</v>
      </c>
      <c r="M81" s="4">
        <f t="shared" si="6"/>
        <v>0</v>
      </c>
      <c r="N81" s="4">
        <f t="shared" si="7"/>
        <v>1304609</v>
      </c>
      <c r="O81" s="4">
        <f t="shared" si="9"/>
        <v>-1304609</v>
      </c>
    </row>
    <row r="82" spans="1:15">
      <c r="A82" s="11">
        <v>76</v>
      </c>
      <c r="C82" s="20" t="s">
        <v>101</v>
      </c>
      <c r="D82" s="20" t="s">
        <v>101</v>
      </c>
      <c r="E82" s="21">
        <v>1211</v>
      </c>
      <c r="F82" s="3" t="s">
        <v>25</v>
      </c>
      <c r="G82" s="3" t="s">
        <v>26</v>
      </c>
      <c r="H82" s="22">
        <f>SUMIFS([19]TVS!$L:$L,[19]TVS!$F:$F,'Revaluate 138'!$C82,[19]TVS!$D:$D,$H$3)</f>
        <v>1100</v>
      </c>
      <c r="I82" s="22">
        <v>87878825</v>
      </c>
      <c r="J82" s="22">
        <f t="shared" si="5"/>
        <v>79889.840909090912</v>
      </c>
      <c r="K82" s="4">
        <v>84000</v>
      </c>
      <c r="L82" s="4">
        <f t="shared" si="8"/>
        <v>92400000</v>
      </c>
      <c r="M82" s="4">
        <f t="shared" si="6"/>
        <v>4521175</v>
      </c>
      <c r="N82" s="4">
        <f t="shared" si="7"/>
        <v>0</v>
      </c>
      <c r="O82" s="4">
        <f t="shared" si="9"/>
        <v>4521175</v>
      </c>
    </row>
    <row r="83" spans="1:15">
      <c r="A83" s="11">
        <v>77</v>
      </c>
      <c r="C83" s="20" t="s">
        <v>102</v>
      </c>
      <c r="D83" s="20" t="s">
        <v>102</v>
      </c>
      <c r="E83" s="21">
        <v>1211</v>
      </c>
      <c r="F83" s="3" t="s">
        <v>25</v>
      </c>
      <c r="G83" s="3" t="s">
        <v>26</v>
      </c>
      <c r="H83" s="22">
        <f>SUMIFS([19]TVS!$L:$L,[19]TVS!$F:$F,'Revaluate 138'!$C83,[19]TVS!$D:$D,$H$3)</f>
        <v>8500</v>
      </c>
      <c r="I83" s="22">
        <v>45552948</v>
      </c>
      <c r="J83" s="22">
        <f t="shared" si="5"/>
        <v>5359.1703529411761</v>
      </c>
      <c r="K83" s="4">
        <v>7230</v>
      </c>
      <c r="L83" s="4">
        <f t="shared" si="8"/>
        <v>61455000</v>
      </c>
      <c r="M83" s="4">
        <f t="shared" si="6"/>
        <v>15902052</v>
      </c>
      <c r="N83" s="4">
        <f t="shared" si="7"/>
        <v>0</v>
      </c>
      <c r="O83" s="4">
        <f t="shared" si="9"/>
        <v>15902052</v>
      </c>
    </row>
    <row r="84" spans="1:15">
      <c r="A84" s="11">
        <v>78</v>
      </c>
      <c r="C84" s="20" t="s">
        <v>103</v>
      </c>
      <c r="D84" s="20" t="s">
        <v>103</v>
      </c>
      <c r="E84" s="21">
        <v>1211</v>
      </c>
      <c r="F84" s="3" t="s">
        <v>25</v>
      </c>
      <c r="G84" s="3" t="s">
        <v>26</v>
      </c>
      <c r="H84" s="22">
        <f>SUMIFS([19]TVS!$L:$L,[19]TVS!$F:$F,'Revaluate 138'!$C84,[19]TVS!$D:$D,$H$3)</f>
        <v>3500</v>
      </c>
      <c r="I84" s="22">
        <v>26887942</v>
      </c>
      <c r="J84" s="22">
        <f t="shared" si="5"/>
        <v>7682.2691428571425</v>
      </c>
      <c r="K84" s="4">
        <v>3300</v>
      </c>
      <c r="L84" s="4">
        <f t="shared" si="8"/>
        <v>11550000</v>
      </c>
      <c r="M84" s="4">
        <f t="shared" si="6"/>
        <v>0</v>
      </c>
      <c r="N84" s="4">
        <f t="shared" si="7"/>
        <v>15337942</v>
      </c>
      <c r="O84" s="4">
        <f t="shared" si="9"/>
        <v>-15337942</v>
      </c>
    </row>
    <row r="85" spans="1:15">
      <c r="A85" s="11">
        <v>79</v>
      </c>
      <c r="C85" s="20" t="s">
        <v>104</v>
      </c>
      <c r="D85" s="20" t="s">
        <v>104</v>
      </c>
      <c r="E85" s="21">
        <v>1211</v>
      </c>
      <c r="F85" s="3" t="s">
        <v>25</v>
      </c>
      <c r="G85" s="3" t="s">
        <v>26</v>
      </c>
      <c r="H85" s="22">
        <f>SUMIFS([19]TVS!$L:$L,[19]TVS!$F:$F,'Revaluate 138'!$C85,[19]TVS!$D:$D,$H$3)</f>
        <v>197100</v>
      </c>
      <c r="I85" s="22">
        <v>1009063589</v>
      </c>
      <c r="J85" s="22">
        <f t="shared" si="5"/>
        <v>5119.5514408929475</v>
      </c>
      <c r="K85" s="4">
        <v>0</v>
      </c>
      <c r="L85" s="4">
        <f t="shared" si="8"/>
        <v>0</v>
      </c>
      <c r="M85" s="4">
        <f t="shared" si="6"/>
        <v>0</v>
      </c>
      <c r="N85" s="4">
        <f t="shared" si="7"/>
        <v>1009063589</v>
      </c>
      <c r="O85" s="4">
        <f t="shared" si="9"/>
        <v>-1009063589</v>
      </c>
    </row>
    <row r="86" spans="1:15">
      <c r="A86" s="11">
        <v>80</v>
      </c>
      <c r="C86" s="20" t="s">
        <v>105</v>
      </c>
      <c r="D86" s="20" t="s">
        <v>105</v>
      </c>
      <c r="E86" s="21">
        <v>1211</v>
      </c>
      <c r="F86" s="3" t="s">
        <v>25</v>
      </c>
      <c r="G86" s="3" t="s">
        <v>26</v>
      </c>
      <c r="H86" s="22">
        <f>SUMIFS([19]TVS!$L:$L,[19]TVS!$F:$F,'Revaluate 138'!$C86,[19]TVS!$D:$D,$H$3)</f>
        <v>6183</v>
      </c>
      <c r="I86" s="22">
        <v>48767730</v>
      </c>
      <c r="J86" s="22">
        <f t="shared" si="5"/>
        <v>7887.3896166909271</v>
      </c>
      <c r="K86" s="4">
        <v>6560</v>
      </c>
      <c r="L86" s="4">
        <f t="shared" si="8"/>
        <v>40560480</v>
      </c>
      <c r="M86" s="4">
        <f t="shared" si="6"/>
        <v>0</v>
      </c>
      <c r="N86" s="4">
        <f t="shared" si="7"/>
        <v>8207250</v>
      </c>
      <c r="O86" s="4">
        <f t="shared" si="9"/>
        <v>-8207250</v>
      </c>
    </row>
    <row r="87" spans="1:15">
      <c r="A87" s="11">
        <v>81</v>
      </c>
      <c r="C87" s="20" t="s">
        <v>106</v>
      </c>
      <c r="D87" s="20" t="s">
        <v>106</v>
      </c>
      <c r="E87" s="21">
        <v>1211</v>
      </c>
      <c r="F87" s="3" t="s">
        <v>25</v>
      </c>
      <c r="G87" s="3" t="s">
        <v>26</v>
      </c>
      <c r="H87" s="22">
        <f>SUMIFS([19]TVS!$L:$L,[19]TVS!$F:$F,'Revaluate 138'!$C87,[19]TVS!$D:$D,$H$3)</f>
        <v>10400</v>
      </c>
      <c r="I87" s="22">
        <v>34342117</v>
      </c>
      <c r="J87" s="22">
        <f t="shared" si="5"/>
        <v>3302.1266346153848</v>
      </c>
      <c r="K87" s="4">
        <v>1700</v>
      </c>
      <c r="L87" s="4">
        <f t="shared" si="8"/>
        <v>17680000</v>
      </c>
      <c r="M87" s="4">
        <f t="shared" si="6"/>
        <v>0</v>
      </c>
      <c r="N87" s="4">
        <f t="shared" si="7"/>
        <v>16662117</v>
      </c>
      <c r="O87" s="4">
        <f t="shared" si="9"/>
        <v>-16662117</v>
      </c>
    </row>
    <row r="88" spans="1:15">
      <c r="A88" s="11">
        <v>82</v>
      </c>
      <c r="C88" s="20" t="s">
        <v>107</v>
      </c>
      <c r="D88" s="20" t="s">
        <v>107</v>
      </c>
      <c r="E88" s="21">
        <v>1211</v>
      </c>
      <c r="F88" s="3" t="s">
        <v>25</v>
      </c>
      <c r="G88" s="3" t="s">
        <v>26</v>
      </c>
      <c r="H88" s="22">
        <f>SUMIFS([19]TVS!$L:$L,[19]TVS!$F:$F,'Revaluate 138'!$C88,[19]TVS!$D:$D,$H$3)</f>
        <v>300</v>
      </c>
      <c r="I88" s="22">
        <v>7195512</v>
      </c>
      <c r="J88" s="22">
        <f t="shared" si="5"/>
        <v>23985.040000000001</v>
      </c>
      <c r="K88" s="4">
        <v>0</v>
      </c>
      <c r="L88" s="4">
        <f t="shared" si="8"/>
        <v>0</v>
      </c>
      <c r="M88" s="4">
        <f t="shared" si="6"/>
        <v>0</v>
      </c>
      <c r="N88" s="4">
        <f t="shared" si="7"/>
        <v>7195512</v>
      </c>
      <c r="O88" s="4">
        <f t="shared" si="9"/>
        <v>-7195512</v>
      </c>
    </row>
    <row r="89" spans="1:15">
      <c r="A89" s="11">
        <v>83</v>
      </c>
      <c r="C89" s="20" t="s">
        <v>108</v>
      </c>
      <c r="D89" s="20" t="s">
        <v>108</v>
      </c>
      <c r="E89" s="21">
        <v>1211</v>
      </c>
      <c r="F89" s="3" t="s">
        <v>25</v>
      </c>
      <c r="G89" s="3" t="s">
        <v>26</v>
      </c>
      <c r="H89" s="22">
        <f>SUMIFS([19]TVS!$L:$L,[19]TVS!$F:$F,'Revaluate 138'!$C89,[19]TVS!$D:$D,$H$3)</f>
        <v>2100</v>
      </c>
      <c r="I89" s="22">
        <v>11917828</v>
      </c>
      <c r="J89" s="22">
        <f t="shared" si="5"/>
        <v>5675.1561904761902</v>
      </c>
      <c r="K89" s="4">
        <v>8700</v>
      </c>
      <c r="L89" s="4">
        <f t="shared" si="8"/>
        <v>18270000</v>
      </c>
      <c r="M89" s="4">
        <f t="shared" si="6"/>
        <v>6352172</v>
      </c>
      <c r="N89" s="4">
        <f t="shared" si="7"/>
        <v>0</v>
      </c>
      <c r="O89" s="4">
        <f t="shared" si="9"/>
        <v>6352172</v>
      </c>
    </row>
    <row r="90" spans="1:15">
      <c r="A90" s="11">
        <v>84</v>
      </c>
      <c r="C90" s="20" t="s">
        <v>109</v>
      </c>
      <c r="D90" s="20" t="s">
        <v>109</v>
      </c>
      <c r="E90" s="21">
        <v>1211</v>
      </c>
      <c r="F90" s="3" t="s">
        <v>25</v>
      </c>
      <c r="G90" s="3" t="s">
        <v>26</v>
      </c>
      <c r="H90" s="22">
        <f>SUMIFS([19]TVS!$L:$L,[19]TVS!$F:$F,'Revaluate 138'!$C90,[19]TVS!$D:$D,$H$3)</f>
        <v>850</v>
      </c>
      <c r="I90" s="22">
        <v>10528355</v>
      </c>
      <c r="J90" s="22">
        <f t="shared" si="5"/>
        <v>12386.3</v>
      </c>
      <c r="K90" s="4">
        <v>20200</v>
      </c>
      <c r="L90" s="4">
        <f t="shared" si="8"/>
        <v>17170000</v>
      </c>
      <c r="M90" s="4">
        <f t="shared" si="6"/>
        <v>6641645</v>
      </c>
      <c r="N90" s="4">
        <f t="shared" si="7"/>
        <v>0</v>
      </c>
      <c r="O90" s="4">
        <f t="shared" si="9"/>
        <v>6641645</v>
      </c>
    </row>
    <row r="91" spans="1:15">
      <c r="A91" s="11">
        <v>85</v>
      </c>
      <c r="C91" s="20" t="s">
        <v>110</v>
      </c>
      <c r="D91" s="20" t="s">
        <v>110</v>
      </c>
      <c r="E91" s="21">
        <v>1211</v>
      </c>
      <c r="F91" s="3" t="s">
        <v>25</v>
      </c>
      <c r="G91" s="3" t="s">
        <v>26</v>
      </c>
      <c r="H91" s="22">
        <f>SUMIFS([19]TVS!$L:$L,[19]TVS!$F:$F,'Revaluate 138'!$C91,[19]TVS!$D:$D,$H$3)</f>
        <v>2067</v>
      </c>
      <c r="I91" s="22">
        <v>14986712</v>
      </c>
      <c r="J91" s="22">
        <f t="shared" si="5"/>
        <v>7250.4654088050311</v>
      </c>
      <c r="K91" s="4">
        <v>12450</v>
      </c>
      <c r="L91" s="4">
        <f t="shared" si="8"/>
        <v>25734150</v>
      </c>
      <c r="M91" s="4">
        <f t="shared" si="6"/>
        <v>10747438</v>
      </c>
      <c r="N91" s="4">
        <f t="shared" si="7"/>
        <v>0</v>
      </c>
      <c r="O91" s="4">
        <f t="shared" si="9"/>
        <v>10747438</v>
      </c>
    </row>
    <row r="92" spans="1:15">
      <c r="A92" s="11">
        <v>86</v>
      </c>
      <c r="C92" s="20" t="s">
        <v>111</v>
      </c>
      <c r="D92" s="20" t="s">
        <v>111</v>
      </c>
      <c r="E92" s="21">
        <v>1211</v>
      </c>
      <c r="F92" s="3" t="s">
        <v>25</v>
      </c>
      <c r="G92" s="3" t="s">
        <v>26</v>
      </c>
      <c r="H92" s="22">
        <f>SUMIFS([19]TVS!$L:$L,[19]TVS!$F:$F,'Revaluate 138'!$C92,[19]TVS!$D:$D,$H$3)</f>
        <v>29600</v>
      </c>
      <c r="I92" s="22">
        <v>279639509</v>
      </c>
      <c r="J92" s="22">
        <f t="shared" si="5"/>
        <v>9447.2807094594591</v>
      </c>
      <c r="K92" s="4">
        <v>0</v>
      </c>
      <c r="L92" s="4">
        <f t="shared" si="8"/>
        <v>0</v>
      </c>
      <c r="M92" s="4">
        <f t="shared" si="6"/>
        <v>0</v>
      </c>
      <c r="N92" s="4">
        <f t="shared" si="7"/>
        <v>279639509</v>
      </c>
      <c r="O92" s="4">
        <f t="shared" si="9"/>
        <v>-279639509</v>
      </c>
    </row>
    <row r="93" spans="1:15">
      <c r="A93" s="11">
        <v>87</v>
      </c>
      <c r="C93" s="20" t="s">
        <v>112</v>
      </c>
      <c r="D93" s="20" t="s">
        <v>112</v>
      </c>
      <c r="E93" s="21">
        <v>1211</v>
      </c>
      <c r="F93" s="3" t="s">
        <v>25</v>
      </c>
      <c r="G93" s="3" t="s">
        <v>26</v>
      </c>
      <c r="H93" s="22">
        <f>SUMIFS([19]TVS!$L:$L,[19]TVS!$F:$F,'Revaluate 138'!$C93,[19]TVS!$D:$D,$H$3)</f>
        <v>15561</v>
      </c>
      <c r="I93" s="22">
        <v>70850143</v>
      </c>
      <c r="J93" s="22">
        <f t="shared" si="5"/>
        <v>4553.0584795321638</v>
      </c>
      <c r="K93" s="4">
        <v>3080</v>
      </c>
      <c r="L93" s="4">
        <f t="shared" si="8"/>
        <v>47927880</v>
      </c>
      <c r="M93" s="4">
        <f t="shared" si="6"/>
        <v>0</v>
      </c>
      <c r="N93" s="4">
        <f t="shared" si="7"/>
        <v>22922263</v>
      </c>
      <c r="O93" s="4">
        <f t="shared" si="9"/>
        <v>-22922263</v>
      </c>
    </row>
    <row r="94" spans="1:15">
      <c r="A94" s="11">
        <v>88</v>
      </c>
      <c r="C94" s="20" t="s">
        <v>113</v>
      </c>
      <c r="D94" s="20" t="s">
        <v>113</v>
      </c>
      <c r="E94" s="21">
        <v>1211</v>
      </c>
      <c r="F94" s="3" t="s">
        <v>25</v>
      </c>
      <c r="G94" s="3" t="s">
        <v>26</v>
      </c>
      <c r="H94" s="22">
        <f>SUMIFS([19]TVS!$L:$L,[19]TVS!$F:$F,'Revaluate 138'!$C94,[19]TVS!$D:$D,$H$3)</f>
        <v>12800</v>
      </c>
      <c r="I94" s="22">
        <v>75416039</v>
      </c>
      <c r="J94" s="22">
        <f t="shared" si="5"/>
        <v>5891.8780468750001</v>
      </c>
      <c r="K94" s="4">
        <v>3490</v>
      </c>
      <c r="L94" s="4">
        <f t="shared" si="8"/>
        <v>44672000</v>
      </c>
      <c r="M94" s="4">
        <f t="shared" si="6"/>
        <v>0</v>
      </c>
      <c r="N94" s="4">
        <f t="shared" si="7"/>
        <v>30744039</v>
      </c>
      <c r="O94" s="4">
        <f t="shared" si="9"/>
        <v>-30744039</v>
      </c>
    </row>
    <row r="95" spans="1:15">
      <c r="A95" s="11">
        <v>89</v>
      </c>
      <c r="C95" s="20" t="s">
        <v>114</v>
      </c>
      <c r="D95" s="20" t="s">
        <v>114</v>
      </c>
      <c r="E95" s="21">
        <v>1211</v>
      </c>
      <c r="F95" s="3" t="s">
        <v>25</v>
      </c>
      <c r="G95" s="3" t="s">
        <v>26</v>
      </c>
      <c r="H95" s="22">
        <f>SUMIFS([19]TVS!$L:$L,[19]TVS!$F:$F,'Revaluate 138'!$C95,[19]TVS!$D:$D,$H$3)</f>
        <v>300</v>
      </c>
      <c r="I95" s="22">
        <v>10642083</v>
      </c>
      <c r="J95" s="22">
        <f t="shared" si="5"/>
        <v>35473.61</v>
      </c>
      <c r="K95" s="4">
        <v>50000</v>
      </c>
      <c r="L95" s="4">
        <f t="shared" si="8"/>
        <v>15000000</v>
      </c>
      <c r="M95" s="4">
        <f t="shared" si="6"/>
        <v>4357917</v>
      </c>
      <c r="N95" s="4">
        <f t="shared" si="7"/>
        <v>0</v>
      </c>
      <c r="O95" s="4">
        <f t="shared" si="9"/>
        <v>4357917</v>
      </c>
    </row>
    <row r="96" spans="1:15">
      <c r="A96" s="11">
        <v>90</v>
      </c>
      <c r="C96" s="20" t="s">
        <v>115</v>
      </c>
      <c r="D96" s="20" t="s">
        <v>115</v>
      </c>
      <c r="E96" s="21">
        <v>1211</v>
      </c>
      <c r="F96" s="3" t="s">
        <v>25</v>
      </c>
      <c r="G96" s="3" t="s">
        <v>26</v>
      </c>
      <c r="H96" s="22">
        <f>SUMIFS([19]TVS!$L:$L,[19]TVS!$F:$F,'Revaluate 138'!$C96,[19]TVS!$D:$D,$H$3)</f>
        <v>8300</v>
      </c>
      <c r="I96" s="22">
        <v>117767209</v>
      </c>
      <c r="J96" s="22">
        <f t="shared" si="5"/>
        <v>14188.820361445783</v>
      </c>
      <c r="K96" s="4">
        <v>14050</v>
      </c>
      <c r="L96" s="4">
        <f t="shared" si="8"/>
        <v>116615000</v>
      </c>
      <c r="M96" s="4">
        <f t="shared" si="6"/>
        <v>0</v>
      </c>
      <c r="N96" s="4">
        <f t="shared" si="7"/>
        <v>1152209</v>
      </c>
      <c r="O96" s="4">
        <f t="shared" si="9"/>
        <v>-1152209</v>
      </c>
    </row>
    <row r="97" spans="1:15">
      <c r="A97" s="11">
        <v>91</v>
      </c>
      <c r="C97" s="20" t="s">
        <v>116</v>
      </c>
      <c r="D97" s="20" t="s">
        <v>116</v>
      </c>
      <c r="E97" s="21">
        <v>1211</v>
      </c>
      <c r="F97" s="3" t="s">
        <v>25</v>
      </c>
      <c r="G97" s="3" t="s">
        <v>26</v>
      </c>
      <c r="H97" s="22">
        <f>SUMIFS([19]TVS!$L:$L,[19]TVS!$F:$F,'Revaluate 138'!$C97,[19]TVS!$D:$D,$H$3)</f>
        <v>520</v>
      </c>
      <c r="I97" s="22">
        <v>17810532</v>
      </c>
      <c r="J97" s="22">
        <f t="shared" si="5"/>
        <v>34251.023076923077</v>
      </c>
      <c r="K97" s="4">
        <v>8900</v>
      </c>
      <c r="L97" s="4">
        <f t="shared" si="8"/>
        <v>4628000</v>
      </c>
      <c r="M97" s="4">
        <f t="shared" si="6"/>
        <v>0</v>
      </c>
      <c r="N97" s="4">
        <f t="shared" si="7"/>
        <v>13182532</v>
      </c>
      <c r="O97" s="4">
        <f t="shared" si="9"/>
        <v>-13182532</v>
      </c>
    </row>
    <row r="98" spans="1:15">
      <c r="A98" s="11">
        <v>92</v>
      </c>
      <c r="C98" s="20" t="s">
        <v>117</v>
      </c>
      <c r="D98" s="20" t="s">
        <v>117</v>
      </c>
      <c r="E98" s="21">
        <v>1211</v>
      </c>
      <c r="F98" s="3" t="s">
        <v>25</v>
      </c>
      <c r="G98" s="3" t="s">
        <v>26</v>
      </c>
      <c r="H98" s="22">
        <f>SUMIFS([19]TVS!$L:$L,[19]TVS!$F:$F,'Revaluate 138'!$C98,[19]TVS!$D:$D,$H$3)</f>
        <v>10200</v>
      </c>
      <c r="I98" s="22">
        <v>63422462</v>
      </c>
      <c r="J98" s="22">
        <f t="shared" si="5"/>
        <v>6217.8884313725493</v>
      </c>
      <c r="K98" s="4">
        <v>3200</v>
      </c>
      <c r="L98" s="4">
        <f t="shared" si="8"/>
        <v>32640000</v>
      </c>
      <c r="M98" s="4">
        <f t="shared" si="6"/>
        <v>0</v>
      </c>
      <c r="N98" s="4">
        <f t="shared" si="7"/>
        <v>30782462</v>
      </c>
      <c r="O98" s="4">
        <f t="shared" si="9"/>
        <v>-30782462</v>
      </c>
    </row>
    <row r="99" spans="1:15">
      <c r="A99" s="11">
        <v>93</v>
      </c>
      <c r="C99" s="20" t="s">
        <v>118</v>
      </c>
      <c r="D99" s="20" t="s">
        <v>118</v>
      </c>
      <c r="E99" s="21">
        <v>1211</v>
      </c>
      <c r="F99" s="3" t="s">
        <v>25</v>
      </c>
      <c r="G99" s="3" t="s">
        <v>26</v>
      </c>
      <c r="H99" s="22">
        <f>SUMIFS([19]TVS!$L:$L,[19]TVS!$F:$F,'Revaluate 138'!$C99,[19]TVS!$D:$D,$H$3)</f>
        <v>3800</v>
      </c>
      <c r="I99" s="22">
        <v>62420973</v>
      </c>
      <c r="J99" s="22">
        <f t="shared" si="5"/>
        <v>16426.571842105262</v>
      </c>
      <c r="K99" s="4">
        <v>21150</v>
      </c>
      <c r="L99" s="4">
        <f t="shared" si="8"/>
        <v>80370000</v>
      </c>
      <c r="M99" s="4">
        <f t="shared" si="6"/>
        <v>17949027</v>
      </c>
      <c r="N99" s="4">
        <f t="shared" si="7"/>
        <v>0</v>
      </c>
      <c r="O99" s="4">
        <f t="shared" si="9"/>
        <v>17949027</v>
      </c>
    </row>
    <row r="100" spans="1:15">
      <c r="A100" s="11">
        <v>94</v>
      </c>
      <c r="C100" s="20" t="s">
        <v>119</v>
      </c>
      <c r="D100" s="20" t="s">
        <v>119</v>
      </c>
      <c r="E100" s="21">
        <v>1211</v>
      </c>
      <c r="F100" s="3" t="s">
        <v>25</v>
      </c>
      <c r="G100" s="3" t="s">
        <v>26</v>
      </c>
      <c r="H100" s="22">
        <f>SUMIFS([19]TVS!$L:$L,[19]TVS!$F:$F,'Revaluate 138'!$C100,[19]TVS!$D:$D,$H$3)</f>
        <v>900</v>
      </c>
      <c r="I100" s="22">
        <v>12697944</v>
      </c>
      <c r="J100" s="22">
        <f t="shared" si="5"/>
        <v>14108.826666666666</v>
      </c>
      <c r="K100" s="4">
        <v>8100</v>
      </c>
      <c r="L100" s="4">
        <f t="shared" si="8"/>
        <v>7290000</v>
      </c>
      <c r="M100" s="4">
        <f t="shared" si="6"/>
        <v>0</v>
      </c>
      <c r="N100" s="4">
        <f t="shared" si="7"/>
        <v>5407944</v>
      </c>
      <c r="O100" s="4">
        <f t="shared" si="9"/>
        <v>-5407944</v>
      </c>
    </row>
    <row r="101" spans="1:15">
      <c r="A101" s="11">
        <v>95</v>
      </c>
      <c r="C101" s="20" t="s">
        <v>120</v>
      </c>
      <c r="D101" s="20" t="s">
        <v>120</v>
      </c>
      <c r="E101" s="21">
        <v>1211</v>
      </c>
      <c r="F101" s="3" t="s">
        <v>25</v>
      </c>
      <c r="G101" s="3" t="s">
        <v>26</v>
      </c>
      <c r="H101" s="22">
        <f>SUMIFS([19]TVS!$L:$L,[19]TVS!$F:$F,'Revaluate 138'!$C101,[19]TVS!$D:$D,$H$3)</f>
        <v>32200</v>
      </c>
      <c r="I101" s="22">
        <v>304469109</v>
      </c>
      <c r="J101" s="22">
        <f t="shared" si="5"/>
        <v>9455.5623913043473</v>
      </c>
      <c r="K101" s="4">
        <v>6150</v>
      </c>
      <c r="L101" s="4">
        <f t="shared" si="8"/>
        <v>198030000</v>
      </c>
      <c r="M101" s="4">
        <f t="shared" si="6"/>
        <v>0</v>
      </c>
      <c r="N101" s="4">
        <f t="shared" si="7"/>
        <v>106439109</v>
      </c>
      <c r="O101" s="4">
        <f t="shared" si="9"/>
        <v>-106439109</v>
      </c>
    </row>
    <row r="102" spans="1:15">
      <c r="A102" s="11">
        <v>96</v>
      </c>
      <c r="C102" s="20" t="s">
        <v>121</v>
      </c>
      <c r="D102" s="20" t="s">
        <v>121</v>
      </c>
      <c r="E102" s="21">
        <v>1211</v>
      </c>
      <c r="F102" s="3" t="s">
        <v>25</v>
      </c>
      <c r="G102" s="3" t="s">
        <v>26</v>
      </c>
      <c r="H102" s="22">
        <f>SUMIFS([19]TVS!$L:$L,[19]TVS!$F:$F,'Revaluate 138'!$C102,[19]TVS!$D:$D,$H$3)</f>
        <v>880</v>
      </c>
      <c r="I102" s="22">
        <v>18895207</v>
      </c>
      <c r="J102" s="22">
        <f t="shared" si="5"/>
        <v>21471.826136363637</v>
      </c>
      <c r="K102" s="4">
        <v>17500</v>
      </c>
      <c r="L102" s="4">
        <f t="shared" si="8"/>
        <v>15400000</v>
      </c>
      <c r="M102" s="4">
        <f t="shared" si="6"/>
        <v>0</v>
      </c>
      <c r="N102" s="4">
        <f t="shared" si="7"/>
        <v>3495207</v>
      </c>
      <c r="O102" s="4">
        <f t="shared" si="9"/>
        <v>-3495207</v>
      </c>
    </row>
    <row r="103" spans="1:15">
      <c r="A103" s="11">
        <v>97</v>
      </c>
      <c r="C103" s="20" t="s">
        <v>122</v>
      </c>
      <c r="D103" s="20" t="s">
        <v>122</v>
      </c>
      <c r="E103" s="21">
        <v>1211</v>
      </c>
      <c r="F103" s="3" t="s">
        <v>25</v>
      </c>
      <c r="G103" s="3" t="s">
        <v>26</v>
      </c>
      <c r="H103" s="22">
        <f>SUMIFS([19]TVS!$L:$L,[19]TVS!$F:$F,'Revaluate 138'!$C103,[19]TVS!$D:$D,$H$3)</f>
        <v>32900</v>
      </c>
      <c r="I103" s="22">
        <v>225159703</v>
      </c>
      <c r="J103" s="22">
        <f t="shared" si="5"/>
        <v>6843.7599696048628</v>
      </c>
      <c r="K103" s="4">
        <v>5370</v>
      </c>
      <c r="L103" s="4">
        <f t="shared" si="8"/>
        <v>176673000</v>
      </c>
      <c r="M103" s="4">
        <f t="shared" si="6"/>
        <v>0</v>
      </c>
      <c r="N103" s="4">
        <f t="shared" si="7"/>
        <v>48486703</v>
      </c>
      <c r="O103" s="4">
        <f t="shared" si="9"/>
        <v>-48486703</v>
      </c>
    </row>
    <row r="104" spans="1:15">
      <c r="A104" s="11">
        <v>98</v>
      </c>
      <c r="C104" s="20" t="s">
        <v>123</v>
      </c>
      <c r="D104" s="20" t="s">
        <v>123</v>
      </c>
      <c r="E104" s="21">
        <v>1211</v>
      </c>
      <c r="F104" s="3" t="s">
        <v>25</v>
      </c>
      <c r="G104" s="3" t="s">
        <v>26</v>
      </c>
      <c r="H104" s="22">
        <f>SUMIFS([19]TVS!$L:$L,[19]TVS!$F:$F,'Revaluate 138'!$C104,[19]TVS!$D:$D,$H$3)</f>
        <v>1000</v>
      </c>
      <c r="I104" s="22">
        <v>63607372</v>
      </c>
      <c r="J104" s="22">
        <f t="shared" si="5"/>
        <v>63607.372000000003</v>
      </c>
      <c r="K104" s="4">
        <v>56000</v>
      </c>
      <c r="L104" s="4">
        <f t="shared" si="8"/>
        <v>56000000</v>
      </c>
      <c r="M104" s="4">
        <f t="shared" si="6"/>
        <v>0</v>
      </c>
      <c r="N104" s="4">
        <f t="shared" si="7"/>
        <v>7607372</v>
      </c>
      <c r="O104" s="4">
        <f t="shared" si="9"/>
        <v>-7607372</v>
      </c>
    </row>
    <row r="105" spans="1:15">
      <c r="A105" s="11">
        <v>99</v>
      </c>
      <c r="C105" s="20" t="s">
        <v>124</v>
      </c>
      <c r="D105" s="20" t="s">
        <v>124</v>
      </c>
      <c r="E105" s="21">
        <v>1211</v>
      </c>
      <c r="F105" s="3" t="s">
        <v>25</v>
      </c>
      <c r="G105" s="3" t="s">
        <v>26</v>
      </c>
      <c r="H105" s="22">
        <f>SUMIFS([19]TVS!$L:$L,[19]TVS!$F:$F,'Revaluate 138'!$C105,[19]TVS!$D:$D,$H$3)</f>
        <v>6200</v>
      </c>
      <c r="I105" s="22">
        <v>44810428</v>
      </c>
      <c r="J105" s="22">
        <f t="shared" si="5"/>
        <v>7227.4883870967742</v>
      </c>
      <c r="K105" s="4">
        <v>9950</v>
      </c>
      <c r="L105" s="4">
        <f t="shared" si="8"/>
        <v>61690000</v>
      </c>
      <c r="M105" s="4">
        <f t="shared" si="6"/>
        <v>16879572</v>
      </c>
      <c r="N105" s="4">
        <f t="shared" si="7"/>
        <v>0</v>
      </c>
      <c r="O105" s="4">
        <f t="shared" si="9"/>
        <v>16879572</v>
      </c>
    </row>
    <row r="106" spans="1:15">
      <c r="A106" s="11">
        <v>100</v>
      </c>
      <c r="C106" s="20" t="s">
        <v>125</v>
      </c>
      <c r="D106" s="20" t="s">
        <v>125</v>
      </c>
      <c r="E106" s="21">
        <v>1211</v>
      </c>
      <c r="F106" s="3" t="s">
        <v>25</v>
      </c>
      <c r="G106" s="3" t="s">
        <v>26</v>
      </c>
      <c r="H106" s="22">
        <f>SUMIFS([19]TVS!$L:$L,[19]TVS!$F:$F,'Revaluate 138'!$C106,[19]TVS!$D:$D,$H$3)</f>
        <v>27362</v>
      </c>
      <c r="I106" s="22">
        <v>197294000</v>
      </c>
      <c r="J106" s="22">
        <f t="shared" si="5"/>
        <v>7210.5109275637742</v>
      </c>
      <c r="K106" s="4">
        <v>2950</v>
      </c>
      <c r="L106" s="4">
        <f t="shared" si="8"/>
        <v>80717900</v>
      </c>
      <c r="M106" s="4">
        <f t="shared" si="6"/>
        <v>0</v>
      </c>
      <c r="N106" s="4">
        <f t="shared" si="7"/>
        <v>116576100</v>
      </c>
      <c r="O106" s="4">
        <f t="shared" si="9"/>
        <v>-116576100</v>
      </c>
    </row>
    <row r="107" spans="1:15">
      <c r="A107" s="11">
        <v>101</v>
      </c>
      <c r="C107" s="20" t="s">
        <v>126</v>
      </c>
      <c r="D107" s="20" t="s">
        <v>126</v>
      </c>
      <c r="E107" s="21">
        <v>1211</v>
      </c>
      <c r="F107" s="3" t="s">
        <v>25</v>
      </c>
      <c r="G107" s="3" t="s">
        <v>26</v>
      </c>
      <c r="H107" s="22">
        <f>SUMIFS([19]TVS!$L:$L,[19]TVS!$F:$F,'Revaluate 138'!$C107,[19]TVS!$D:$D,$H$3)</f>
        <v>0</v>
      </c>
      <c r="I107" s="22">
        <v>0</v>
      </c>
      <c r="J107" s="22">
        <f t="shared" si="5"/>
        <v>0</v>
      </c>
      <c r="K107" s="4">
        <v>64200</v>
      </c>
      <c r="L107" s="4">
        <f t="shared" si="8"/>
        <v>0</v>
      </c>
      <c r="M107" s="4">
        <f t="shared" si="6"/>
        <v>0</v>
      </c>
      <c r="N107" s="4">
        <f t="shared" si="7"/>
        <v>0</v>
      </c>
      <c r="O107" s="4">
        <f t="shared" si="9"/>
        <v>0</v>
      </c>
    </row>
    <row r="108" spans="1:15">
      <c r="A108" s="11">
        <v>102</v>
      </c>
      <c r="C108" s="20" t="s">
        <v>127</v>
      </c>
      <c r="D108" s="20" t="s">
        <v>127</v>
      </c>
      <c r="E108" s="21">
        <v>1211</v>
      </c>
      <c r="F108" s="3" t="s">
        <v>25</v>
      </c>
      <c r="G108" s="3" t="s">
        <v>26</v>
      </c>
      <c r="H108" s="22">
        <f>SUMIFS([19]TVS!$L:$L,[19]TVS!$F:$F,'Revaluate 138'!$C108,[19]TVS!$D:$D,$H$3)</f>
        <v>1000</v>
      </c>
      <c r="I108" s="22">
        <v>48762270</v>
      </c>
      <c r="J108" s="22">
        <f t="shared" si="5"/>
        <v>48762.27</v>
      </c>
      <c r="K108" s="4">
        <v>36700</v>
      </c>
      <c r="L108" s="4">
        <f t="shared" si="8"/>
        <v>36700000</v>
      </c>
      <c r="M108" s="4">
        <f t="shared" si="6"/>
        <v>0</v>
      </c>
      <c r="N108" s="4">
        <f t="shared" si="7"/>
        <v>12062270</v>
      </c>
      <c r="O108" s="4">
        <f t="shared" si="9"/>
        <v>-12062270</v>
      </c>
    </row>
    <row r="109" spans="1:15">
      <c r="A109" s="11">
        <v>103</v>
      </c>
      <c r="C109" s="20" t="s">
        <v>128</v>
      </c>
      <c r="D109" s="20" t="s">
        <v>128</v>
      </c>
      <c r="E109" s="21">
        <v>1211</v>
      </c>
      <c r="F109" s="3" t="s">
        <v>25</v>
      </c>
      <c r="G109" s="3" t="s">
        <v>26</v>
      </c>
      <c r="H109" s="22">
        <f>SUMIFS([19]TVS!$L:$L,[19]TVS!$F:$F,'Revaluate 138'!$C109,[19]TVS!$D:$D,$H$3)</f>
        <v>10103</v>
      </c>
      <c r="I109" s="22">
        <v>40142562</v>
      </c>
      <c r="J109" s="22">
        <f t="shared" si="5"/>
        <v>3973.3308918143125</v>
      </c>
      <c r="K109" s="4">
        <v>2780</v>
      </c>
      <c r="L109" s="4">
        <f t="shared" si="8"/>
        <v>28086340</v>
      </c>
      <c r="M109" s="4">
        <f t="shared" si="6"/>
        <v>0</v>
      </c>
      <c r="N109" s="4">
        <f t="shared" si="7"/>
        <v>12056222</v>
      </c>
      <c r="O109" s="4">
        <f t="shared" si="9"/>
        <v>-12056222</v>
      </c>
    </row>
    <row r="110" spans="1:15">
      <c r="A110" s="11">
        <v>104</v>
      </c>
      <c r="C110" s="20" t="s">
        <v>129</v>
      </c>
      <c r="D110" s="20" t="s">
        <v>129</v>
      </c>
      <c r="E110" s="21">
        <v>1211</v>
      </c>
      <c r="F110" s="3" t="s">
        <v>25</v>
      </c>
      <c r="G110" s="3" t="s">
        <v>26</v>
      </c>
      <c r="H110" s="22">
        <f>SUMIFS([19]TVS!$L:$L,[19]TVS!$F:$F,'Revaluate 138'!$C110,[19]TVS!$D:$D,$H$3)</f>
        <v>3000</v>
      </c>
      <c r="I110" s="22">
        <v>36231060</v>
      </c>
      <c r="J110" s="22">
        <f t="shared" si="5"/>
        <v>12077.02</v>
      </c>
      <c r="K110" s="4">
        <v>14150</v>
      </c>
      <c r="L110" s="4">
        <f t="shared" si="8"/>
        <v>42450000</v>
      </c>
      <c r="M110" s="4">
        <f t="shared" si="6"/>
        <v>6218940</v>
      </c>
      <c r="N110" s="4">
        <f t="shared" si="7"/>
        <v>0</v>
      </c>
      <c r="O110" s="4">
        <f t="shared" si="9"/>
        <v>6218940</v>
      </c>
    </row>
    <row r="111" spans="1:15">
      <c r="A111" s="11">
        <v>105</v>
      </c>
      <c r="C111" s="20" t="s">
        <v>130</v>
      </c>
      <c r="D111" s="20" t="s">
        <v>130</v>
      </c>
      <c r="E111" s="21">
        <v>1211</v>
      </c>
      <c r="F111" s="3" t="s">
        <v>25</v>
      </c>
      <c r="G111" s="3" t="s">
        <v>26</v>
      </c>
      <c r="H111" s="22">
        <f>SUMIFS([19]TVS!$L:$L,[19]TVS!$F:$F,'Revaluate 138'!$C111,[19]TVS!$D:$D,$H$3)</f>
        <v>457</v>
      </c>
      <c r="I111" s="22">
        <v>8418981</v>
      </c>
      <c r="J111" s="22">
        <f t="shared" si="5"/>
        <v>18422.277899343546</v>
      </c>
      <c r="K111" s="4">
        <v>41050</v>
      </c>
      <c r="L111" s="4">
        <f t="shared" si="8"/>
        <v>18759850</v>
      </c>
      <c r="M111" s="4">
        <f t="shared" si="6"/>
        <v>10340869</v>
      </c>
      <c r="N111" s="4">
        <f t="shared" si="7"/>
        <v>0</v>
      </c>
      <c r="O111" s="4">
        <f t="shared" si="9"/>
        <v>10340869</v>
      </c>
    </row>
    <row r="112" spans="1:15">
      <c r="A112" s="11">
        <v>106</v>
      </c>
      <c r="C112" s="20" t="s">
        <v>131</v>
      </c>
      <c r="D112" s="20" t="s">
        <v>131</v>
      </c>
      <c r="E112" s="21">
        <v>1211</v>
      </c>
      <c r="F112" s="3" t="s">
        <v>25</v>
      </c>
      <c r="G112" s="3" t="s">
        <v>26</v>
      </c>
      <c r="H112" s="22">
        <f>SUMIFS([19]TVS!$L:$L,[19]TVS!$F:$F,'Revaluate 138'!$C112,[19]TVS!$D:$D,$H$3)</f>
        <v>1500</v>
      </c>
      <c r="I112" s="22">
        <v>20888622</v>
      </c>
      <c r="J112" s="22">
        <f t="shared" si="5"/>
        <v>13925.748</v>
      </c>
      <c r="K112" s="4">
        <v>11950</v>
      </c>
      <c r="L112" s="4">
        <f t="shared" si="8"/>
        <v>17925000</v>
      </c>
      <c r="M112" s="4">
        <f t="shared" si="6"/>
        <v>0</v>
      </c>
      <c r="N112" s="4">
        <f t="shared" si="7"/>
        <v>2963622</v>
      </c>
      <c r="O112" s="4">
        <f t="shared" si="9"/>
        <v>-2963622</v>
      </c>
    </row>
    <row r="113" spans="1:15">
      <c r="A113" s="11">
        <v>107</v>
      </c>
      <c r="C113" s="20" t="s">
        <v>132</v>
      </c>
      <c r="D113" s="20" t="s">
        <v>132</v>
      </c>
      <c r="E113" s="21">
        <v>1211</v>
      </c>
      <c r="F113" s="3" t="s">
        <v>25</v>
      </c>
      <c r="G113" s="3" t="s">
        <v>26</v>
      </c>
      <c r="H113" s="22">
        <f>SUMIFS([19]TVS!$L:$L,[19]TVS!$F:$F,'Revaluate 138'!$C113,[19]TVS!$D:$D,$H$3)</f>
        <v>468</v>
      </c>
      <c r="I113" s="22">
        <v>18307376</v>
      </c>
      <c r="J113" s="22">
        <f t="shared" si="5"/>
        <v>39118.324786324789</v>
      </c>
      <c r="K113" s="4">
        <v>47950</v>
      </c>
      <c r="L113" s="4">
        <f t="shared" si="8"/>
        <v>22440600</v>
      </c>
      <c r="M113" s="4">
        <f t="shared" si="6"/>
        <v>4133224</v>
      </c>
      <c r="N113" s="4">
        <f t="shared" si="7"/>
        <v>0</v>
      </c>
      <c r="O113" s="4">
        <f t="shared" si="9"/>
        <v>4133224</v>
      </c>
    </row>
    <row r="114" spans="1:15">
      <c r="A114" s="11">
        <v>108</v>
      </c>
      <c r="C114" s="20" t="s">
        <v>133</v>
      </c>
      <c r="D114" s="20" t="s">
        <v>133</v>
      </c>
      <c r="E114" s="21">
        <v>1211</v>
      </c>
      <c r="F114" s="3" t="s">
        <v>25</v>
      </c>
      <c r="G114" s="3" t="s">
        <v>26</v>
      </c>
      <c r="H114" s="22">
        <f>SUMIFS([19]TVS!$L:$L,[19]TVS!$F:$F,'Revaluate 138'!$C114,[19]TVS!$D:$D,$H$3)</f>
        <v>4393</v>
      </c>
      <c r="I114" s="22">
        <v>26247543</v>
      </c>
      <c r="J114" s="22">
        <f t="shared" si="5"/>
        <v>5974.8561347598452</v>
      </c>
      <c r="K114" s="4">
        <v>7140</v>
      </c>
      <c r="L114" s="4">
        <f t="shared" si="8"/>
        <v>31366020</v>
      </c>
      <c r="M114" s="4">
        <f t="shared" si="6"/>
        <v>5118477</v>
      </c>
      <c r="N114" s="4">
        <f t="shared" si="7"/>
        <v>0</v>
      </c>
      <c r="O114" s="4">
        <f t="shared" si="9"/>
        <v>5118477</v>
      </c>
    </row>
    <row r="115" spans="1:15">
      <c r="A115" s="11">
        <v>109</v>
      </c>
      <c r="C115" s="20" t="s">
        <v>134</v>
      </c>
      <c r="D115" s="20" t="s">
        <v>134</v>
      </c>
      <c r="E115" s="21">
        <v>1211</v>
      </c>
      <c r="F115" s="3" t="s">
        <v>25</v>
      </c>
      <c r="G115" s="3" t="s">
        <v>26</v>
      </c>
      <c r="H115" s="22">
        <f>SUMIFS([19]TVS!$L:$L,[19]TVS!$F:$F,'Revaluate 138'!$C115,[19]TVS!$D:$D,$H$3)</f>
        <v>6062</v>
      </c>
      <c r="I115" s="22">
        <v>36214715</v>
      </c>
      <c r="J115" s="22">
        <f t="shared" si="5"/>
        <v>5974.0539425932038</v>
      </c>
      <c r="K115" s="4">
        <v>6850</v>
      </c>
      <c r="L115" s="4">
        <f t="shared" si="8"/>
        <v>41524700</v>
      </c>
      <c r="M115" s="4">
        <f t="shared" si="6"/>
        <v>5309985</v>
      </c>
      <c r="N115" s="4">
        <f t="shared" si="7"/>
        <v>0</v>
      </c>
      <c r="O115" s="4">
        <f t="shared" si="9"/>
        <v>5309985</v>
      </c>
    </row>
    <row r="116" spans="1:15">
      <c r="A116" s="11">
        <v>110</v>
      </c>
      <c r="C116" s="20" t="s">
        <v>135</v>
      </c>
      <c r="D116" s="20" t="s">
        <v>135</v>
      </c>
      <c r="E116" s="21">
        <v>1211</v>
      </c>
      <c r="F116" s="3" t="s">
        <v>25</v>
      </c>
      <c r="G116" s="3" t="s">
        <v>26</v>
      </c>
      <c r="H116" s="22">
        <f>SUMIFS([19]TVS!$L:$L,[19]TVS!$F:$F,'Revaluate 138'!$C116,[19]TVS!$D:$D,$H$3)</f>
        <v>5900</v>
      </c>
      <c r="I116" s="22">
        <v>83814003</v>
      </c>
      <c r="J116" s="22">
        <f t="shared" si="5"/>
        <v>14205.763220338984</v>
      </c>
      <c r="K116" s="4">
        <v>0</v>
      </c>
      <c r="L116" s="4">
        <f t="shared" si="8"/>
        <v>0</v>
      </c>
      <c r="M116" s="4">
        <f t="shared" si="6"/>
        <v>0</v>
      </c>
      <c r="N116" s="4">
        <f t="shared" si="7"/>
        <v>83814003</v>
      </c>
      <c r="O116" s="4">
        <f t="shared" si="9"/>
        <v>-83814003</v>
      </c>
    </row>
    <row r="117" spans="1:15">
      <c r="A117" s="11">
        <v>111</v>
      </c>
      <c r="C117" s="20" t="s">
        <v>136</v>
      </c>
      <c r="D117" s="20" t="s">
        <v>136</v>
      </c>
      <c r="E117" s="21">
        <v>1211</v>
      </c>
      <c r="F117" s="3" t="s">
        <v>25</v>
      </c>
      <c r="G117" s="3" t="s">
        <v>26</v>
      </c>
      <c r="H117" s="22">
        <f>SUMIFS([19]TVS!$L:$L,[19]TVS!$F:$F,'Revaluate 138'!$C117,[19]TVS!$D:$D,$H$3)</f>
        <v>0</v>
      </c>
      <c r="I117" s="22">
        <v>0</v>
      </c>
      <c r="J117" s="22">
        <f t="shared" si="5"/>
        <v>0</v>
      </c>
      <c r="K117" s="4">
        <v>34500</v>
      </c>
      <c r="L117" s="4">
        <f t="shared" si="8"/>
        <v>0</v>
      </c>
      <c r="M117" s="4">
        <f t="shared" si="6"/>
        <v>0</v>
      </c>
      <c r="N117" s="4">
        <f t="shared" si="7"/>
        <v>0</v>
      </c>
      <c r="O117" s="4">
        <f t="shared" si="9"/>
        <v>0</v>
      </c>
    </row>
    <row r="118" spans="1:15">
      <c r="A118" s="11">
        <v>112</v>
      </c>
      <c r="C118" s="20" t="s">
        <v>137</v>
      </c>
      <c r="D118" s="20" t="s">
        <v>137</v>
      </c>
      <c r="E118" s="21">
        <v>1211</v>
      </c>
      <c r="F118" s="3" t="s">
        <v>25</v>
      </c>
      <c r="G118" s="3" t="s">
        <v>26</v>
      </c>
      <c r="H118" s="22">
        <f>SUMIFS([19]TVS!$L:$L,[19]TVS!$F:$F,'Revaluate 138'!$C118,[19]TVS!$D:$D,$H$3)</f>
        <v>6400</v>
      </c>
      <c r="I118" s="22">
        <v>25199741</v>
      </c>
      <c r="J118" s="22">
        <f t="shared" si="5"/>
        <v>3937.4595312500001</v>
      </c>
      <c r="K118" s="4">
        <v>8310</v>
      </c>
      <c r="L118" s="4">
        <f t="shared" si="8"/>
        <v>53184000</v>
      </c>
      <c r="M118" s="4">
        <f t="shared" si="6"/>
        <v>27984259</v>
      </c>
      <c r="N118" s="4">
        <f t="shared" si="7"/>
        <v>0</v>
      </c>
      <c r="O118" s="4">
        <f t="shared" si="9"/>
        <v>27984259</v>
      </c>
    </row>
    <row r="119" spans="1:15">
      <c r="A119" s="11">
        <v>113</v>
      </c>
      <c r="C119" s="20" t="s">
        <v>138</v>
      </c>
      <c r="D119" s="20" t="s">
        <v>138</v>
      </c>
      <c r="E119" s="21">
        <v>1211</v>
      </c>
      <c r="F119" s="3" t="s">
        <v>25</v>
      </c>
      <c r="G119" s="3" t="s">
        <v>26</v>
      </c>
      <c r="H119" s="22">
        <f>SUMIFS([19]TVS!$L:$L,[19]TVS!$F:$F,'Revaluate 138'!$C119,[19]TVS!$D:$D,$H$3)</f>
        <v>100</v>
      </c>
      <c r="I119" s="22">
        <v>3442162</v>
      </c>
      <c r="J119" s="22">
        <f t="shared" si="5"/>
        <v>34421.620000000003</v>
      </c>
      <c r="K119" s="4">
        <v>51500</v>
      </c>
      <c r="L119" s="4">
        <f t="shared" si="8"/>
        <v>5150000</v>
      </c>
      <c r="M119" s="4">
        <f t="shared" si="6"/>
        <v>1707838</v>
      </c>
      <c r="N119" s="4">
        <f t="shared" si="7"/>
        <v>0</v>
      </c>
      <c r="O119" s="4">
        <f t="shared" si="9"/>
        <v>1707838</v>
      </c>
    </row>
    <row r="120" spans="1:15">
      <c r="A120" s="11">
        <v>114</v>
      </c>
      <c r="C120" s="20" t="s">
        <v>139</v>
      </c>
      <c r="D120" s="20" t="s">
        <v>139</v>
      </c>
      <c r="E120" s="21">
        <v>1211</v>
      </c>
      <c r="F120" s="3" t="s">
        <v>25</v>
      </c>
      <c r="G120" s="3" t="s">
        <v>26</v>
      </c>
      <c r="H120" s="22">
        <f>SUMIFS([19]TVS!$L:$L,[19]TVS!$F:$F,'Revaluate 138'!$C120,[19]TVS!$D:$D,$H$3)</f>
        <v>4000</v>
      </c>
      <c r="I120" s="22">
        <v>37619512</v>
      </c>
      <c r="J120" s="22">
        <f t="shared" si="5"/>
        <v>9404.8780000000006</v>
      </c>
      <c r="K120" s="4">
        <v>6850</v>
      </c>
      <c r="L120" s="4">
        <f t="shared" si="8"/>
        <v>27400000</v>
      </c>
      <c r="M120" s="4">
        <f t="shared" si="6"/>
        <v>0</v>
      </c>
      <c r="N120" s="4">
        <f t="shared" si="7"/>
        <v>10219512</v>
      </c>
      <c r="O120" s="4">
        <f t="shared" si="9"/>
        <v>-10219512</v>
      </c>
    </row>
    <row r="121" spans="1:15">
      <c r="A121" s="11">
        <v>115</v>
      </c>
      <c r="C121" s="20" t="s">
        <v>140</v>
      </c>
      <c r="D121" s="20" t="s">
        <v>140</v>
      </c>
      <c r="E121" s="21">
        <v>1211</v>
      </c>
      <c r="F121" s="3" t="s">
        <v>25</v>
      </c>
      <c r="G121" s="3" t="s">
        <v>26</v>
      </c>
      <c r="H121" s="22">
        <f>SUMIFS([19]TVS!$L:$L,[19]TVS!$F:$F,'Revaluate 138'!$C121,[19]TVS!$D:$D,$H$3)</f>
        <v>1200</v>
      </c>
      <c r="I121" s="22">
        <v>83251695</v>
      </c>
      <c r="J121" s="22">
        <f t="shared" si="5"/>
        <v>69376.412500000006</v>
      </c>
      <c r="K121" s="4">
        <v>31300</v>
      </c>
      <c r="L121" s="4">
        <f t="shared" si="8"/>
        <v>37560000</v>
      </c>
      <c r="M121" s="4">
        <f t="shared" si="6"/>
        <v>0</v>
      </c>
      <c r="N121" s="4">
        <f t="shared" si="7"/>
        <v>45691695</v>
      </c>
      <c r="O121" s="4">
        <f t="shared" si="9"/>
        <v>-45691695</v>
      </c>
    </row>
    <row r="122" spans="1:15">
      <c r="A122" s="11">
        <v>116</v>
      </c>
      <c r="C122" s="20" t="s">
        <v>141</v>
      </c>
      <c r="D122" s="20" t="s">
        <v>141</v>
      </c>
      <c r="E122" s="21">
        <v>1211</v>
      </c>
      <c r="F122" s="3" t="s">
        <v>25</v>
      </c>
      <c r="G122" s="3" t="s">
        <v>26</v>
      </c>
      <c r="H122" s="22">
        <f>SUMIFS([19]TVS!$L:$L,[19]TVS!$F:$F,'Revaluate 138'!$C122,[19]TVS!$D:$D,$H$3)</f>
        <v>7703</v>
      </c>
      <c r="I122" s="22">
        <v>46620405</v>
      </c>
      <c r="J122" s="22">
        <f t="shared" si="5"/>
        <v>6052.2400363494744</v>
      </c>
      <c r="K122" s="4">
        <v>9620</v>
      </c>
      <c r="L122" s="4">
        <f t="shared" si="8"/>
        <v>74102860</v>
      </c>
      <c r="M122" s="4">
        <f t="shared" si="6"/>
        <v>27482455</v>
      </c>
      <c r="N122" s="4">
        <f t="shared" si="7"/>
        <v>0</v>
      </c>
      <c r="O122" s="4">
        <f t="shared" si="9"/>
        <v>27482455</v>
      </c>
    </row>
    <row r="123" spans="1:15">
      <c r="A123" s="11">
        <v>117</v>
      </c>
      <c r="C123" s="20" t="s">
        <v>142</v>
      </c>
      <c r="D123" s="20" t="s">
        <v>142</v>
      </c>
      <c r="E123" s="21">
        <v>1211</v>
      </c>
      <c r="F123" s="3" t="s">
        <v>25</v>
      </c>
      <c r="G123" s="3" t="s">
        <v>26</v>
      </c>
      <c r="H123" s="22">
        <f>SUMIFS([19]TVS!$L:$L,[19]TVS!$F:$F,'Revaluate 138'!$C123,[19]TVS!$D:$D,$H$3)</f>
        <v>6960</v>
      </c>
      <c r="I123" s="22">
        <v>65331977</v>
      </c>
      <c r="J123" s="22">
        <f t="shared" si="5"/>
        <v>9386.7783045977012</v>
      </c>
      <c r="K123" s="4">
        <v>8410</v>
      </c>
      <c r="L123" s="4">
        <f t="shared" si="8"/>
        <v>58533600</v>
      </c>
      <c r="M123" s="4">
        <f t="shared" si="6"/>
        <v>0</v>
      </c>
      <c r="N123" s="4">
        <f t="shared" si="7"/>
        <v>6798377</v>
      </c>
      <c r="O123" s="4">
        <f t="shared" si="9"/>
        <v>-6798377</v>
      </c>
    </row>
    <row r="124" spans="1:15">
      <c r="A124" s="11">
        <v>118</v>
      </c>
      <c r="C124" s="20" t="s">
        <v>143</v>
      </c>
      <c r="D124" s="20" t="s">
        <v>143</v>
      </c>
      <c r="E124" s="21">
        <v>1211</v>
      </c>
      <c r="F124" s="3" t="s">
        <v>25</v>
      </c>
      <c r="G124" s="3" t="s">
        <v>26</v>
      </c>
      <c r="H124" s="22">
        <f>SUMIFS([19]TVS!$L:$L,[19]TVS!$F:$F,'Revaluate 138'!$C124,[19]TVS!$D:$D,$H$3)</f>
        <v>150</v>
      </c>
      <c r="I124" s="22">
        <v>2026788</v>
      </c>
      <c r="J124" s="22">
        <f t="shared" si="5"/>
        <v>13511.92</v>
      </c>
      <c r="K124" s="4">
        <v>36800</v>
      </c>
      <c r="L124" s="4">
        <f t="shared" si="8"/>
        <v>5520000</v>
      </c>
      <c r="M124" s="4">
        <f t="shared" si="6"/>
        <v>3493212</v>
      </c>
      <c r="N124" s="4">
        <f t="shared" si="7"/>
        <v>0</v>
      </c>
      <c r="O124" s="4">
        <f t="shared" si="9"/>
        <v>3493212</v>
      </c>
    </row>
    <row r="125" spans="1:15">
      <c r="A125" s="11">
        <v>119</v>
      </c>
      <c r="C125" s="20" t="s">
        <v>144</v>
      </c>
      <c r="D125" s="20" t="s">
        <v>144</v>
      </c>
      <c r="E125" s="21">
        <v>1211</v>
      </c>
      <c r="F125" s="3" t="s">
        <v>25</v>
      </c>
      <c r="G125" s="3" t="s">
        <v>26</v>
      </c>
      <c r="H125" s="22">
        <f>SUMIFS([19]TVS!$L:$L,[19]TVS!$F:$F,'Revaluate 138'!$C125,[19]TVS!$D:$D,$H$3)</f>
        <v>1477</v>
      </c>
      <c r="I125" s="22">
        <v>24003557</v>
      </c>
      <c r="J125" s="22">
        <f t="shared" si="5"/>
        <v>16251.561949898443</v>
      </c>
      <c r="K125" s="4">
        <v>26800</v>
      </c>
      <c r="L125" s="4">
        <f t="shared" si="8"/>
        <v>39583600</v>
      </c>
      <c r="M125" s="4">
        <f t="shared" si="6"/>
        <v>15580043</v>
      </c>
      <c r="N125" s="4">
        <f t="shared" si="7"/>
        <v>0</v>
      </c>
      <c r="O125" s="4">
        <f t="shared" si="9"/>
        <v>15580043</v>
      </c>
    </row>
    <row r="126" spans="1:15">
      <c r="A126" s="11">
        <v>120</v>
      </c>
      <c r="C126" s="20" t="s">
        <v>145</v>
      </c>
      <c r="D126" s="20" t="s">
        <v>145</v>
      </c>
      <c r="E126" s="21">
        <v>1211</v>
      </c>
      <c r="F126" s="3" t="s">
        <v>25</v>
      </c>
      <c r="G126" s="3" t="s">
        <v>26</v>
      </c>
      <c r="H126" s="22">
        <f>SUMIFS([19]TVS!$L:$L,[19]TVS!$F:$F,'Revaluate 138'!$C126,[19]TVS!$D:$D,$H$3)</f>
        <v>21700</v>
      </c>
      <c r="I126" s="22">
        <v>100459037</v>
      </c>
      <c r="J126" s="22">
        <f t="shared" si="5"/>
        <v>4629.4487096774192</v>
      </c>
      <c r="K126" s="4">
        <v>3280</v>
      </c>
      <c r="L126" s="4">
        <f t="shared" si="8"/>
        <v>71176000</v>
      </c>
      <c r="M126" s="4">
        <f t="shared" si="6"/>
        <v>0</v>
      </c>
      <c r="N126" s="4">
        <f t="shared" si="7"/>
        <v>29283037</v>
      </c>
      <c r="O126" s="4">
        <f t="shared" si="9"/>
        <v>-29283037</v>
      </c>
    </row>
    <row r="127" spans="1:15">
      <c r="A127" s="11">
        <v>121</v>
      </c>
      <c r="C127" s="20" t="s">
        <v>146</v>
      </c>
      <c r="D127" s="20" t="s">
        <v>146</v>
      </c>
      <c r="E127" s="21">
        <v>1211</v>
      </c>
      <c r="F127" s="3" t="s">
        <v>25</v>
      </c>
      <c r="G127" s="3" t="s">
        <v>26</v>
      </c>
      <c r="H127" s="22">
        <f>SUMIFS([19]TVS!$L:$L,[19]TVS!$F:$F,'Revaluate 138'!$C127,[19]TVS!$D:$D,$H$3)</f>
        <v>11571</v>
      </c>
      <c r="I127" s="22">
        <v>151655747</v>
      </c>
      <c r="J127" s="22">
        <f t="shared" si="5"/>
        <v>13106.537637196439</v>
      </c>
      <c r="K127" s="4">
        <v>7500</v>
      </c>
      <c r="L127" s="4">
        <f t="shared" si="8"/>
        <v>86782500</v>
      </c>
      <c r="M127" s="4">
        <f t="shared" si="6"/>
        <v>0</v>
      </c>
      <c r="N127" s="4">
        <f t="shared" si="7"/>
        <v>64873247</v>
      </c>
      <c r="O127" s="4">
        <f t="shared" si="9"/>
        <v>-64873247</v>
      </c>
    </row>
    <row r="128" spans="1:15">
      <c r="A128" s="11">
        <v>122</v>
      </c>
      <c r="C128" s="20" t="s">
        <v>147</v>
      </c>
      <c r="D128" s="20" t="s">
        <v>147</v>
      </c>
      <c r="E128" s="21">
        <v>1211</v>
      </c>
      <c r="F128" s="3" t="s">
        <v>25</v>
      </c>
      <c r="G128" s="3" t="s">
        <v>26</v>
      </c>
      <c r="H128" s="22">
        <f>SUMIFS([19]TVS!$L:$L,[19]TVS!$F:$F,'Revaluate 138'!$C128,[19]TVS!$D:$D,$H$3)</f>
        <v>2358</v>
      </c>
      <c r="I128" s="22">
        <v>23956271</v>
      </c>
      <c r="J128" s="22">
        <f t="shared" si="5"/>
        <v>10159.572094995759</v>
      </c>
      <c r="K128" s="4">
        <v>11800</v>
      </c>
      <c r="L128" s="4">
        <f t="shared" si="8"/>
        <v>27824400</v>
      </c>
      <c r="M128" s="4">
        <f t="shared" si="6"/>
        <v>3868129</v>
      </c>
      <c r="N128" s="4">
        <f t="shared" si="7"/>
        <v>0</v>
      </c>
      <c r="O128" s="4">
        <f t="shared" si="9"/>
        <v>3868129</v>
      </c>
    </row>
    <row r="129" spans="1:15">
      <c r="A129" s="11">
        <v>123</v>
      </c>
      <c r="C129" s="20" t="s">
        <v>148</v>
      </c>
      <c r="D129" s="20" t="s">
        <v>148</v>
      </c>
      <c r="E129" s="21">
        <v>1211</v>
      </c>
      <c r="F129" s="3" t="s">
        <v>25</v>
      </c>
      <c r="G129" s="3" t="s">
        <v>26</v>
      </c>
      <c r="H129" s="22">
        <f>SUMIFS([19]TVS!$L:$L,[19]TVS!$F:$F,'Revaluate 138'!$C129,[19]TVS!$D:$D,$H$3)</f>
        <v>4273</v>
      </c>
      <c r="I129" s="22">
        <v>33660540</v>
      </c>
      <c r="J129" s="22">
        <f t="shared" si="5"/>
        <v>7877.4959045167334</v>
      </c>
      <c r="K129" s="4">
        <v>13800</v>
      </c>
      <c r="L129" s="4">
        <f t="shared" si="8"/>
        <v>58967400</v>
      </c>
      <c r="M129" s="4">
        <f t="shared" si="6"/>
        <v>25306860</v>
      </c>
      <c r="N129" s="4">
        <f t="shared" si="7"/>
        <v>0</v>
      </c>
      <c r="O129" s="4">
        <f t="shared" si="9"/>
        <v>25306860</v>
      </c>
    </row>
    <row r="130" spans="1:15">
      <c r="A130" s="11">
        <v>124</v>
      </c>
      <c r="C130" s="20" t="s">
        <v>149</v>
      </c>
      <c r="D130" s="20" t="s">
        <v>149</v>
      </c>
      <c r="E130" s="21">
        <v>1211</v>
      </c>
      <c r="F130" s="3" t="s">
        <v>25</v>
      </c>
      <c r="G130" s="3" t="s">
        <v>26</v>
      </c>
      <c r="H130" s="22">
        <f>SUMIFS([19]TVS!$L:$L,[19]TVS!$F:$F,'Revaluate 138'!$C130,[19]TVS!$D:$D,$H$3)</f>
        <v>800</v>
      </c>
      <c r="I130" s="22">
        <v>18632161</v>
      </c>
      <c r="J130" s="22">
        <f t="shared" si="5"/>
        <v>23290.201249999998</v>
      </c>
      <c r="K130" s="4">
        <v>23000</v>
      </c>
      <c r="L130" s="4">
        <f t="shared" si="8"/>
        <v>18400000</v>
      </c>
      <c r="M130" s="4">
        <f t="shared" si="6"/>
        <v>0</v>
      </c>
      <c r="N130" s="4">
        <f t="shared" si="7"/>
        <v>232161</v>
      </c>
      <c r="O130" s="4">
        <f t="shared" si="9"/>
        <v>-232161</v>
      </c>
    </row>
    <row r="131" spans="1:15">
      <c r="A131" s="11">
        <v>125</v>
      </c>
      <c r="C131" s="20" t="s">
        <v>150</v>
      </c>
      <c r="D131" s="20" t="s">
        <v>150</v>
      </c>
      <c r="E131" s="21">
        <v>1211</v>
      </c>
      <c r="F131" s="3" t="s">
        <v>25</v>
      </c>
      <c r="G131" s="3" t="s">
        <v>26</v>
      </c>
      <c r="H131" s="22">
        <f>SUMIFS([19]TVS!$L:$L,[19]TVS!$F:$F,'Revaluate 138'!$C131,[19]TVS!$D:$D,$H$3)</f>
        <v>4000</v>
      </c>
      <c r="I131" s="22">
        <v>100401645</v>
      </c>
      <c r="J131" s="22">
        <f t="shared" si="5"/>
        <v>25100.411250000001</v>
      </c>
      <c r="K131" s="4">
        <v>33700</v>
      </c>
      <c r="L131" s="4">
        <f t="shared" si="8"/>
        <v>134800000</v>
      </c>
      <c r="M131" s="4">
        <f t="shared" si="6"/>
        <v>34398355</v>
      </c>
      <c r="N131" s="4">
        <f t="shared" si="7"/>
        <v>0</v>
      </c>
      <c r="O131" s="4">
        <f t="shared" si="9"/>
        <v>34398355</v>
      </c>
    </row>
    <row r="132" spans="1:15">
      <c r="A132" s="11">
        <v>126</v>
      </c>
      <c r="C132" s="20" t="s">
        <v>151</v>
      </c>
      <c r="D132" s="20" t="s">
        <v>151</v>
      </c>
      <c r="E132" s="21">
        <v>1211</v>
      </c>
      <c r="F132" s="3" t="s">
        <v>25</v>
      </c>
      <c r="G132" s="3" t="s">
        <v>26</v>
      </c>
      <c r="H132" s="22">
        <f>SUMIFS([19]TVS!$L:$L,[19]TVS!$F:$F,'Revaluate 138'!$C132,[19]TVS!$D:$D,$H$3)</f>
        <v>900</v>
      </c>
      <c r="I132" s="22">
        <v>87296344</v>
      </c>
      <c r="J132" s="22">
        <f t="shared" si="5"/>
        <v>96995.937777777785</v>
      </c>
      <c r="K132" s="4">
        <v>99700</v>
      </c>
      <c r="L132" s="4">
        <f t="shared" si="8"/>
        <v>89730000</v>
      </c>
      <c r="M132" s="4">
        <f t="shared" si="6"/>
        <v>2433656</v>
      </c>
      <c r="N132" s="4">
        <f t="shared" si="7"/>
        <v>0</v>
      </c>
      <c r="O132" s="4">
        <f t="shared" si="9"/>
        <v>2433656</v>
      </c>
    </row>
    <row r="133" spans="1:15">
      <c r="A133" s="11">
        <v>127</v>
      </c>
      <c r="C133" s="20" t="s">
        <v>152</v>
      </c>
      <c r="D133" s="20" t="s">
        <v>152</v>
      </c>
      <c r="E133" s="21">
        <v>1211</v>
      </c>
      <c r="F133" s="3" t="s">
        <v>25</v>
      </c>
      <c r="G133" s="3" t="s">
        <v>26</v>
      </c>
      <c r="H133" s="22">
        <f>SUMIFS([19]TVS!$L:$L,[19]TVS!$F:$F,'Revaluate 138'!$C133,[19]TVS!$D:$D,$H$3)</f>
        <v>22100</v>
      </c>
      <c r="I133" s="22">
        <v>58485974</v>
      </c>
      <c r="J133" s="22">
        <f t="shared" si="5"/>
        <v>2646.4241628959276</v>
      </c>
      <c r="K133" s="4">
        <v>2300</v>
      </c>
      <c r="L133" s="4">
        <f t="shared" si="8"/>
        <v>50830000</v>
      </c>
      <c r="M133" s="4">
        <f t="shared" si="6"/>
        <v>0</v>
      </c>
      <c r="N133" s="4">
        <f t="shared" si="7"/>
        <v>7655974</v>
      </c>
      <c r="O133" s="4">
        <f t="shared" si="9"/>
        <v>-7655974</v>
      </c>
    </row>
    <row r="134" spans="1:15">
      <c r="A134" s="11">
        <v>128</v>
      </c>
      <c r="C134" s="20" t="s">
        <v>153</v>
      </c>
      <c r="D134" s="20" t="s">
        <v>153</v>
      </c>
      <c r="E134" s="21">
        <v>1211</v>
      </c>
      <c r="F134" s="3" t="s">
        <v>25</v>
      </c>
      <c r="G134" s="3" t="s">
        <v>26</v>
      </c>
      <c r="H134" s="22">
        <f>SUMIFS([19]TVS!$L:$L,[19]TVS!$F:$F,'Revaluate 138'!$C134,[19]TVS!$D:$D,$H$3)</f>
        <v>300</v>
      </c>
      <c r="I134" s="22">
        <v>15260459</v>
      </c>
      <c r="J134" s="22">
        <f t="shared" si="5"/>
        <v>50868.196666666663</v>
      </c>
      <c r="K134" s="4">
        <v>62200</v>
      </c>
      <c r="L134" s="4">
        <f t="shared" si="8"/>
        <v>18660000</v>
      </c>
      <c r="M134" s="4">
        <f t="shared" si="6"/>
        <v>3399541</v>
      </c>
      <c r="N134" s="4">
        <f t="shared" si="7"/>
        <v>0</v>
      </c>
      <c r="O134" s="4">
        <f t="shared" si="9"/>
        <v>3399541</v>
      </c>
    </row>
    <row r="135" spans="1:15">
      <c r="A135" s="11">
        <v>129</v>
      </c>
      <c r="C135" s="20" t="s">
        <v>154</v>
      </c>
      <c r="D135" s="20" t="s">
        <v>154</v>
      </c>
      <c r="E135" s="21">
        <v>1211</v>
      </c>
      <c r="F135" s="3" t="s">
        <v>25</v>
      </c>
      <c r="G135" s="3" t="s">
        <v>26</v>
      </c>
      <c r="H135" s="22">
        <f>SUMIFS([19]TVS!$L:$L,[19]TVS!$F:$F,'Revaluate 138'!$C135,[19]TVS!$D:$D,$H$3)</f>
        <v>4600</v>
      </c>
      <c r="I135" s="22">
        <v>172664415</v>
      </c>
      <c r="J135" s="22">
        <f t="shared" ref="J135:J198" si="10">IFERROR(I135/H135,0)</f>
        <v>37535.742391304346</v>
      </c>
      <c r="K135" s="4">
        <v>38500</v>
      </c>
      <c r="L135" s="4">
        <f t="shared" si="8"/>
        <v>177100000</v>
      </c>
      <c r="M135" s="4">
        <f t="shared" ref="M135:M198" si="11">IF(L135-I135&gt;0,L135-I135,0)</f>
        <v>4435585</v>
      </c>
      <c r="N135" s="4">
        <f t="shared" ref="N135:N198" si="12">IF(L135-I135&lt;0,-(L135-I135),0)</f>
        <v>0</v>
      </c>
      <c r="O135" s="4">
        <f t="shared" si="9"/>
        <v>4435585</v>
      </c>
    </row>
    <row r="136" spans="1:15">
      <c r="A136" s="11">
        <v>130</v>
      </c>
      <c r="C136" s="20" t="s">
        <v>155</v>
      </c>
      <c r="D136" s="20" t="s">
        <v>155</v>
      </c>
      <c r="E136" s="21">
        <v>1211</v>
      </c>
      <c r="F136" s="3" t="s">
        <v>25</v>
      </c>
      <c r="G136" s="3" t="s">
        <v>26</v>
      </c>
      <c r="H136" s="22">
        <f>SUMIFS([19]TVS!$L:$L,[19]TVS!$F:$F,'Revaluate 138'!$C136,[19]TVS!$D:$D,$H$3)</f>
        <v>1900</v>
      </c>
      <c r="I136" s="22">
        <v>49676533</v>
      </c>
      <c r="J136" s="22">
        <f t="shared" si="10"/>
        <v>26145.543684210526</v>
      </c>
      <c r="K136" s="4">
        <v>22050</v>
      </c>
      <c r="L136" s="4">
        <f t="shared" ref="L136:L199" si="13">H136*K136</f>
        <v>41895000</v>
      </c>
      <c r="M136" s="4">
        <f t="shared" si="11"/>
        <v>0</v>
      </c>
      <c r="N136" s="4">
        <f t="shared" si="12"/>
        <v>7781533</v>
      </c>
      <c r="O136" s="4">
        <f t="shared" ref="O136:O199" si="14">M136-N136</f>
        <v>-7781533</v>
      </c>
    </row>
    <row r="137" spans="1:15">
      <c r="A137" s="11">
        <v>131</v>
      </c>
      <c r="C137" s="20" t="s">
        <v>156</v>
      </c>
      <c r="D137" s="20" t="s">
        <v>156</v>
      </c>
      <c r="E137" s="21">
        <v>1211</v>
      </c>
      <c r="F137" s="3" t="s">
        <v>25</v>
      </c>
      <c r="G137" s="3" t="s">
        <v>26</v>
      </c>
      <c r="H137" s="22">
        <f>SUMIFS([19]TVS!$L:$L,[19]TVS!$F:$F,'Revaluate 138'!$C137,[19]TVS!$D:$D,$H$3)</f>
        <v>2873</v>
      </c>
      <c r="I137" s="22">
        <v>13418589</v>
      </c>
      <c r="J137" s="22">
        <f t="shared" si="10"/>
        <v>4670.5844065436822</v>
      </c>
      <c r="K137" s="4">
        <v>8910</v>
      </c>
      <c r="L137" s="4">
        <f t="shared" si="13"/>
        <v>25598430</v>
      </c>
      <c r="M137" s="4">
        <f t="shared" si="11"/>
        <v>12179841</v>
      </c>
      <c r="N137" s="4">
        <f t="shared" si="12"/>
        <v>0</v>
      </c>
      <c r="O137" s="4">
        <f t="shared" si="14"/>
        <v>12179841</v>
      </c>
    </row>
    <row r="138" spans="1:15">
      <c r="A138" s="11">
        <v>132</v>
      </c>
      <c r="C138" s="20" t="s">
        <v>157</v>
      </c>
      <c r="D138" s="20" t="s">
        <v>157</v>
      </c>
      <c r="E138" s="21">
        <v>1211</v>
      </c>
      <c r="F138" s="3" t="s">
        <v>25</v>
      </c>
      <c r="G138" s="3" t="s">
        <v>26</v>
      </c>
      <c r="H138" s="22">
        <f>SUMIFS([19]TVS!$L:$L,[19]TVS!$F:$F,'Revaluate 138'!$C138,[19]TVS!$D:$D,$H$3)</f>
        <v>9100</v>
      </c>
      <c r="I138" s="22">
        <v>43407586</v>
      </c>
      <c r="J138" s="22">
        <f t="shared" si="10"/>
        <v>4770.0643956043959</v>
      </c>
      <c r="K138" s="4">
        <v>3780</v>
      </c>
      <c r="L138" s="4">
        <f t="shared" si="13"/>
        <v>34398000</v>
      </c>
      <c r="M138" s="4">
        <f t="shared" si="11"/>
        <v>0</v>
      </c>
      <c r="N138" s="4">
        <f t="shared" si="12"/>
        <v>9009586</v>
      </c>
      <c r="O138" s="4">
        <f t="shared" si="14"/>
        <v>-9009586</v>
      </c>
    </row>
    <row r="139" spans="1:15">
      <c r="A139" s="11">
        <v>133</v>
      </c>
      <c r="C139" s="20" t="s">
        <v>158</v>
      </c>
      <c r="D139" s="20" t="s">
        <v>158</v>
      </c>
      <c r="E139" s="21">
        <v>1211</v>
      </c>
      <c r="F139" s="3" t="s">
        <v>25</v>
      </c>
      <c r="G139" s="3" t="s">
        <v>26</v>
      </c>
      <c r="H139" s="22">
        <f>SUMIFS([19]TVS!$L:$L,[19]TVS!$F:$F,'Revaluate 138'!$C139,[19]TVS!$D:$D,$H$3)</f>
        <v>6400</v>
      </c>
      <c r="I139" s="22">
        <v>76824330</v>
      </c>
      <c r="J139" s="22">
        <f t="shared" si="10"/>
        <v>12003.801562500001</v>
      </c>
      <c r="K139" s="4">
        <v>13800</v>
      </c>
      <c r="L139" s="4">
        <f t="shared" si="13"/>
        <v>88320000</v>
      </c>
      <c r="M139" s="4">
        <f t="shared" si="11"/>
        <v>11495670</v>
      </c>
      <c r="N139" s="4">
        <f t="shared" si="12"/>
        <v>0</v>
      </c>
      <c r="O139" s="4">
        <f t="shared" si="14"/>
        <v>11495670</v>
      </c>
    </row>
    <row r="140" spans="1:15">
      <c r="A140" s="11">
        <v>134</v>
      </c>
      <c r="C140" s="20" t="s">
        <v>159</v>
      </c>
      <c r="D140" s="20" t="s">
        <v>159</v>
      </c>
      <c r="E140" s="21">
        <v>1211</v>
      </c>
      <c r="F140" s="3" t="s">
        <v>25</v>
      </c>
      <c r="G140" s="3" t="s">
        <v>26</v>
      </c>
      <c r="H140" s="22">
        <f>SUMIFS([19]TVS!$L:$L,[19]TVS!$F:$F,'Revaluate 138'!$C140,[19]TVS!$D:$D,$H$3)</f>
        <v>10420</v>
      </c>
      <c r="I140" s="22">
        <v>55372770</v>
      </c>
      <c r="J140" s="22">
        <f t="shared" si="10"/>
        <v>5314.085412667946</v>
      </c>
      <c r="K140" s="4">
        <v>4370</v>
      </c>
      <c r="L140" s="4">
        <f t="shared" si="13"/>
        <v>45535400</v>
      </c>
      <c r="M140" s="4">
        <f t="shared" si="11"/>
        <v>0</v>
      </c>
      <c r="N140" s="4">
        <f t="shared" si="12"/>
        <v>9837370</v>
      </c>
      <c r="O140" s="4">
        <f t="shared" si="14"/>
        <v>-9837370</v>
      </c>
    </row>
    <row r="141" spans="1:15">
      <c r="A141" s="11">
        <v>135</v>
      </c>
      <c r="C141" s="20" t="s">
        <v>160</v>
      </c>
      <c r="D141" s="20" t="s">
        <v>160</v>
      </c>
      <c r="E141" s="21">
        <v>1211</v>
      </c>
      <c r="F141" s="3" t="s">
        <v>25</v>
      </c>
      <c r="G141" s="3" t="s">
        <v>26</v>
      </c>
      <c r="H141" s="22">
        <f>SUMIFS([19]TVS!$L:$L,[19]TVS!$F:$F,'Revaluate 138'!$C141,[19]TVS!$D:$D,$H$3)</f>
        <v>1707</v>
      </c>
      <c r="I141" s="22">
        <v>26406217</v>
      </c>
      <c r="J141" s="22">
        <f t="shared" si="10"/>
        <v>15469.371411833627</v>
      </c>
      <c r="K141" s="4">
        <v>37700</v>
      </c>
      <c r="L141" s="4">
        <f t="shared" si="13"/>
        <v>64353900</v>
      </c>
      <c r="M141" s="4">
        <f t="shared" si="11"/>
        <v>37947683</v>
      </c>
      <c r="N141" s="4">
        <f t="shared" si="12"/>
        <v>0</v>
      </c>
      <c r="O141" s="4">
        <f t="shared" si="14"/>
        <v>37947683</v>
      </c>
    </row>
    <row r="142" spans="1:15">
      <c r="A142" s="11">
        <v>136</v>
      </c>
      <c r="C142" s="20" t="s">
        <v>161</v>
      </c>
      <c r="D142" s="20" t="s">
        <v>161</v>
      </c>
      <c r="E142" s="21">
        <v>1211</v>
      </c>
      <c r="F142" s="3" t="s">
        <v>25</v>
      </c>
      <c r="G142" s="3" t="s">
        <v>26</v>
      </c>
      <c r="H142" s="22">
        <f>SUMIFS([19]TVS!$L:$L,[19]TVS!$F:$F,'Revaluate 138'!$C142,[19]TVS!$D:$D,$H$3)</f>
        <v>4215</v>
      </c>
      <c r="I142" s="22">
        <v>56309243</v>
      </c>
      <c r="J142" s="22">
        <f t="shared" si="10"/>
        <v>13359.251008303678</v>
      </c>
      <c r="K142" s="4">
        <v>16149.999999999998</v>
      </c>
      <c r="L142" s="4">
        <f t="shared" si="13"/>
        <v>68072249.999999985</v>
      </c>
      <c r="M142" s="4">
        <f t="shared" si="11"/>
        <v>11763006.999999985</v>
      </c>
      <c r="N142" s="4">
        <f t="shared" si="12"/>
        <v>0</v>
      </c>
      <c r="O142" s="4">
        <f t="shared" si="14"/>
        <v>11763006.999999985</v>
      </c>
    </row>
    <row r="143" spans="1:15">
      <c r="A143" s="11">
        <v>137</v>
      </c>
      <c r="C143" s="20" t="s">
        <v>162</v>
      </c>
      <c r="D143" s="20" t="s">
        <v>162</v>
      </c>
      <c r="E143" s="21">
        <v>1211</v>
      </c>
      <c r="F143" s="3" t="s">
        <v>25</v>
      </c>
      <c r="G143" s="3" t="s">
        <v>26</v>
      </c>
      <c r="H143" s="22">
        <f>SUMIFS([19]TVS!$L:$L,[19]TVS!$F:$F,'Revaluate 138'!$C143,[19]TVS!$D:$D,$H$3)</f>
        <v>175</v>
      </c>
      <c r="I143" s="22">
        <v>1794820</v>
      </c>
      <c r="J143" s="22">
        <f t="shared" si="10"/>
        <v>10256.114285714286</v>
      </c>
      <c r="K143" s="4">
        <v>37400</v>
      </c>
      <c r="L143" s="4">
        <f t="shared" si="13"/>
        <v>6545000</v>
      </c>
      <c r="M143" s="4">
        <f t="shared" si="11"/>
        <v>4750180</v>
      </c>
      <c r="N143" s="4">
        <f t="shared" si="12"/>
        <v>0</v>
      </c>
      <c r="O143" s="4">
        <f t="shared" si="14"/>
        <v>4750180</v>
      </c>
    </row>
    <row r="144" spans="1:15">
      <c r="A144" s="11">
        <v>138</v>
      </c>
      <c r="C144" s="20" t="s">
        <v>163</v>
      </c>
      <c r="D144" s="20" t="s">
        <v>163</v>
      </c>
      <c r="E144" s="21">
        <v>1211</v>
      </c>
      <c r="F144" s="3" t="s">
        <v>25</v>
      </c>
      <c r="G144" s="3" t="s">
        <v>26</v>
      </c>
      <c r="H144" s="22">
        <f>SUMIFS([19]TVS!$L:$L,[19]TVS!$F:$F,'Revaluate 138'!$C144,[19]TVS!$D:$D,$H$3)</f>
        <v>0</v>
      </c>
      <c r="I144" s="22">
        <v>0</v>
      </c>
      <c r="J144" s="22">
        <f t="shared" si="10"/>
        <v>0</v>
      </c>
      <c r="K144" s="4">
        <v>0</v>
      </c>
      <c r="L144" s="4">
        <f t="shared" si="13"/>
        <v>0</v>
      </c>
      <c r="M144" s="4">
        <f t="shared" si="11"/>
        <v>0</v>
      </c>
      <c r="N144" s="4">
        <f t="shared" si="12"/>
        <v>0</v>
      </c>
      <c r="O144" s="4">
        <f t="shared" si="14"/>
        <v>0</v>
      </c>
    </row>
    <row r="145" spans="1:15">
      <c r="A145" s="11">
        <v>139</v>
      </c>
      <c r="C145" s="20" t="s">
        <v>164</v>
      </c>
      <c r="D145" s="20" t="s">
        <v>164</v>
      </c>
      <c r="E145" s="21">
        <v>1211</v>
      </c>
      <c r="F145" s="3" t="s">
        <v>25</v>
      </c>
      <c r="G145" s="3" t="s">
        <v>26</v>
      </c>
      <c r="H145" s="22">
        <f>SUMIFS([19]TVS!$L:$L,[19]TVS!$F:$F,'Revaluate 138'!$C145,[19]TVS!$D:$D,$H$3)</f>
        <v>44700</v>
      </c>
      <c r="I145" s="22">
        <v>179615532</v>
      </c>
      <c r="J145" s="22">
        <f t="shared" si="10"/>
        <v>4018.2445637583892</v>
      </c>
      <c r="K145" s="4">
        <v>3240</v>
      </c>
      <c r="L145" s="4">
        <f t="shared" si="13"/>
        <v>144828000</v>
      </c>
      <c r="M145" s="4">
        <f t="shared" si="11"/>
        <v>0</v>
      </c>
      <c r="N145" s="4">
        <f t="shared" si="12"/>
        <v>34787532</v>
      </c>
      <c r="O145" s="4">
        <f t="shared" si="14"/>
        <v>-34787532</v>
      </c>
    </row>
    <row r="146" spans="1:15">
      <c r="A146" s="11">
        <v>140</v>
      </c>
      <c r="C146" s="20" t="s">
        <v>165</v>
      </c>
      <c r="D146" s="20" t="s">
        <v>165</v>
      </c>
      <c r="E146" s="21">
        <v>1211</v>
      </c>
      <c r="F146" s="3" t="s">
        <v>25</v>
      </c>
      <c r="G146" s="3" t="s">
        <v>26</v>
      </c>
      <c r="H146" s="22">
        <f>SUMIFS([19]TVS!$L:$L,[19]TVS!$F:$F,'Revaluate 138'!$C146,[19]TVS!$D:$D,$H$3)</f>
        <v>25197</v>
      </c>
      <c r="I146" s="22">
        <v>364803423</v>
      </c>
      <c r="J146" s="22">
        <f t="shared" si="10"/>
        <v>14478.049886891296</v>
      </c>
      <c r="K146" s="4">
        <v>16600</v>
      </c>
      <c r="L146" s="4">
        <f t="shared" si="13"/>
        <v>418270200</v>
      </c>
      <c r="M146" s="4">
        <f t="shared" si="11"/>
        <v>53466777</v>
      </c>
      <c r="N146" s="4">
        <f t="shared" si="12"/>
        <v>0</v>
      </c>
      <c r="O146" s="4">
        <f t="shared" si="14"/>
        <v>53466777</v>
      </c>
    </row>
    <row r="147" spans="1:15">
      <c r="A147" s="11">
        <v>141</v>
      </c>
      <c r="C147" s="20" t="s">
        <v>166</v>
      </c>
      <c r="D147" s="20" t="s">
        <v>166</v>
      </c>
      <c r="E147" s="21">
        <v>1211</v>
      </c>
      <c r="F147" s="3" t="s">
        <v>25</v>
      </c>
      <c r="G147" s="3" t="s">
        <v>26</v>
      </c>
      <c r="H147" s="22">
        <f>SUMIFS([19]TVS!$L:$L,[19]TVS!$F:$F,'Revaluate 138'!$C147,[19]TVS!$D:$D,$H$3)</f>
        <v>3220</v>
      </c>
      <c r="I147" s="22">
        <v>17548996</v>
      </c>
      <c r="J147" s="22">
        <f t="shared" si="10"/>
        <v>5449.9987577639749</v>
      </c>
      <c r="K147" s="4">
        <v>6460</v>
      </c>
      <c r="L147" s="4">
        <f t="shared" si="13"/>
        <v>20801200</v>
      </c>
      <c r="M147" s="4">
        <f t="shared" si="11"/>
        <v>3252204</v>
      </c>
      <c r="N147" s="4">
        <f t="shared" si="12"/>
        <v>0</v>
      </c>
      <c r="O147" s="4">
        <f t="shared" si="14"/>
        <v>3252204</v>
      </c>
    </row>
    <row r="148" spans="1:15">
      <c r="A148" s="11">
        <v>142</v>
      </c>
      <c r="C148" s="20" t="s">
        <v>167</v>
      </c>
      <c r="D148" s="20" t="s">
        <v>167</v>
      </c>
      <c r="E148" s="21">
        <v>1211</v>
      </c>
      <c r="F148" s="3" t="s">
        <v>25</v>
      </c>
      <c r="G148" s="3" t="s">
        <v>26</v>
      </c>
      <c r="H148" s="22">
        <f>SUMIFS([19]TVS!$L:$L,[19]TVS!$F:$F,'Revaluate 138'!$C148,[19]TVS!$D:$D,$H$3)</f>
        <v>26700</v>
      </c>
      <c r="I148" s="22">
        <v>405346409</v>
      </c>
      <c r="J148" s="22">
        <f t="shared" si="10"/>
        <v>15181.513445692884</v>
      </c>
      <c r="K148" s="4">
        <v>37900</v>
      </c>
      <c r="L148" s="4">
        <f t="shared" si="13"/>
        <v>1011930000</v>
      </c>
      <c r="M148" s="4">
        <f t="shared" si="11"/>
        <v>606583591</v>
      </c>
      <c r="N148" s="4">
        <f t="shared" si="12"/>
        <v>0</v>
      </c>
      <c r="O148" s="4">
        <f t="shared" si="14"/>
        <v>606583591</v>
      </c>
    </row>
    <row r="149" spans="1:15">
      <c r="A149" s="11">
        <v>143</v>
      </c>
      <c r="C149" s="20" t="s">
        <v>168</v>
      </c>
      <c r="D149" s="20" t="s">
        <v>168</v>
      </c>
      <c r="E149" s="21">
        <v>1211</v>
      </c>
      <c r="F149" s="3" t="s">
        <v>25</v>
      </c>
      <c r="G149" s="3" t="s">
        <v>26</v>
      </c>
      <c r="H149" s="22">
        <f>SUMIFS([19]TVS!$L:$L,[19]TVS!$F:$F,'Revaluate 138'!$C149,[19]TVS!$D:$D,$H$3)</f>
        <v>11700</v>
      </c>
      <c r="I149" s="22">
        <v>43427845</v>
      </c>
      <c r="J149" s="22">
        <f t="shared" si="10"/>
        <v>3711.7816239316239</v>
      </c>
      <c r="K149" s="4">
        <v>2500</v>
      </c>
      <c r="L149" s="4">
        <f t="shared" si="13"/>
        <v>29250000</v>
      </c>
      <c r="M149" s="4">
        <f t="shared" si="11"/>
        <v>0</v>
      </c>
      <c r="N149" s="4">
        <f t="shared" si="12"/>
        <v>14177845</v>
      </c>
      <c r="O149" s="4">
        <f t="shared" si="14"/>
        <v>-14177845</v>
      </c>
    </row>
    <row r="150" spans="1:15">
      <c r="A150" s="11">
        <v>144</v>
      </c>
      <c r="C150" s="20" t="s">
        <v>169</v>
      </c>
      <c r="D150" s="20" t="s">
        <v>169</v>
      </c>
      <c r="E150" s="21">
        <v>1211</v>
      </c>
      <c r="F150" s="3" t="s">
        <v>25</v>
      </c>
      <c r="G150" s="3" t="s">
        <v>26</v>
      </c>
      <c r="H150" s="22">
        <f>SUMIFS([19]TVS!$L:$L,[19]TVS!$F:$F,'Revaluate 138'!$C150,[19]TVS!$D:$D,$H$3)</f>
        <v>3528</v>
      </c>
      <c r="I150" s="22">
        <v>42748398</v>
      </c>
      <c r="J150" s="22">
        <f t="shared" si="10"/>
        <v>12116.892857142857</v>
      </c>
      <c r="K150" s="4">
        <v>12500</v>
      </c>
      <c r="L150" s="4">
        <f t="shared" si="13"/>
        <v>44100000</v>
      </c>
      <c r="M150" s="4">
        <f t="shared" si="11"/>
        <v>1351602</v>
      </c>
      <c r="N150" s="4">
        <f t="shared" si="12"/>
        <v>0</v>
      </c>
      <c r="O150" s="4">
        <f t="shared" si="14"/>
        <v>1351602</v>
      </c>
    </row>
    <row r="151" spans="1:15">
      <c r="A151" s="11">
        <v>145</v>
      </c>
      <c r="C151" s="20" t="s">
        <v>170</v>
      </c>
      <c r="D151" s="20" t="s">
        <v>170</v>
      </c>
      <c r="E151" s="21">
        <v>1211</v>
      </c>
      <c r="F151" s="3" t="s">
        <v>25</v>
      </c>
      <c r="G151" s="3" t="s">
        <v>26</v>
      </c>
      <c r="H151" s="22">
        <f>SUMIFS([19]TVS!$L:$L,[19]TVS!$F:$F,'Revaluate 138'!$C151,[19]TVS!$D:$D,$H$3)</f>
        <v>2472</v>
      </c>
      <c r="I151" s="22">
        <v>25014990</v>
      </c>
      <c r="J151" s="22">
        <f t="shared" si="10"/>
        <v>10119.332524271844</v>
      </c>
      <c r="K151" s="4">
        <v>12150</v>
      </c>
      <c r="L151" s="4">
        <f t="shared" si="13"/>
        <v>30034800</v>
      </c>
      <c r="M151" s="4">
        <f t="shared" si="11"/>
        <v>5019810</v>
      </c>
      <c r="N151" s="4">
        <f t="shared" si="12"/>
        <v>0</v>
      </c>
      <c r="O151" s="4">
        <f t="shared" si="14"/>
        <v>5019810</v>
      </c>
    </row>
    <row r="152" spans="1:15">
      <c r="A152" s="11">
        <v>146</v>
      </c>
      <c r="C152" s="20" t="s">
        <v>171</v>
      </c>
      <c r="D152" s="20" t="s">
        <v>171</v>
      </c>
      <c r="E152" s="21">
        <v>1211</v>
      </c>
      <c r="F152" s="3" t="s">
        <v>25</v>
      </c>
      <c r="G152" s="3" t="s">
        <v>26</v>
      </c>
      <c r="H152" s="22">
        <f>SUMIFS([19]TVS!$L:$L,[19]TVS!$F:$F,'Revaluate 138'!$C152,[19]TVS!$D:$D,$H$3)</f>
        <v>5400</v>
      </c>
      <c r="I152" s="22">
        <v>19720668</v>
      </c>
      <c r="J152" s="22">
        <f t="shared" si="10"/>
        <v>3651.9755555555557</v>
      </c>
      <c r="K152" s="4">
        <v>3040</v>
      </c>
      <c r="L152" s="4">
        <f t="shared" si="13"/>
        <v>16416000</v>
      </c>
      <c r="M152" s="4">
        <f t="shared" si="11"/>
        <v>0</v>
      </c>
      <c r="N152" s="4">
        <f t="shared" si="12"/>
        <v>3304668</v>
      </c>
      <c r="O152" s="4">
        <f t="shared" si="14"/>
        <v>-3304668</v>
      </c>
    </row>
    <row r="153" spans="1:15">
      <c r="A153" s="11">
        <v>147</v>
      </c>
      <c r="C153" s="20" t="s">
        <v>172</v>
      </c>
      <c r="D153" s="20" t="s">
        <v>172</v>
      </c>
      <c r="E153" s="21">
        <v>1211</v>
      </c>
      <c r="F153" s="3" t="s">
        <v>25</v>
      </c>
      <c r="G153" s="3" t="s">
        <v>26</v>
      </c>
      <c r="H153" s="22">
        <f>SUMIFS([19]TVS!$L:$L,[19]TVS!$F:$F,'Revaluate 138'!$C153,[19]TVS!$D:$D,$H$3)</f>
        <v>40464</v>
      </c>
      <c r="I153" s="22">
        <v>229865108</v>
      </c>
      <c r="J153" s="22">
        <f t="shared" si="10"/>
        <v>5680.731217872677</v>
      </c>
      <c r="K153" s="4">
        <v>3040</v>
      </c>
      <c r="L153" s="4">
        <f t="shared" si="13"/>
        <v>123010560</v>
      </c>
      <c r="M153" s="4">
        <f t="shared" si="11"/>
        <v>0</v>
      </c>
      <c r="N153" s="4">
        <f t="shared" si="12"/>
        <v>106854548</v>
      </c>
      <c r="O153" s="4">
        <f t="shared" si="14"/>
        <v>-106854548</v>
      </c>
    </row>
    <row r="154" spans="1:15">
      <c r="A154" s="11">
        <v>148</v>
      </c>
      <c r="C154" s="20" t="s">
        <v>173</v>
      </c>
      <c r="D154" s="20" t="s">
        <v>173</v>
      </c>
      <c r="E154" s="21">
        <v>1211</v>
      </c>
      <c r="F154" s="3" t="s">
        <v>25</v>
      </c>
      <c r="G154" s="3" t="s">
        <v>26</v>
      </c>
      <c r="H154" s="22">
        <f>SUMIFS([19]TVS!$L:$L,[19]TVS!$F:$F,'Revaluate 138'!$C154,[19]TVS!$D:$D,$H$3)</f>
        <v>6791</v>
      </c>
      <c r="I154" s="22">
        <v>66528223</v>
      </c>
      <c r="J154" s="22">
        <f t="shared" si="10"/>
        <v>9796.5281990870262</v>
      </c>
      <c r="K154" s="4">
        <v>32250</v>
      </c>
      <c r="L154" s="4">
        <f t="shared" si="13"/>
        <v>219009750</v>
      </c>
      <c r="M154" s="4">
        <f t="shared" si="11"/>
        <v>152481527</v>
      </c>
      <c r="N154" s="4">
        <f t="shared" si="12"/>
        <v>0</v>
      </c>
      <c r="O154" s="4">
        <f t="shared" si="14"/>
        <v>152481527</v>
      </c>
    </row>
    <row r="155" spans="1:15">
      <c r="A155" s="11">
        <v>149</v>
      </c>
      <c r="C155" s="20" t="s">
        <v>174</v>
      </c>
      <c r="D155" s="20" t="s">
        <v>174</v>
      </c>
      <c r="E155" s="21">
        <v>1211</v>
      </c>
      <c r="F155" s="3" t="s">
        <v>25</v>
      </c>
      <c r="G155" s="3" t="s">
        <v>26</v>
      </c>
      <c r="H155" s="22">
        <f>SUMIFS([19]TVS!$L:$L,[19]TVS!$F:$F,'Revaluate 138'!$C155,[19]TVS!$D:$D,$H$3)</f>
        <v>2476</v>
      </c>
      <c r="I155" s="22">
        <v>19171117</v>
      </c>
      <c r="J155" s="22">
        <f t="shared" si="10"/>
        <v>7742.7774636510503</v>
      </c>
      <c r="K155" s="4">
        <v>9250</v>
      </c>
      <c r="L155" s="4">
        <f t="shared" si="13"/>
        <v>22903000</v>
      </c>
      <c r="M155" s="4">
        <f t="shared" si="11"/>
        <v>3731883</v>
      </c>
      <c r="N155" s="4">
        <f t="shared" si="12"/>
        <v>0</v>
      </c>
      <c r="O155" s="4">
        <f t="shared" si="14"/>
        <v>3731883</v>
      </c>
    </row>
    <row r="156" spans="1:15">
      <c r="A156" s="11">
        <v>150</v>
      </c>
      <c r="C156" s="20" t="s">
        <v>175</v>
      </c>
      <c r="D156" s="20" t="s">
        <v>175</v>
      </c>
      <c r="E156" s="21">
        <v>1211</v>
      </c>
      <c r="F156" s="3" t="s">
        <v>25</v>
      </c>
      <c r="G156" s="3" t="s">
        <v>26</v>
      </c>
      <c r="H156" s="22">
        <f>SUMIFS([19]TVS!$L:$L,[19]TVS!$F:$F,'Revaluate 138'!$C156,[19]TVS!$D:$D,$H$3)</f>
        <v>17810</v>
      </c>
      <c r="I156" s="22">
        <v>193879765</v>
      </c>
      <c r="J156" s="22">
        <f t="shared" si="10"/>
        <v>10886.005895564289</v>
      </c>
      <c r="K156" s="4">
        <v>12000</v>
      </c>
      <c r="L156" s="4">
        <f t="shared" si="13"/>
        <v>213720000</v>
      </c>
      <c r="M156" s="4">
        <f t="shared" si="11"/>
        <v>19840235</v>
      </c>
      <c r="N156" s="4">
        <f t="shared" si="12"/>
        <v>0</v>
      </c>
      <c r="O156" s="4">
        <f t="shared" si="14"/>
        <v>19840235</v>
      </c>
    </row>
    <row r="157" spans="1:15">
      <c r="A157" s="11">
        <v>151</v>
      </c>
      <c r="C157" s="20" t="s">
        <v>176</v>
      </c>
      <c r="D157" s="20" t="s">
        <v>176</v>
      </c>
      <c r="E157" s="21">
        <v>1211</v>
      </c>
      <c r="F157" s="3" t="s">
        <v>25</v>
      </c>
      <c r="G157" s="3" t="s">
        <v>26</v>
      </c>
      <c r="H157" s="22">
        <f>SUMIFS([19]TVS!$L:$L,[19]TVS!$F:$F,'Revaluate 138'!$C157,[19]TVS!$D:$D,$H$3)</f>
        <v>10184</v>
      </c>
      <c r="I157" s="22">
        <v>126076962</v>
      </c>
      <c r="J157" s="22">
        <f t="shared" si="10"/>
        <v>12379.905930871955</v>
      </c>
      <c r="K157" s="4">
        <v>13200</v>
      </c>
      <c r="L157" s="4">
        <f t="shared" si="13"/>
        <v>134428800</v>
      </c>
      <c r="M157" s="4">
        <f t="shared" si="11"/>
        <v>8351838</v>
      </c>
      <c r="N157" s="4">
        <f t="shared" si="12"/>
        <v>0</v>
      </c>
      <c r="O157" s="4">
        <f t="shared" si="14"/>
        <v>8351838</v>
      </c>
    </row>
    <row r="158" spans="1:15">
      <c r="A158" s="11">
        <v>152</v>
      </c>
      <c r="C158" s="20" t="s">
        <v>177</v>
      </c>
      <c r="D158" s="20" t="s">
        <v>177</v>
      </c>
      <c r="E158" s="21">
        <v>1211</v>
      </c>
      <c r="F158" s="3" t="s">
        <v>25</v>
      </c>
      <c r="G158" s="3" t="s">
        <v>26</v>
      </c>
      <c r="H158" s="22">
        <f>SUMIFS([19]TVS!$L:$L,[19]TVS!$F:$F,'Revaluate 138'!$C158,[19]TVS!$D:$D,$H$3)</f>
        <v>1500</v>
      </c>
      <c r="I158" s="22">
        <v>13139386</v>
      </c>
      <c r="J158" s="22">
        <f t="shared" si="10"/>
        <v>8759.5906666666669</v>
      </c>
      <c r="K158" s="4">
        <v>7990</v>
      </c>
      <c r="L158" s="4">
        <f t="shared" si="13"/>
        <v>11985000</v>
      </c>
      <c r="M158" s="4">
        <f t="shared" si="11"/>
        <v>0</v>
      </c>
      <c r="N158" s="4">
        <f t="shared" si="12"/>
        <v>1154386</v>
      </c>
      <c r="O158" s="4">
        <f t="shared" si="14"/>
        <v>-1154386</v>
      </c>
    </row>
    <row r="159" spans="1:15">
      <c r="A159" s="11">
        <v>153</v>
      </c>
      <c r="C159" s="20" t="s">
        <v>178</v>
      </c>
      <c r="D159" s="20" t="s">
        <v>178</v>
      </c>
      <c r="E159" s="21">
        <v>1211</v>
      </c>
      <c r="F159" s="3" t="s">
        <v>25</v>
      </c>
      <c r="G159" s="3" t="s">
        <v>26</v>
      </c>
      <c r="H159" s="22">
        <f>SUMIFS([19]TVS!$L:$L,[19]TVS!$F:$F,'Revaluate 138'!$C159,[19]TVS!$D:$D,$H$3)</f>
        <v>9000</v>
      </c>
      <c r="I159" s="22">
        <v>80032242</v>
      </c>
      <c r="J159" s="22">
        <f t="shared" si="10"/>
        <v>8892.471333333333</v>
      </c>
      <c r="K159" s="4">
        <v>11700</v>
      </c>
      <c r="L159" s="4">
        <f t="shared" si="13"/>
        <v>105300000</v>
      </c>
      <c r="M159" s="4">
        <f t="shared" si="11"/>
        <v>25267758</v>
      </c>
      <c r="N159" s="4">
        <f t="shared" si="12"/>
        <v>0</v>
      </c>
      <c r="O159" s="4">
        <f t="shared" si="14"/>
        <v>25267758</v>
      </c>
    </row>
    <row r="160" spans="1:15">
      <c r="A160" s="11">
        <v>154</v>
      </c>
      <c r="C160" s="20" t="s">
        <v>179</v>
      </c>
      <c r="D160" s="20" t="s">
        <v>179</v>
      </c>
      <c r="E160" s="21">
        <v>1211</v>
      </c>
      <c r="F160" s="3" t="s">
        <v>25</v>
      </c>
      <c r="G160" s="3" t="s">
        <v>26</v>
      </c>
      <c r="H160" s="22">
        <f>SUMIFS([19]TVS!$L:$L,[19]TVS!$F:$F,'Revaluate 138'!$C160,[19]TVS!$D:$D,$H$3)</f>
        <v>356</v>
      </c>
      <c r="I160" s="22">
        <v>8518429</v>
      </c>
      <c r="J160" s="22">
        <f t="shared" si="10"/>
        <v>23928.171348314605</v>
      </c>
      <c r="K160" s="4">
        <v>23800</v>
      </c>
      <c r="L160" s="4">
        <f t="shared" si="13"/>
        <v>8472800</v>
      </c>
      <c r="M160" s="4">
        <f t="shared" si="11"/>
        <v>0</v>
      </c>
      <c r="N160" s="4">
        <f t="shared" si="12"/>
        <v>45629</v>
      </c>
      <c r="O160" s="4">
        <f t="shared" si="14"/>
        <v>-45629</v>
      </c>
    </row>
    <row r="161" spans="1:15">
      <c r="A161" s="11">
        <v>155</v>
      </c>
      <c r="C161" s="20" t="s">
        <v>180</v>
      </c>
      <c r="D161" s="20" t="s">
        <v>180</v>
      </c>
      <c r="E161" s="21">
        <v>1211</v>
      </c>
      <c r="F161" s="3" t="s">
        <v>25</v>
      </c>
      <c r="G161" s="3" t="s">
        <v>26</v>
      </c>
      <c r="H161" s="22">
        <f>SUMIFS([19]TVS!$L:$L,[19]TVS!$F:$F,'Revaluate 138'!$C161,[19]TVS!$D:$D,$H$3)</f>
        <v>2046</v>
      </c>
      <c r="I161" s="22">
        <v>40786092</v>
      </c>
      <c r="J161" s="22">
        <f t="shared" si="10"/>
        <v>19934.551319648093</v>
      </c>
      <c r="K161" s="4">
        <v>24100</v>
      </c>
      <c r="L161" s="4">
        <f t="shared" si="13"/>
        <v>49308600</v>
      </c>
      <c r="M161" s="4">
        <f t="shared" si="11"/>
        <v>8522508</v>
      </c>
      <c r="N161" s="4">
        <f t="shared" si="12"/>
        <v>0</v>
      </c>
      <c r="O161" s="4">
        <f t="shared" si="14"/>
        <v>8522508</v>
      </c>
    </row>
    <row r="162" spans="1:15">
      <c r="A162" s="11">
        <v>156</v>
      </c>
      <c r="C162" s="20" t="s">
        <v>181</v>
      </c>
      <c r="D162" s="20" t="s">
        <v>181</v>
      </c>
      <c r="E162" s="21">
        <v>1211</v>
      </c>
      <c r="F162" s="3" t="s">
        <v>25</v>
      </c>
      <c r="G162" s="3" t="s">
        <v>26</v>
      </c>
      <c r="H162" s="22">
        <f>SUMIFS([19]TVS!$L:$L,[19]TVS!$F:$F,'Revaluate 138'!$C162,[19]TVS!$D:$D,$H$3)</f>
        <v>3000</v>
      </c>
      <c r="I162" s="22">
        <v>52534352</v>
      </c>
      <c r="J162" s="22">
        <f t="shared" si="10"/>
        <v>17511.450666666668</v>
      </c>
      <c r="K162" s="4">
        <v>13800</v>
      </c>
      <c r="L162" s="4">
        <f t="shared" si="13"/>
        <v>41400000</v>
      </c>
      <c r="M162" s="4">
        <f t="shared" si="11"/>
        <v>0</v>
      </c>
      <c r="N162" s="4">
        <f t="shared" si="12"/>
        <v>11134352</v>
      </c>
      <c r="O162" s="4">
        <f t="shared" si="14"/>
        <v>-11134352</v>
      </c>
    </row>
    <row r="163" spans="1:15">
      <c r="A163" s="11">
        <v>157</v>
      </c>
      <c r="C163" s="20" t="s">
        <v>182</v>
      </c>
      <c r="D163" s="20" t="s">
        <v>182</v>
      </c>
      <c r="E163" s="21">
        <v>1211</v>
      </c>
      <c r="F163" s="3" t="s">
        <v>25</v>
      </c>
      <c r="G163" s="3" t="s">
        <v>26</v>
      </c>
      <c r="H163" s="22">
        <f>SUMIFS([19]TVS!$L:$L,[19]TVS!$F:$F,'Revaluate 138'!$C163,[19]TVS!$D:$D,$H$3)</f>
        <v>1624</v>
      </c>
      <c r="I163" s="22">
        <v>15908255</v>
      </c>
      <c r="J163" s="22">
        <f t="shared" si="10"/>
        <v>9795.7235221674873</v>
      </c>
      <c r="K163" s="4">
        <v>10700</v>
      </c>
      <c r="L163" s="4">
        <f t="shared" si="13"/>
        <v>17376800</v>
      </c>
      <c r="M163" s="4">
        <f t="shared" si="11"/>
        <v>1468545</v>
      </c>
      <c r="N163" s="4">
        <f t="shared" si="12"/>
        <v>0</v>
      </c>
      <c r="O163" s="4">
        <f t="shared" si="14"/>
        <v>1468545</v>
      </c>
    </row>
    <row r="164" spans="1:15">
      <c r="A164" s="11">
        <v>158</v>
      </c>
      <c r="C164" s="20" t="s">
        <v>183</v>
      </c>
      <c r="D164" s="20" t="s">
        <v>183</v>
      </c>
      <c r="E164" s="21">
        <v>1211</v>
      </c>
      <c r="F164" s="3" t="s">
        <v>25</v>
      </c>
      <c r="G164" s="3" t="s">
        <v>26</v>
      </c>
      <c r="H164" s="22">
        <f>SUMIFS([19]TVS!$L:$L,[19]TVS!$F:$F,'Revaluate 138'!$C164,[19]TVS!$D:$D,$H$3)</f>
        <v>17800</v>
      </c>
      <c r="I164" s="22">
        <v>95172698</v>
      </c>
      <c r="J164" s="22">
        <f t="shared" si="10"/>
        <v>5346.7807865168543</v>
      </c>
      <c r="K164" s="4">
        <v>1500</v>
      </c>
      <c r="L164" s="4">
        <f t="shared" si="13"/>
        <v>26700000</v>
      </c>
      <c r="M164" s="4">
        <f t="shared" si="11"/>
        <v>0</v>
      </c>
      <c r="N164" s="4">
        <f t="shared" si="12"/>
        <v>68472698</v>
      </c>
      <c r="O164" s="4">
        <f t="shared" si="14"/>
        <v>-68472698</v>
      </c>
    </row>
    <row r="165" spans="1:15">
      <c r="A165" s="11">
        <v>159</v>
      </c>
      <c r="C165" s="20" t="s">
        <v>184</v>
      </c>
      <c r="D165" s="20" t="s">
        <v>184</v>
      </c>
      <c r="E165" s="21">
        <v>1211</v>
      </c>
      <c r="F165" s="3" t="s">
        <v>25</v>
      </c>
      <c r="G165" s="3" t="s">
        <v>26</v>
      </c>
      <c r="H165" s="22">
        <f>SUMIFS([19]TVS!$L:$L,[19]TVS!$F:$F,'Revaluate 138'!$C165,[19]TVS!$D:$D,$H$3)</f>
        <v>1700</v>
      </c>
      <c r="I165" s="22">
        <v>12730065</v>
      </c>
      <c r="J165" s="22">
        <f t="shared" si="10"/>
        <v>7488.2735294117647</v>
      </c>
      <c r="K165" s="4">
        <v>0</v>
      </c>
      <c r="L165" s="4">
        <f t="shared" si="13"/>
        <v>0</v>
      </c>
      <c r="M165" s="4">
        <f t="shared" si="11"/>
        <v>0</v>
      </c>
      <c r="N165" s="4">
        <f t="shared" si="12"/>
        <v>12730065</v>
      </c>
      <c r="O165" s="4">
        <f t="shared" si="14"/>
        <v>-12730065</v>
      </c>
    </row>
    <row r="166" spans="1:15">
      <c r="A166" s="11">
        <v>160</v>
      </c>
      <c r="C166" s="20" t="s">
        <v>185</v>
      </c>
      <c r="D166" s="20" t="s">
        <v>185</v>
      </c>
      <c r="E166" s="21">
        <v>1211</v>
      </c>
      <c r="F166" s="3" t="s">
        <v>25</v>
      </c>
      <c r="G166" s="3" t="s">
        <v>26</v>
      </c>
      <c r="H166" s="22">
        <f>SUMIFS([19]TVS!$L:$L,[19]TVS!$F:$F,'Revaluate 138'!$C166,[19]TVS!$D:$D,$H$3)</f>
        <v>300</v>
      </c>
      <c r="I166" s="22">
        <v>14508777</v>
      </c>
      <c r="J166" s="22">
        <f t="shared" si="10"/>
        <v>48362.59</v>
      </c>
      <c r="K166" s="4">
        <v>54900</v>
      </c>
      <c r="L166" s="4">
        <f t="shared" si="13"/>
        <v>16470000</v>
      </c>
      <c r="M166" s="4">
        <f t="shared" si="11"/>
        <v>1961223</v>
      </c>
      <c r="N166" s="4">
        <f t="shared" si="12"/>
        <v>0</v>
      </c>
      <c r="O166" s="4">
        <f t="shared" si="14"/>
        <v>1961223</v>
      </c>
    </row>
    <row r="167" spans="1:15">
      <c r="A167" s="11">
        <v>161</v>
      </c>
      <c r="C167" s="20" t="s">
        <v>186</v>
      </c>
      <c r="D167" s="20" t="s">
        <v>186</v>
      </c>
      <c r="E167" s="21">
        <v>1211</v>
      </c>
      <c r="F167" s="3" t="s">
        <v>25</v>
      </c>
      <c r="G167" s="3" t="s">
        <v>26</v>
      </c>
      <c r="H167" s="22">
        <f>SUMIFS([19]TVS!$L:$L,[19]TVS!$F:$F,'Revaluate 138'!$C167,[19]TVS!$D:$D,$H$3)</f>
        <v>19900</v>
      </c>
      <c r="I167" s="22">
        <v>38129866</v>
      </c>
      <c r="J167" s="22">
        <f t="shared" si="10"/>
        <v>1916.0736683417085</v>
      </c>
      <c r="K167" s="4">
        <v>600</v>
      </c>
      <c r="L167" s="4">
        <f t="shared" si="13"/>
        <v>11940000</v>
      </c>
      <c r="M167" s="4">
        <f t="shared" si="11"/>
        <v>0</v>
      </c>
      <c r="N167" s="4">
        <f t="shared" si="12"/>
        <v>26189866</v>
      </c>
      <c r="O167" s="4">
        <f t="shared" si="14"/>
        <v>-26189866</v>
      </c>
    </row>
    <row r="168" spans="1:15">
      <c r="A168" s="11">
        <v>162</v>
      </c>
      <c r="C168" s="20" t="s">
        <v>187</v>
      </c>
      <c r="D168" s="20" t="s">
        <v>187</v>
      </c>
      <c r="E168" s="21">
        <v>1211</v>
      </c>
      <c r="F168" s="3" t="s">
        <v>25</v>
      </c>
      <c r="G168" s="3" t="s">
        <v>26</v>
      </c>
      <c r="H168" s="22">
        <f>SUMIFS([19]TVS!$L:$L,[19]TVS!$F:$F,'Revaluate 138'!$C168,[19]TVS!$D:$D,$H$3)</f>
        <v>561</v>
      </c>
      <c r="I168" s="22">
        <v>6920192</v>
      </c>
      <c r="J168" s="22">
        <f t="shared" si="10"/>
        <v>12335.458110516935</v>
      </c>
      <c r="K168" s="4">
        <v>19750</v>
      </c>
      <c r="L168" s="4">
        <f t="shared" si="13"/>
        <v>11079750</v>
      </c>
      <c r="M168" s="4">
        <f t="shared" si="11"/>
        <v>4159558</v>
      </c>
      <c r="N168" s="4">
        <f t="shared" si="12"/>
        <v>0</v>
      </c>
      <c r="O168" s="4">
        <f t="shared" si="14"/>
        <v>4159558</v>
      </c>
    </row>
    <row r="169" spans="1:15">
      <c r="A169" s="11">
        <v>163</v>
      </c>
      <c r="C169" s="20" t="s">
        <v>188</v>
      </c>
      <c r="D169" s="20" t="s">
        <v>188</v>
      </c>
      <c r="E169" s="21">
        <v>1211</v>
      </c>
      <c r="F169" s="3" t="s">
        <v>25</v>
      </c>
      <c r="G169" s="3" t="s">
        <v>26</v>
      </c>
      <c r="H169" s="22">
        <f>SUMIFS([19]TVS!$L:$L,[19]TVS!$F:$F,'Revaluate 138'!$C169,[19]TVS!$D:$D,$H$3)</f>
        <v>900</v>
      </c>
      <c r="I169" s="22">
        <v>15639415</v>
      </c>
      <c r="J169" s="22">
        <f t="shared" si="10"/>
        <v>17377.12777777778</v>
      </c>
      <c r="K169" s="4">
        <v>12900</v>
      </c>
      <c r="L169" s="4">
        <f t="shared" si="13"/>
        <v>11610000</v>
      </c>
      <c r="M169" s="4">
        <f t="shared" si="11"/>
        <v>0</v>
      </c>
      <c r="N169" s="4">
        <f t="shared" si="12"/>
        <v>4029415</v>
      </c>
      <c r="O169" s="4">
        <f t="shared" si="14"/>
        <v>-4029415</v>
      </c>
    </row>
    <row r="170" spans="1:15">
      <c r="A170" s="11">
        <v>164</v>
      </c>
      <c r="C170" s="20" t="s">
        <v>189</v>
      </c>
      <c r="D170" s="20" t="s">
        <v>189</v>
      </c>
      <c r="E170" s="21">
        <v>1211</v>
      </c>
      <c r="F170" s="3" t="s">
        <v>25</v>
      </c>
      <c r="G170" s="3" t="s">
        <v>26</v>
      </c>
      <c r="H170" s="22">
        <f>SUMIFS([19]TVS!$L:$L,[19]TVS!$F:$F,'Revaluate 138'!$C170,[19]TVS!$D:$D,$H$3)</f>
        <v>400</v>
      </c>
      <c r="I170" s="22">
        <v>4788123</v>
      </c>
      <c r="J170" s="22">
        <f t="shared" si="10"/>
        <v>11970.307500000001</v>
      </c>
      <c r="K170" s="4">
        <v>17500</v>
      </c>
      <c r="L170" s="4">
        <f t="shared" si="13"/>
        <v>7000000</v>
      </c>
      <c r="M170" s="4">
        <f t="shared" si="11"/>
        <v>2211877</v>
      </c>
      <c r="N170" s="4">
        <f t="shared" si="12"/>
        <v>0</v>
      </c>
      <c r="O170" s="4">
        <f t="shared" si="14"/>
        <v>2211877</v>
      </c>
    </row>
    <row r="171" spans="1:15">
      <c r="A171" s="11">
        <v>165</v>
      </c>
      <c r="C171" s="20" t="s">
        <v>190</v>
      </c>
      <c r="D171" s="20" t="s">
        <v>190</v>
      </c>
      <c r="E171" s="21">
        <v>1211</v>
      </c>
      <c r="F171" s="3" t="s">
        <v>25</v>
      </c>
      <c r="G171" s="3" t="s">
        <v>26</v>
      </c>
      <c r="H171" s="22">
        <f>SUMIFS([19]TVS!$L:$L,[19]TVS!$F:$F,'Revaluate 138'!$C171,[19]TVS!$D:$D,$H$3)</f>
        <v>6374</v>
      </c>
      <c r="I171" s="22">
        <v>46941692</v>
      </c>
      <c r="J171" s="22">
        <f t="shared" si="10"/>
        <v>7364.5578914339503</v>
      </c>
      <c r="K171" s="4">
        <v>12900</v>
      </c>
      <c r="L171" s="4">
        <f t="shared" si="13"/>
        <v>82224600</v>
      </c>
      <c r="M171" s="4">
        <f t="shared" si="11"/>
        <v>35282908</v>
      </c>
      <c r="N171" s="4">
        <f t="shared" si="12"/>
        <v>0</v>
      </c>
      <c r="O171" s="4">
        <f t="shared" si="14"/>
        <v>35282908</v>
      </c>
    </row>
    <row r="172" spans="1:15">
      <c r="A172" s="11">
        <v>166</v>
      </c>
      <c r="C172" s="20" t="s">
        <v>191</v>
      </c>
      <c r="D172" s="20" t="s">
        <v>191</v>
      </c>
      <c r="E172" s="21">
        <v>1211</v>
      </c>
      <c r="F172" s="3" t="s">
        <v>25</v>
      </c>
      <c r="G172" s="3" t="s">
        <v>26</v>
      </c>
      <c r="H172" s="22">
        <f>SUMIFS([19]TVS!$L:$L,[19]TVS!$F:$F,'Revaluate 138'!$C172,[19]TVS!$D:$D,$H$3)</f>
        <v>100</v>
      </c>
      <c r="I172" s="22">
        <v>4240512</v>
      </c>
      <c r="J172" s="22">
        <f t="shared" si="10"/>
        <v>42405.120000000003</v>
      </c>
      <c r="K172" s="4">
        <v>40800</v>
      </c>
      <c r="L172" s="4">
        <f t="shared" si="13"/>
        <v>4080000</v>
      </c>
      <c r="M172" s="4">
        <f t="shared" si="11"/>
        <v>0</v>
      </c>
      <c r="N172" s="4">
        <f t="shared" si="12"/>
        <v>160512</v>
      </c>
      <c r="O172" s="4">
        <f t="shared" si="14"/>
        <v>-160512</v>
      </c>
    </row>
    <row r="173" spans="1:15">
      <c r="A173" s="11">
        <v>167</v>
      </c>
      <c r="C173" s="20" t="s">
        <v>192</v>
      </c>
      <c r="D173" s="20" t="s">
        <v>192</v>
      </c>
      <c r="E173" s="21">
        <v>1211</v>
      </c>
      <c r="F173" s="3" t="s">
        <v>25</v>
      </c>
      <c r="G173" s="3" t="s">
        <v>26</v>
      </c>
      <c r="H173" s="22">
        <f>SUMIFS([19]TVS!$L:$L,[19]TVS!$F:$F,'Revaluate 138'!$C173,[19]TVS!$D:$D,$H$3)</f>
        <v>293</v>
      </c>
      <c r="I173" s="22">
        <v>4121491</v>
      </c>
      <c r="J173" s="22">
        <f t="shared" si="10"/>
        <v>14066.522184300342</v>
      </c>
      <c r="K173" s="4">
        <v>18150</v>
      </c>
      <c r="L173" s="4">
        <f t="shared" si="13"/>
        <v>5317950</v>
      </c>
      <c r="M173" s="4">
        <f t="shared" si="11"/>
        <v>1196459</v>
      </c>
      <c r="N173" s="4">
        <f t="shared" si="12"/>
        <v>0</v>
      </c>
      <c r="O173" s="4">
        <f t="shared" si="14"/>
        <v>1196459</v>
      </c>
    </row>
    <row r="174" spans="1:15">
      <c r="A174" s="11">
        <v>168</v>
      </c>
      <c r="C174" s="20" t="s">
        <v>193</v>
      </c>
      <c r="D174" s="20" t="s">
        <v>193</v>
      </c>
      <c r="E174" s="21">
        <v>1211</v>
      </c>
      <c r="F174" s="3" t="s">
        <v>25</v>
      </c>
      <c r="G174" s="3" t="s">
        <v>26</v>
      </c>
      <c r="H174" s="22">
        <f>SUMIFS([19]TVS!$L:$L,[19]TVS!$F:$F,'Revaluate 138'!$C174,[19]TVS!$D:$D,$H$3)</f>
        <v>0</v>
      </c>
      <c r="I174" s="22">
        <v>0</v>
      </c>
      <c r="J174" s="22">
        <f t="shared" si="10"/>
        <v>0</v>
      </c>
      <c r="K174" s="4">
        <v>0</v>
      </c>
      <c r="L174" s="4">
        <f t="shared" si="13"/>
        <v>0</v>
      </c>
      <c r="M174" s="4">
        <f t="shared" si="11"/>
        <v>0</v>
      </c>
      <c r="N174" s="4">
        <f t="shared" si="12"/>
        <v>0</v>
      </c>
      <c r="O174" s="4">
        <f t="shared" si="14"/>
        <v>0</v>
      </c>
    </row>
    <row r="175" spans="1:15">
      <c r="A175" s="11">
        <v>169</v>
      </c>
      <c r="C175" s="20" t="s">
        <v>194</v>
      </c>
      <c r="D175" s="20" t="s">
        <v>194</v>
      </c>
      <c r="E175" s="21">
        <v>1211</v>
      </c>
      <c r="F175" s="3" t="s">
        <v>25</v>
      </c>
      <c r="G175" s="3" t="s">
        <v>26</v>
      </c>
      <c r="H175" s="22">
        <f>SUMIFS([19]TVS!$L:$L,[19]TVS!$F:$F,'Revaluate 138'!$C175,[19]TVS!$D:$D,$H$3)</f>
        <v>1744</v>
      </c>
      <c r="I175" s="22">
        <v>13906939</v>
      </c>
      <c r="J175" s="22">
        <f t="shared" si="10"/>
        <v>7974.1622706422022</v>
      </c>
      <c r="K175" s="4">
        <v>20000</v>
      </c>
      <c r="L175" s="4">
        <f t="shared" si="13"/>
        <v>34880000</v>
      </c>
      <c r="M175" s="4">
        <f t="shared" si="11"/>
        <v>20973061</v>
      </c>
      <c r="N175" s="4">
        <f t="shared" si="12"/>
        <v>0</v>
      </c>
      <c r="O175" s="4">
        <f t="shared" si="14"/>
        <v>20973061</v>
      </c>
    </row>
    <row r="176" spans="1:15">
      <c r="A176" s="11">
        <v>170</v>
      </c>
      <c r="C176" s="20" t="s">
        <v>195</v>
      </c>
      <c r="D176" s="20" t="s">
        <v>195</v>
      </c>
      <c r="E176" s="21">
        <v>1211</v>
      </c>
      <c r="F176" s="3" t="s">
        <v>25</v>
      </c>
      <c r="G176" s="3" t="s">
        <v>26</v>
      </c>
      <c r="H176" s="22">
        <f>SUMIFS([19]TVS!$L:$L,[19]TVS!$F:$F,'Revaluate 138'!$C176,[19]TVS!$D:$D,$H$3)</f>
        <v>3240</v>
      </c>
      <c r="I176" s="22">
        <v>11948194</v>
      </c>
      <c r="J176" s="22">
        <f t="shared" si="10"/>
        <v>3687.7141975308641</v>
      </c>
      <c r="K176" s="4">
        <v>3290</v>
      </c>
      <c r="L176" s="4">
        <f t="shared" si="13"/>
        <v>10659600</v>
      </c>
      <c r="M176" s="4">
        <f t="shared" si="11"/>
        <v>0</v>
      </c>
      <c r="N176" s="4">
        <f t="shared" si="12"/>
        <v>1288594</v>
      </c>
      <c r="O176" s="4">
        <f t="shared" si="14"/>
        <v>-1288594</v>
      </c>
    </row>
    <row r="177" spans="1:15">
      <c r="A177" s="11">
        <v>171</v>
      </c>
      <c r="C177" s="20" t="s">
        <v>196</v>
      </c>
      <c r="D177" s="20" t="s">
        <v>196</v>
      </c>
      <c r="E177" s="21">
        <v>1211</v>
      </c>
      <c r="F177" s="3" t="s">
        <v>25</v>
      </c>
      <c r="G177" s="3" t="s">
        <v>26</v>
      </c>
      <c r="H177" s="22">
        <f>SUMIFS([19]TVS!$L:$L,[19]TVS!$F:$F,'Revaluate 138'!$C177,[19]TVS!$D:$D,$H$3)</f>
        <v>70</v>
      </c>
      <c r="I177" s="22">
        <v>2509407</v>
      </c>
      <c r="J177" s="22">
        <f t="shared" si="10"/>
        <v>35848.671428571426</v>
      </c>
      <c r="K177" s="4">
        <v>55000</v>
      </c>
      <c r="L177" s="4">
        <f t="shared" si="13"/>
        <v>3850000</v>
      </c>
      <c r="M177" s="4">
        <f t="shared" si="11"/>
        <v>1340593</v>
      </c>
      <c r="N177" s="4">
        <f t="shared" si="12"/>
        <v>0</v>
      </c>
      <c r="O177" s="4">
        <f t="shared" si="14"/>
        <v>1340593</v>
      </c>
    </row>
    <row r="178" spans="1:15">
      <c r="A178" s="11">
        <v>172</v>
      </c>
      <c r="C178" s="20" t="s">
        <v>197</v>
      </c>
      <c r="D178" s="20" t="s">
        <v>197</v>
      </c>
      <c r="E178" s="21">
        <v>1211</v>
      </c>
      <c r="F178" s="3" t="s">
        <v>25</v>
      </c>
      <c r="G178" s="3" t="s">
        <v>26</v>
      </c>
      <c r="H178" s="22">
        <f>SUMIFS([19]TVS!$L:$L,[19]TVS!$F:$F,'Revaluate 138'!$C178,[19]TVS!$D:$D,$H$3)</f>
        <v>788</v>
      </c>
      <c r="I178" s="22">
        <v>6411965</v>
      </c>
      <c r="J178" s="22">
        <f t="shared" si="10"/>
        <v>8137.0114213197967</v>
      </c>
      <c r="K178" s="4">
        <v>6540</v>
      </c>
      <c r="L178" s="4">
        <f t="shared" si="13"/>
        <v>5153520</v>
      </c>
      <c r="M178" s="4">
        <f t="shared" si="11"/>
        <v>0</v>
      </c>
      <c r="N178" s="4">
        <f t="shared" si="12"/>
        <v>1258445</v>
      </c>
      <c r="O178" s="4">
        <f t="shared" si="14"/>
        <v>-1258445</v>
      </c>
    </row>
    <row r="179" spans="1:15">
      <c r="A179" s="11">
        <v>173</v>
      </c>
      <c r="C179" s="20" t="s">
        <v>198</v>
      </c>
      <c r="D179" s="20" t="s">
        <v>198</v>
      </c>
      <c r="E179" s="21">
        <v>1211</v>
      </c>
      <c r="F179" s="3" t="s">
        <v>25</v>
      </c>
      <c r="G179" s="3" t="s">
        <v>26</v>
      </c>
      <c r="H179" s="22">
        <f>SUMIFS([19]TVS!$L:$L,[19]TVS!$F:$F,'Revaluate 138'!$C179,[19]TVS!$D:$D,$H$3)</f>
        <v>22000</v>
      </c>
      <c r="I179" s="22">
        <v>86881069</v>
      </c>
      <c r="J179" s="22">
        <f t="shared" si="10"/>
        <v>3949.1395000000002</v>
      </c>
      <c r="K179" s="4">
        <v>2300</v>
      </c>
      <c r="L179" s="4">
        <f t="shared" si="13"/>
        <v>50600000</v>
      </c>
      <c r="M179" s="4">
        <f t="shared" si="11"/>
        <v>0</v>
      </c>
      <c r="N179" s="4">
        <f t="shared" si="12"/>
        <v>36281069</v>
      </c>
      <c r="O179" s="4">
        <f t="shared" si="14"/>
        <v>-36281069</v>
      </c>
    </row>
    <row r="180" spans="1:15">
      <c r="A180" s="11">
        <v>174</v>
      </c>
      <c r="C180" s="20" t="s">
        <v>199</v>
      </c>
      <c r="D180" s="20" t="s">
        <v>199</v>
      </c>
      <c r="E180" s="21">
        <v>1211</v>
      </c>
      <c r="F180" s="3" t="s">
        <v>25</v>
      </c>
      <c r="G180" s="3" t="s">
        <v>26</v>
      </c>
      <c r="H180" s="22">
        <f>SUMIFS([19]TVS!$L:$L,[19]TVS!$F:$F,'Revaluate 138'!$C180,[19]TVS!$D:$D,$H$3)</f>
        <v>2060</v>
      </c>
      <c r="I180" s="22">
        <v>13365888</v>
      </c>
      <c r="J180" s="22">
        <f t="shared" si="10"/>
        <v>6488.2951456310684</v>
      </c>
      <c r="K180" s="4">
        <v>5200</v>
      </c>
      <c r="L180" s="4">
        <f t="shared" si="13"/>
        <v>10712000</v>
      </c>
      <c r="M180" s="4">
        <f t="shared" si="11"/>
        <v>0</v>
      </c>
      <c r="N180" s="4">
        <f t="shared" si="12"/>
        <v>2653888</v>
      </c>
      <c r="O180" s="4">
        <f t="shared" si="14"/>
        <v>-2653888</v>
      </c>
    </row>
    <row r="181" spans="1:15">
      <c r="A181" s="11">
        <v>175</v>
      </c>
      <c r="C181" s="20" t="s">
        <v>200</v>
      </c>
      <c r="D181" s="20" t="s">
        <v>200</v>
      </c>
      <c r="E181" s="21">
        <v>1211</v>
      </c>
      <c r="F181" s="3" t="s">
        <v>25</v>
      </c>
      <c r="G181" s="3" t="s">
        <v>26</v>
      </c>
      <c r="H181" s="22">
        <f>SUMIFS([19]TVS!$L:$L,[19]TVS!$F:$F,'Revaluate 138'!$C181,[19]TVS!$D:$D,$H$3)</f>
        <v>11</v>
      </c>
      <c r="I181" s="22">
        <v>480323</v>
      </c>
      <c r="J181" s="22">
        <f t="shared" si="10"/>
        <v>43665.727272727272</v>
      </c>
      <c r="K181" s="4">
        <v>41800</v>
      </c>
      <c r="L181" s="4">
        <f t="shared" si="13"/>
        <v>459800</v>
      </c>
      <c r="M181" s="4">
        <f t="shared" si="11"/>
        <v>0</v>
      </c>
      <c r="N181" s="4">
        <f t="shared" si="12"/>
        <v>20523</v>
      </c>
      <c r="O181" s="4">
        <f t="shared" si="14"/>
        <v>-20523</v>
      </c>
    </row>
    <row r="182" spans="1:15">
      <c r="A182" s="11">
        <v>176</v>
      </c>
      <c r="C182" s="20" t="s">
        <v>201</v>
      </c>
      <c r="D182" s="20" t="s">
        <v>201</v>
      </c>
      <c r="E182" s="21">
        <v>1211</v>
      </c>
      <c r="F182" s="3" t="s">
        <v>25</v>
      </c>
      <c r="G182" s="3" t="s">
        <v>26</v>
      </c>
      <c r="H182" s="22">
        <f>SUMIFS([19]TVS!$L:$L,[19]TVS!$F:$F,'Revaluate 138'!$C182,[19]TVS!$D:$D,$H$3)</f>
        <v>1214</v>
      </c>
      <c r="I182" s="22">
        <v>21067536</v>
      </c>
      <c r="J182" s="22">
        <f t="shared" si="10"/>
        <v>17353.818780889622</v>
      </c>
      <c r="K182" s="4">
        <v>16200</v>
      </c>
      <c r="L182" s="4">
        <f t="shared" si="13"/>
        <v>19666800</v>
      </c>
      <c r="M182" s="4">
        <f t="shared" si="11"/>
        <v>0</v>
      </c>
      <c r="N182" s="4">
        <f t="shared" si="12"/>
        <v>1400736</v>
      </c>
      <c r="O182" s="4">
        <f t="shared" si="14"/>
        <v>-1400736</v>
      </c>
    </row>
    <row r="183" spans="1:15">
      <c r="A183" s="11">
        <v>177</v>
      </c>
      <c r="C183" s="20" t="s">
        <v>202</v>
      </c>
      <c r="D183" s="20" t="s">
        <v>202</v>
      </c>
      <c r="E183" s="21">
        <v>1211</v>
      </c>
      <c r="F183" s="3" t="s">
        <v>25</v>
      </c>
      <c r="G183" s="3" t="s">
        <v>26</v>
      </c>
      <c r="H183" s="22">
        <f>SUMIFS([19]TVS!$L:$L,[19]TVS!$F:$F,'Revaluate 138'!$C183,[19]TVS!$D:$D,$H$3)</f>
        <v>200</v>
      </c>
      <c r="I183" s="22">
        <v>18325171</v>
      </c>
      <c r="J183" s="22">
        <f t="shared" si="10"/>
        <v>91625.854999999996</v>
      </c>
      <c r="K183" s="4">
        <v>67500</v>
      </c>
      <c r="L183" s="4">
        <f t="shared" si="13"/>
        <v>13500000</v>
      </c>
      <c r="M183" s="4">
        <f t="shared" si="11"/>
        <v>0</v>
      </c>
      <c r="N183" s="4">
        <f t="shared" si="12"/>
        <v>4825171</v>
      </c>
      <c r="O183" s="4">
        <f t="shared" si="14"/>
        <v>-4825171</v>
      </c>
    </row>
    <row r="184" spans="1:15">
      <c r="A184" s="11">
        <v>178</v>
      </c>
      <c r="C184" s="20" t="s">
        <v>203</v>
      </c>
      <c r="D184" s="20" t="s">
        <v>203</v>
      </c>
      <c r="E184" s="21">
        <v>1211</v>
      </c>
      <c r="F184" s="3" t="s">
        <v>25</v>
      </c>
      <c r="G184" s="3" t="s">
        <v>26</v>
      </c>
      <c r="H184" s="22">
        <f>SUMIFS([19]TVS!$L:$L,[19]TVS!$F:$F,'Revaluate 138'!$C184,[19]TVS!$D:$D,$H$3)</f>
        <v>8000</v>
      </c>
      <c r="I184" s="22">
        <v>19613416</v>
      </c>
      <c r="J184" s="22">
        <f t="shared" si="10"/>
        <v>2451.6770000000001</v>
      </c>
      <c r="K184" s="4">
        <v>1800</v>
      </c>
      <c r="L184" s="4">
        <f t="shared" si="13"/>
        <v>14400000</v>
      </c>
      <c r="M184" s="4">
        <f t="shared" si="11"/>
        <v>0</v>
      </c>
      <c r="N184" s="4">
        <f t="shared" si="12"/>
        <v>5213416</v>
      </c>
      <c r="O184" s="4">
        <f t="shared" si="14"/>
        <v>-5213416</v>
      </c>
    </row>
    <row r="185" spans="1:15">
      <c r="A185" s="11">
        <v>179</v>
      </c>
      <c r="C185" s="20" t="s">
        <v>204</v>
      </c>
      <c r="D185" s="20" t="s">
        <v>204</v>
      </c>
      <c r="E185" s="21">
        <v>1211</v>
      </c>
      <c r="F185" s="3" t="s">
        <v>25</v>
      </c>
      <c r="G185" s="3" t="s">
        <v>26</v>
      </c>
      <c r="H185" s="22">
        <f>SUMIFS([19]TVS!$L:$L,[19]TVS!$F:$F,'Revaluate 138'!$C185,[19]TVS!$D:$D,$H$3)</f>
        <v>0</v>
      </c>
      <c r="I185" s="22">
        <v>0</v>
      </c>
      <c r="J185" s="22">
        <f t="shared" si="10"/>
        <v>0</v>
      </c>
      <c r="K185" s="4">
        <v>39950</v>
      </c>
      <c r="L185" s="4">
        <f t="shared" si="13"/>
        <v>0</v>
      </c>
      <c r="M185" s="4">
        <f t="shared" si="11"/>
        <v>0</v>
      </c>
      <c r="N185" s="4">
        <f t="shared" si="12"/>
        <v>0</v>
      </c>
      <c r="O185" s="4">
        <f t="shared" si="14"/>
        <v>0</v>
      </c>
    </row>
    <row r="186" spans="1:15">
      <c r="A186" s="11">
        <v>180</v>
      </c>
      <c r="C186" s="20" t="s">
        <v>205</v>
      </c>
      <c r="D186" s="20" t="s">
        <v>205</v>
      </c>
      <c r="E186" s="21">
        <v>1211</v>
      </c>
      <c r="F186" s="3" t="s">
        <v>25</v>
      </c>
      <c r="G186" s="3" t="s">
        <v>26</v>
      </c>
      <c r="H186" s="22">
        <f>SUMIFS([19]TVS!$L:$L,[19]TVS!$F:$F,'Revaluate 138'!$C186,[19]TVS!$D:$D,$H$3)</f>
        <v>3400</v>
      </c>
      <c r="I186" s="22">
        <v>39824072</v>
      </c>
      <c r="J186" s="22">
        <f t="shared" si="10"/>
        <v>11712.962352941177</v>
      </c>
      <c r="K186" s="4">
        <v>4600</v>
      </c>
      <c r="L186" s="4">
        <f t="shared" si="13"/>
        <v>15640000</v>
      </c>
      <c r="M186" s="4">
        <f t="shared" si="11"/>
        <v>0</v>
      </c>
      <c r="N186" s="4">
        <f t="shared" si="12"/>
        <v>24184072</v>
      </c>
      <c r="O186" s="4">
        <f t="shared" si="14"/>
        <v>-24184072</v>
      </c>
    </row>
    <row r="187" spans="1:15">
      <c r="A187" s="11">
        <v>181</v>
      </c>
      <c r="C187" s="20" t="s">
        <v>206</v>
      </c>
      <c r="D187" s="20" t="s">
        <v>206</v>
      </c>
      <c r="E187" s="21">
        <v>1211</v>
      </c>
      <c r="F187" s="3" t="s">
        <v>25</v>
      </c>
      <c r="G187" s="3" t="s">
        <v>26</v>
      </c>
      <c r="H187" s="22">
        <f>SUMIFS([19]TVS!$L:$L,[19]TVS!$F:$F,'Revaluate 138'!$C187,[19]TVS!$D:$D,$H$3)</f>
        <v>200</v>
      </c>
      <c r="I187" s="22">
        <v>2141571</v>
      </c>
      <c r="J187" s="22">
        <f t="shared" si="10"/>
        <v>10707.855</v>
      </c>
      <c r="K187" s="4">
        <v>9450</v>
      </c>
      <c r="L187" s="4">
        <f t="shared" si="13"/>
        <v>1890000</v>
      </c>
      <c r="M187" s="4">
        <f t="shared" si="11"/>
        <v>0</v>
      </c>
      <c r="N187" s="4">
        <f t="shared" si="12"/>
        <v>251571</v>
      </c>
      <c r="O187" s="4">
        <f t="shared" si="14"/>
        <v>-251571</v>
      </c>
    </row>
    <row r="188" spans="1:15">
      <c r="A188" s="11">
        <v>182</v>
      </c>
      <c r="C188" s="20" t="s">
        <v>207</v>
      </c>
      <c r="D188" s="20" t="s">
        <v>207</v>
      </c>
      <c r="E188" s="21">
        <v>1211</v>
      </c>
      <c r="F188" s="3" t="s">
        <v>25</v>
      </c>
      <c r="G188" s="3" t="s">
        <v>26</v>
      </c>
      <c r="H188" s="22">
        <f>SUMIFS([19]TVS!$L:$L,[19]TVS!$F:$F,'Revaluate 138'!$C188,[19]TVS!$D:$D,$H$3)</f>
        <v>300</v>
      </c>
      <c r="I188" s="22">
        <v>10684909</v>
      </c>
      <c r="J188" s="22">
        <f t="shared" si="10"/>
        <v>35616.363333333335</v>
      </c>
      <c r="K188" s="4">
        <v>44950</v>
      </c>
      <c r="L188" s="4">
        <f t="shared" si="13"/>
        <v>13485000</v>
      </c>
      <c r="M188" s="4">
        <f t="shared" si="11"/>
        <v>2800091</v>
      </c>
      <c r="N188" s="4">
        <f t="shared" si="12"/>
        <v>0</v>
      </c>
      <c r="O188" s="4">
        <f t="shared" si="14"/>
        <v>2800091</v>
      </c>
    </row>
    <row r="189" spans="1:15">
      <c r="A189" s="11">
        <v>183</v>
      </c>
      <c r="C189" s="20" t="s">
        <v>208</v>
      </c>
      <c r="D189" s="20" t="s">
        <v>208</v>
      </c>
      <c r="E189" s="21">
        <v>1211</v>
      </c>
      <c r="F189" s="3" t="s">
        <v>25</v>
      </c>
      <c r="G189" s="3" t="s">
        <v>26</v>
      </c>
      <c r="H189" s="22">
        <f>SUMIFS([19]TVS!$L:$L,[19]TVS!$F:$F,'Revaluate 138'!$C189,[19]TVS!$D:$D,$H$3)</f>
        <v>540</v>
      </c>
      <c r="I189" s="22">
        <v>27125830</v>
      </c>
      <c r="J189" s="22">
        <f t="shared" si="10"/>
        <v>50233.018518518518</v>
      </c>
      <c r="K189" s="4">
        <v>59700</v>
      </c>
      <c r="L189" s="4">
        <f t="shared" si="13"/>
        <v>32238000</v>
      </c>
      <c r="M189" s="4">
        <f t="shared" si="11"/>
        <v>5112170</v>
      </c>
      <c r="N189" s="4">
        <f t="shared" si="12"/>
        <v>0</v>
      </c>
      <c r="O189" s="4">
        <f t="shared" si="14"/>
        <v>5112170</v>
      </c>
    </row>
    <row r="190" spans="1:15">
      <c r="A190" s="11">
        <v>184</v>
      </c>
      <c r="C190" s="20" t="s">
        <v>209</v>
      </c>
      <c r="D190" s="20" t="s">
        <v>209</v>
      </c>
      <c r="E190" s="21">
        <v>1211</v>
      </c>
      <c r="F190" s="3" t="s">
        <v>25</v>
      </c>
      <c r="G190" s="3" t="s">
        <v>26</v>
      </c>
      <c r="H190" s="22">
        <f>SUMIFS([19]TVS!$L:$L,[19]TVS!$F:$F,'Revaluate 138'!$C190,[19]TVS!$D:$D,$H$3)</f>
        <v>9069</v>
      </c>
      <c r="I190" s="22">
        <v>109560247</v>
      </c>
      <c r="J190" s="22">
        <f t="shared" si="10"/>
        <v>12080.741757635902</v>
      </c>
      <c r="K190" s="4">
        <v>18300</v>
      </c>
      <c r="L190" s="4">
        <f t="shared" si="13"/>
        <v>165962700</v>
      </c>
      <c r="M190" s="4">
        <f t="shared" si="11"/>
        <v>56402453</v>
      </c>
      <c r="N190" s="4">
        <f t="shared" si="12"/>
        <v>0</v>
      </c>
      <c r="O190" s="4">
        <f t="shared" si="14"/>
        <v>56402453</v>
      </c>
    </row>
    <row r="191" spans="1:15">
      <c r="A191" s="11">
        <v>185</v>
      </c>
      <c r="C191" s="20" t="s">
        <v>210</v>
      </c>
      <c r="D191" s="20" t="s">
        <v>210</v>
      </c>
      <c r="E191" s="21">
        <v>1211</v>
      </c>
      <c r="F191" s="3" t="s">
        <v>25</v>
      </c>
      <c r="G191" s="3" t="s">
        <v>26</v>
      </c>
      <c r="H191" s="22">
        <f>SUMIFS([19]TVS!$L:$L,[19]TVS!$F:$F,'Revaluate 138'!$C191,[19]TVS!$D:$D,$H$3)</f>
        <v>9000</v>
      </c>
      <c r="I191" s="22">
        <v>123329498</v>
      </c>
      <c r="J191" s="22">
        <f t="shared" si="10"/>
        <v>13703.277555555556</v>
      </c>
      <c r="K191" s="4">
        <v>0</v>
      </c>
      <c r="L191" s="4">
        <f t="shared" si="13"/>
        <v>0</v>
      </c>
      <c r="M191" s="4">
        <f t="shared" si="11"/>
        <v>0</v>
      </c>
      <c r="N191" s="4">
        <f t="shared" si="12"/>
        <v>123329498</v>
      </c>
      <c r="O191" s="4">
        <f t="shared" si="14"/>
        <v>-123329498</v>
      </c>
    </row>
    <row r="192" spans="1:15">
      <c r="A192" s="11">
        <v>186</v>
      </c>
      <c r="C192" s="20" t="s">
        <v>211</v>
      </c>
      <c r="D192" s="20" t="s">
        <v>211</v>
      </c>
      <c r="E192" s="21">
        <v>1211</v>
      </c>
      <c r="F192" s="3" t="s">
        <v>25</v>
      </c>
      <c r="G192" s="3" t="s">
        <v>26</v>
      </c>
      <c r="H192" s="22">
        <f>SUMIFS([19]TVS!$L:$L,[19]TVS!$F:$F,'Revaluate 138'!$C192,[19]TVS!$D:$D,$H$3)</f>
        <v>13952</v>
      </c>
      <c r="I192" s="22">
        <v>86009639</v>
      </c>
      <c r="J192" s="22">
        <f t="shared" si="10"/>
        <v>6164.6816943807344</v>
      </c>
      <c r="K192" s="4">
        <v>12750</v>
      </c>
      <c r="L192" s="4">
        <f t="shared" si="13"/>
        <v>177888000</v>
      </c>
      <c r="M192" s="4">
        <f t="shared" si="11"/>
        <v>91878361</v>
      </c>
      <c r="N192" s="4">
        <f t="shared" si="12"/>
        <v>0</v>
      </c>
      <c r="O192" s="4">
        <f t="shared" si="14"/>
        <v>91878361</v>
      </c>
    </row>
    <row r="193" spans="1:15">
      <c r="A193" s="11">
        <v>187</v>
      </c>
      <c r="C193" s="20" t="s">
        <v>212</v>
      </c>
      <c r="D193" s="20" t="s">
        <v>212</v>
      </c>
      <c r="E193" s="21">
        <v>1211</v>
      </c>
      <c r="F193" s="3" t="s">
        <v>25</v>
      </c>
      <c r="G193" s="3" t="s">
        <v>26</v>
      </c>
      <c r="H193" s="22">
        <f>SUMIFS([19]TVS!$L:$L,[19]TVS!$F:$F,'Revaluate 138'!$C193,[19]TVS!$D:$D,$H$3)</f>
        <v>2300</v>
      </c>
      <c r="I193" s="22">
        <v>23324711</v>
      </c>
      <c r="J193" s="22">
        <f t="shared" si="10"/>
        <v>10141.178695652174</v>
      </c>
      <c r="K193" s="4">
        <v>5000</v>
      </c>
      <c r="L193" s="4">
        <f t="shared" si="13"/>
        <v>11500000</v>
      </c>
      <c r="M193" s="4">
        <f t="shared" si="11"/>
        <v>0</v>
      </c>
      <c r="N193" s="4">
        <f t="shared" si="12"/>
        <v>11824711</v>
      </c>
      <c r="O193" s="4">
        <f t="shared" si="14"/>
        <v>-11824711</v>
      </c>
    </row>
    <row r="194" spans="1:15">
      <c r="A194" s="11">
        <v>188</v>
      </c>
      <c r="C194" s="20" t="s">
        <v>213</v>
      </c>
      <c r="D194" s="20" t="s">
        <v>213</v>
      </c>
      <c r="E194" s="21">
        <v>1211</v>
      </c>
      <c r="F194" s="3" t="s">
        <v>25</v>
      </c>
      <c r="G194" s="3" t="s">
        <v>26</v>
      </c>
      <c r="H194" s="22">
        <f>SUMIFS([19]TVS!$L:$L,[19]TVS!$F:$F,'Revaluate 138'!$C194,[19]TVS!$D:$D,$H$3)</f>
        <v>1222</v>
      </c>
      <c r="I194" s="22">
        <v>21456555</v>
      </c>
      <c r="J194" s="22">
        <f t="shared" si="10"/>
        <v>17558.555646481178</v>
      </c>
      <c r="K194" s="4">
        <v>16050</v>
      </c>
      <c r="L194" s="4">
        <f t="shared" si="13"/>
        <v>19613100</v>
      </c>
      <c r="M194" s="4">
        <f t="shared" si="11"/>
        <v>0</v>
      </c>
      <c r="N194" s="4">
        <f t="shared" si="12"/>
        <v>1843455</v>
      </c>
      <c r="O194" s="4">
        <f t="shared" si="14"/>
        <v>-1843455</v>
      </c>
    </row>
    <row r="195" spans="1:15">
      <c r="A195" s="11">
        <v>189</v>
      </c>
      <c r="C195" s="20" t="s">
        <v>214</v>
      </c>
      <c r="D195" s="20" t="s">
        <v>214</v>
      </c>
      <c r="E195" s="21">
        <v>1211</v>
      </c>
      <c r="F195" s="3" t="s">
        <v>25</v>
      </c>
      <c r="G195" s="3" t="s">
        <v>26</v>
      </c>
      <c r="H195" s="22">
        <f>SUMIFS([19]TVS!$L:$L,[19]TVS!$F:$F,'Revaluate 138'!$C195,[19]TVS!$D:$D,$H$3)</f>
        <v>1300</v>
      </c>
      <c r="I195" s="22">
        <v>12153420</v>
      </c>
      <c r="J195" s="22">
        <f t="shared" si="10"/>
        <v>9348.7846153846149</v>
      </c>
      <c r="K195" s="4">
        <v>12500</v>
      </c>
      <c r="L195" s="4">
        <f t="shared" si="13"/>
        <v>16250000</v>
      </c>
      <c r="M195" s="4">
        <f t="shared" si="11"/>
        <v>4096580</v>
      </c>
      <c r="N195" s="4">
        <f t="shared" si="12"/>
        <v>0</v>
      </c>
      <c r="O195" s="4">
        <f t="shared" si="14"/>
        <v>4096580</v>
      </c>
    </row>
    <row r="196" spans="1:15">
      <c r="A196" s="11">
        <v>190</v>
      </c>
      <c r="C196" s="20" t="s">
        <v>215</v>
      </c>
      <c r="D196" s="20" t="s">
        <v>215</v>
      </c>
      <c r="E196" s="21">
        <v>1211</v>
      </c>
      <c r="F196" s="3" t="s">
        <v>25</v>
      </c>
      <c r="G196" s="3" t="s">
        <v>26</v>
      </c>
      <c r="H196" s="22">
        <f>SUMIFS([19]TVS!$L:$L,[19]TVS!$F:$F,'Revaluate 138'!$C196,[19]TVS!$D:$D,$H$3)</f>
        <v>500</v>
      </c>
      <c r="I196" s="22">
        <v>29488213</v>
      </c>
      <c r="J196" s="22">
        <f t="shared" si="10"/>
        <v>58976.425999999999</v>
      </c>
      <c r="K196" s="4">
        <v>66000</v>
      </c>
      <c r="L196" s="4">
        <f t="shared" si="13"/>
        <v>33000000</v>
      </c>
      <c r="M196" s="4">
        <f t="shared" si="11"/>
        <v>3511787</v>
      </c>
      <c r="N196" s="4">
        <f t="shared" si="12"/>
        <v>0</v>
      </c>
      <c r="O196" s="4">
        <f t="shared" si="14"/>
        <v>3511787</v>
      </c>
    </row>
    <row r="197" spans="1:15">
      <c r="A197" s="11">
        <v>191</v>
      </c>
      <c r="C197" s="20" t="s">
        <v>216</v>
      </c>
      <c r="D197" s="20" t="s">
        <v>216</v>
      </c>
      <c r="E197" s="21">
        <v>1211</v>
      </c>
      <c r="F197" s="3" t="s">
        <v>25</v>
      </c>
      <c r="G197" s="3" t="s">
        <v>26</v>
      </c>
      <c r="H197" s="22">
        <f>SUMIFS([19]TVS!$L:$L,[19]TVS!$F:$F,'Revaluate 138'!$C197,[19]TVS!$D:$D,$H$3)</f>
        <v>1496</v>
      </c>
      <c r="I197" s="22">
        <v>22389738</v>
      </c>
      <c r="J197" s="22">
        <f t="shared" si="10"/>
        <v>14966.402406417112</v>
      </c>
      <c r="K197" s="4">
        <v>35200</v>
      </c>
      <c r="L197" s="4">
        <f t="shared" si="13"/>
        <v>52659200</v>
      </c>
      <c r="M197" s="4">
        <f t="shared" si="11"/>
        <v>30269462</v>
      </c>
      <c r="N197" s="4">
        <f t="shared" si="12"/>
        <v>0</v>
      </c>
      <c r="O197" s="4">
        <f t="shared" si="14"/>
        <v>30269462</v>
      </c>
    </row>
    <row r="198" spans="1:15">
      <c r="A198" s="11">
        <v>192</v>
      </c>
      <c r="C198" s="20" t="s">
        <v>217</v>
      </c>
      <c r="D198" s="20" t="s">
        <v>217</v>
      </c>
      <c r="E198" s="21">
        <v>1211</v>
      </c>
      <c r="F198" s="3" t="s">
        <v>25</v>
      </c>
      <c r="G198" s="3" t="s">
        <v>26</v>
      </c>
      <c r="H198" s="22">
        <f>SUMIFS([19]TVS!$L:$L,[19]TVS!$F:$F,'Revaluate 138'!$C198,[19]TVS!$D:$D,$H$3)</f>
        <v>1500</v>
      </c>
      <c r="I198" s="22">
        <v>27967629</v>
      </c>
      <c r="J198" s="22">
        <f t="shared" si="10"/>
        <v>18645.085999999999</v>
      </c>
      <c r="K198" s="4">
        <v>46650</v>
      </c>
      <c r="L198" s="4">
        <f t="shared" si="13"/>
        <v>69975000</v>
      </c>
      <c r="M198" s="4">
        <f t="shared" si="11"/>
        <v>42007371</v>
      </c>
      <c r="N198" s="4">
        <f t="shared" si="12"/>
        <v>0</v>
      </c>
      <c r="O198" s="4">
        <f t="shared" si="14"/>
        <v>42007371</v>
      </c>
    </row>
    <row r="199" spans="1:15">
      <c r="A199" s="11">
        <v>193</v>
      </c>
      <c r="C199" s="20" t="s">
        <v>218</v>
      </c>
      <c r="D199" s="20" t="s">
        <v>218</v>
      </c>
      <c r="E199" s="21">
        <v>1211</v>
      </c>
      <c r="F199" s="3" t="s">
        <v>25</v>
      </c>
      <c r="G199" s="3" t="s">
        <v>26</v>
      </c>
      <c r="H199" s="22">
        <f>SUMIFS([19]TVS!$L:$L,[19]TVS!$F:$F,'Revaluate 138'!$C199,[19]TVS!$D:$D,$H$3)</f>
        <v>500</v>
      </c>
      <c r="I199" s="22">
        <v>13923621</v>
      </c>
      <c r="J199" s="22">
        <f t="shared" ref="J199:J262" si="15">IFERROR(I199/H199,0)</f>
        <v>27847.241999999998</v>
      </c>
      <c r="K199" s="4">
        <v>38900</v>
      </c>
      <c r="L199" s="4">
        <f t="shared" si="13"/>
        <v>19450000</v>
      </c>
      <c r="M199" s="4">
        <f t="shared" ref="M199:M262" si="16">IF(L199-I199&gt;0,L199-I199,0)</f>
        <v>5526379</v>
      </c>
      <c r="N199" s="4">
        <f t="shared" ref="N199:N262" si="17">IF(L199-I199&lt;0,-(L199-I199),0)</f>
        <v>0</v>
      </c>
      <c r="O199" s="4">
        <f t="shared" si="14"/>
        <v>5526379</v>
      </c>
    </row>
    <row r="200" spans="1:15">
      <c r="A200" s="11">
        <v>194</v>
      </c>
      <c r="C200" s="20" t="s">
        <v>219</v>
      </c>
      <c r="D200" s="20" t="s">
        <v>219</v>
      </c>
      <c r="E200" s="21">
        <v>1211</v>
      </c>
      <c r="F200" s="3" t="s">
        <v>25</v>
      </c>
      <c r="G200" s="3" t="s">
        <v>26</v>
      </c>
      <c r="H200" s="22">
        <f>SUMIFS([19]TVS!$L:$L,[19]TVS!$F:$F,'Revaluate 138'!$C200,[19]TVS!$D:$D,$H$3)</f>
        <v>1276</v>
      </c>
      <c r="I200" s="22">
        <v>25677694</v>
      </c>
      <c r="J200" s="22">
        <f t="shared" si="15"/>
        <v>20123.584639498433</v>
      </c>
      <c r="K200" s="4">
        <v>20850</v>
      </c>
      <c r="L200" s="4">
        <f t="shared" ref="L200:L263" si="18">H200*K200</f>
        <v>26604600</v>
      </c>
      <c r="M200" s="4">
        <f t="shared" si="16"/>
        <v>926906</v>
      </c>
      <c r="N200" s="4">
        <f t="shared" si="17"/>
        <v>0</v>
      </c>
      <c r="O200" s="4">
        <f t="shared" ref="O200:O263" si="19">M200-N200</f>
        <v>926906</v>
      </c>
    </row>
    <row r="201" spans="1:15">
      <c r="A201" s="11">
        <v>195</v>
      </c>
      <c r="C201" s="20" t="s">
        <v>220</v>
      </c>
      <c r="D201" s="20" t="s">
        <v>220</v>
      </c>
      <c r="E201" s="21">
        <v>1211</v>
      </c>
      <c r="F201" s="3" t="s">
        <v>25</v>
      </c>
      <c r="G201" s="3" t="s">
        <v>26</v>
      </c>
      <c r="H201" s="22">
        <f>SUMIFS([19]TVS!$L:$L,[19]TVS!$F:$F,'Revaluate 138'!$C201,[19]TVS!$D:$D,$H$3)</f>
        <v>300</v>
      </c>
      <c r="I201" s="22">
        <v>21707018</v>
      </c>
      <c r="J201" s="22">
        <f t="shared" si="15"/>
        <v>72356.726666666669</v>
      </c>
      <c r="K201" s="4">
        <v>140300</v>
      </c>
      <c r="L201" s="4">
        <f t="shared" si="18"/>
        <v>42090000</v>
      </c>
      <c r="M201" s="4">
        <f t="shared" si="16"/>
        <v>20382982</v>
      </c>
      <c r="N201" s="4">
        <f t="shared" si="17"/>
        <v>0</v>
      </c>
      <c r="O201" s="4">
        <f t="shared" si="19"/>
        <v>20382982</v>
      </c>
    </row>
    <row r="202" spans="1:15">
      <c r="A202" s="11">
        <v>196</v>
      </c>
      <c r="C202" s="20" t="s">
        <v>221</v>
      </c>
      <c r="D202" s="20" t="s">
        <v>221</v>
      </c>
      <c r="E202" s="21">
        <v>1211</v>
      </c>
      <c r="F202" s="3" t="s">
        <v>25</v>
      </c>
      <c r="G202" s="3" t="s">
        <v>26</v>
      </c>
      <c r="H202" s="22">
        <f>SUMIFS([19]TVS!$L:$L,[19]TVS!$F:$F,'Revaluate 138'!$C202,[19]TVS!$D:$D,$H$3)</f>
        <v>300</v>
      </c>
      <c r="I202" s="22">
        <v>6031648</v>
      </c>
      <c r="J202" s="22">
        <f t="shared" si="15"/>
        <v>20105.493333333332</v>
      </c>
      <c r="K202" s="4">
        <v>17900</v>
      </c>
      <c r="L202" s="4">
        <f t="shared" si="18"/>
        <v>5370000</v>
      </c>
      <c r="M202" s="4">
        <f t="shared" si="16"/>
        <v>0</v>
      </c>
      <c r="N202" s="4">
        <f t="shared" si="17"/>
        <v>661648</v>
      </c>
      <c r="O202" s="4">
        <f t="shared" si="19"/>
        <v>-661648</v>
      </c>
    </row>
    <row r="203" spans="1:15">
      <c r="A203" s="11">
        <v>197</v>
      </c>
      <c r="C203" s="20" t="s">
        <v>222</v>
      </c>
      <c r="D203" s="20" t="s">
        <v>222</v>
      </c>
      <c r="E203" s="21">
        <v>1211</v>
      </c>
      <c r="F203" s="3" t="s">
        <v>25</v>
      </c>
      <c r="G203" s="3" t="s">
        <v>26</v>
      </c>
      <c r="H203" s="22">
        <f>SUMIFS([19]TVS!$L:$L,[19]TVS!$F:$F,'Revaluate 138'!$C203,[19]TVS!$D:$D,$H$3)</f>
        <v>300</v>
      </c>
      <c r="I203" s="22">
        <v>7888689</v>
      </c>
      <c r="J203" s="22">
        <f t="shared" si="15"/>
        <v>26295.63</v>
      </c>
      <c r="K203" s="4">
        <v>22900</v>
      </c>
      <c r="L203" s="4">
        <f t="shared" si="18"/>
        <v>6870000</v>
      </c>
      <c r="M203" s="4">
        <f t="shared" si="16"/>
        <v>0</v>
      </c>
      <c r="N203" s="4">
        <f t="shared" si="17"/>
        <v>1018689</v>
      </c>
      <c r="O203" s="4">
        <f t="shared" si="19"/>
        <v>-1018689</v>
      </c>
    </row>
    <row r="204" spans="1:15">
      <c r="A204" s="11">
        <v>198</v>
      </c>
      <c r="C204" s="20" t="s">
        <v>223</v>
      </c>
      <c r="D204" s="20" t="s">
        <v>223</v>
      </c>
      <c r="E204" s="21">
        <v>1211</v>
      </c>
      <c r="F204" s="3" t="s">
        <v>25</v>
      </c>
      <c r="G204" s="3" t="s">
        <v>26</v>
      </c>
      <c r="H204" s="22">
        <f>SUMIFS([19]TVS!$L:$L,[19]TVS!$F:$F,'Revaluate 138'!$C204,[19]TVS!$D:$D,$H$3)</f>
        <v>800</v>
      </c>
      <c r="I204" s="22">
        <v>11646073</v>
      </c>
      <c r="J204" s="22">
        <f t="shared" si="15"/>
        <v>14557.591249999999</v>
      </c>
      <c r="K204" s="4">
        <v>14350</v>
      </c>
      <c r="L204" s="4">
        <f t="shared" si="18"/>
        <v>11480000</v>
      </c>
      <c r="M204" s="4">
        <f t="shared" si="16"/>
        <v>0</v>
      </c>
      <c r="N204" s="4">
        <f t="shared" si="17"/>
        <v>166073</v>
      </c>
      <c r="O204" s="4">
        <f t="shared" si="19"/>
        <v>-166073</v>
      </c>
    </row>
    <row r="205" spans="1:15">
      <c r="A205" s="11">
        <v>199</v>
      </c>
      <c r="C205" s="20" t="s">
        <v>224</v>
      </c>
      <c r="D205" s="20" t="s">
        <v>224</v>
      </c>
      <c r="E205" s="21">
        <v>1211</v>
      </c>
      <c r="F205" s="3" t="s">
        <v>25</v>
      </c>
      <c r="G205" s="3" t="s">
        <v>26</v>
      </c>
      <c r="H205" s="22">
        <f>SUMIFS([19]TVS!$L:$L,[19]TVS!$F:$F,'Revaluate 138'!$C205,[19]TVS!$D:$D,$H$3)</f>
        <v>14900</v>
      </c>
      <c r="I205" s="22">
        <v>243010769</v>
      </c>
      <c r="J205" s="22">
        <f t="shared" si="15"/>
        <v>16309.447583892617</v>
      </c>
      <c r="K205" s="4">
        <v>14750</v>
      </c>
      <c r="L205" s="4">
        <f t="shared" si="18"/>
        <v>219775000</v>
      </c>
      <c r="M205" s="4">
        <f t="shared" si="16"/>
        <v>0</v>
      </c>
      <c r="N205" s="4">
        <f t="shared" si="17"/>
        <v>23235769</v>
      </c>
      <c r="O205" s="4">
        <f t="shared" si="19"/>
        <v>-23235769</v>
      </c>
    </row>
    <row r="206" spans="1:15">
      <c r="A206" s="11">
        <v>200</v>
      </c>
      <c r="C206" s="20" t="s">
        <v>225</v>
      </c>
      <c r="D206" s="20" t="s">
        <v>225</v>
      </c>
      <c r="E206" s="21">
        <v>1211</v>
      </c>
      <c r="F206" s="3" t="s">
        <v>25</v>
      </c>
      <c r="G206" s="3" t="s">
        <v>26</v>
      </c>
      <c r="H206" s="22">
        <f>SUMIFS([19]TVS!$L:$L,[19]TVS!$F:$F,'Revaluate 138'!$C206,[19]TVS!$D:$D,$H$3)</f>
        <v>896</v>
      </c>
      <c r="I206" s="22">
        <v>16282356</v>
      </c>
      <c r="J206" s="22">
        <f t="shared" si="15"/>
        <v>18172.272321428572</v>
      </c>
      <c r="K206" s="4">
        <v>13450</v>
      </c>
      <c r="L206" s="4">
        <f t="shared" si="18"/>
        <v>12051200</v>
      </c>
      <c r="M206" s="4">
        <f t="shared" si="16"/>
        <v>0</v>
      </c>
      <c r="N206" s="4">
        <f t="shared" si="17"/>
        <v>4231156</v>
      </c>
      <c r="O206" s="4">
        <f t="shared" si="19"/>
        <v>-4231156</v>
      </c>
    </row>
    <row r="207" spans="1:15">
      <c r="A207" s="11">
        <v>201</v>
      </c>
      <c r="C207" s="20" t="s">
        <v>226</v>
      </c>
      <c r="D207" s="20" t="s">
        <v>226</v>
      </c>
      <c r="E207" s="21">
        <v>1211</v>
      </c>
      <c r="F207" s="3" t="s">
        <v>25</v>
      </c>
      <c r="G207" s="3" t="s">
        <v>26</v>
      </c>
      <c r="H207" s="22">
        <f>SUMIFS([19]TVS!$L:$L,[19]TVS!$F:$F,'Revaluate 138'!$C207,[19]TVS!$D:$D,$H$3)</f>
        <v>800</v>
      </c>
      <c r="I207" s="22">
        <v>21825114</v>
      </c>
      <c r="J207" s="22">
        <f t="shared" si="15"/>
        <v>27281.392500000002</v>
      </c>
      <c r="K207" s="4">
        <v>34050</v>
      </c>
      <c r="L207" s="4">
        <f t="shared" si="18"/>
        <v>27240000</v>
      </c>
      <c r="M207" s="4">
        <f t="shared" si="16"/>
        <v>5414886</v>
      </c>
      <c r="N207" s="4">
        <f t="shared" si="17"/>
        <v>0</v>
      </c>
      <c r="O207" s="4">
        <f t="shared" si="19"/>
        <v>5414886</v>
      </c>
    </row>
    <row r="208" spans="1:15">
      <c r="A208" s="11">
        <v>202</v>
      </c>
      <c r="C208" s="20" t="s">
        <v>227</v>
      </c>
      <c r="D208" s="20" t="s">
        <v>227</v>
      </c>
      <c r="E208" s="21">
        <v>1211</v>
      </c>
      <c r="F208" s="3" t="s">
        <v>25</v>
      </c>
      <c r="G208" s="3" t="s">
        <v>26</v>
      </c>
      <c r="H208" s="22">
        <f>SUMIFS([19]TVS!$L:$L,[19]TVS!$F:$F,'Revaluate 138'!$C208,[19]TVS!$D:$D,$H$3)</f>
        <v>2100</v>
      </c>
      <c r="I208" s="22">
        <v>24600187</v>
      </c>
      <c r="J208" s="22">
        <f t="shared" si="15"/>
        <v>11714.374761904763</v>
      </c>
      <c r="K208" s="4">
        <v>8350</v>
      </c>
      <c r="L208" s="4">
        <f t="shared" si="18"/>
        <v>17535000</v>
      </c>
      <c r="M208" s="4">
        <f t="shared" si="16"/>
        <v>0</v>
      </c>
      <c r="N208" s="4">
        <f t="shared" si="17"/>
        <v>7065187</v>
      </c>
      <c r="O208" s="4">
        <f t="shared" si="19"/>
        <v>-7065187</v>
      </c>
    </row>
    <row r="209" spans="1:15">
      <c r="A209" s="11">
        <v>203</v>
      </c>
      <c r="C209" s="20" t="s">
        <v>228</v>
      </c>
      <c r="D209" s="20" t="s">
        <v>228</v>
      </c>
      <c r="E209" s="21">
        <v>1211</v>
      </c>
      <c r="F209" s="3" t="s">
        <v>25</v>
      </c>
      <c r="G209" s="3" t="s">
        <v>26</v>
      </c>
      <c r="H209" s="22">
        <f>SUMIFS([19]TVS!$L:$L,[19]TVS!$F:$F,'Revaluate 138'!$C209,[19]TVS!$D:$D,$H$3)</f>
        <v>1000</v>
      </c>
      <c r="I209" s="22">
        <v>15067359</v>
      </c>
      <c r="J209" s="22">
        <f t="shared" si="15"/>
        <v>15067.359</v>
      </c>
      <c r="K209" s="4">
        <v>13000</v>
      </c>
      <c r="L209" s="4">
        <f t="shared" si="18"/>
        <v>13000000</v>
      </c>
      <c r="M209" s="4">
        <f t="shared" si="16"/>
        <v>0</v>
      </c>
      <c r="N209" s="4">
        <f t="shared" si="17"/>
        <v>2067359</v>
      </c>
      <c r="O209" s="4">
        <f t="shared" si="19"/>
        <v>-2067359</v>
      </c>
    </row>
    <row r="210" spans="1:15">
      <c r="A210" s="11">
        <v>204</v>
      </c>
      <c r="C210" s="20" t="s">
        <v>229</v>
      </c>
      <c r="D210" s="20" t="s">
        <v>229</v>
      </c>
      <c r="E210" s="21">
        <v>1211</v>
      </c>
      <c r="F210" s="3" t="s">
        <v>25</v>
      </c>
      <c r="G210" s="3" t="s">
        <v>26</v>
      </c>
      <c r="H210" s="22">
        <f>SUMIFS([19]TVS!$L:$L,[19]TVS!$F:$F,'Revaluate 138'!$C210,[19]TVS!$D:$D,$H$3)</f>
        <v>1533</v>
      </c>
      <c r="I210" s="22">
        <v>28319985</v>
      </c>
      <c r="J210" s="22">
        <f t="shared" si="15"/>
        <v>18473.571428571428</v>
      </c>
      <c r="K210" s="4">
        <v>85500</v>
      </c>
      <c r="L210" s="4">
        <f t="shared" si="18"/>
        <v>131071500</v>
      </c>
      <c r="M210" s="4">
        <f t="shared" si="16"/>
        <v>102751515</v>
      </c>
      <c r="N210" s="4">
        <f t="shared" si="17"/>
        <v>0</v>
      </c>
      <c r="O210" s="4">
        <f t="shared" si="19"/>
        <v>102751515</v>
      </c>
    </row>
    <row r="211" spans="1:15">
      <c r="A211" s="11">
        <v>205</v>
      </c>
      <c r="C211" s="20" t="s">
        <v>230</v>
      </c>
      <c r="D211" s="20" t="s">
        <v>230</v>
      </c>
      <c r="E211" s="21">
        <v>1211</v>
      </c>
      <c r="F211" s="3" t="s">
        <v>25</v>
      </c>
      <c r="G211" s="3" t="s">
        <v>26</v>
      </c>
      <c r="H211" s="22">
        <f>SUMIFS([19]TVS!$L:$L,[19]TVS!$F:$F,'Revaluate 138'!$C211,[19]TVS!$D:$D,$H$3)</f>
        <v>900</v>
      </c>
      <c r="I211" s="22">
        <v>11910200</v>
      </c>
      <c r="J211" s="22">
        <f t="shared" si="15"/>
        <v>13233.555555555555</v>
      </c>
      <c r="K211" s="4">
        <v>24450</v>
      </c>
      <c r="L211" s="4">
        <f t="shared" si="18"/>
        <v>22005000</v>
      </c>
      <c r="M211" s="4">
        <f t="shared" si="16"/>
        <v>10094800</v>
      </c>
      <c r="N211" s="4">
        <f t="shared" si="17"/>
        <v>0</v>
      </c>
      <c r="O211" s="4">
        <f t="shared" si="19"/>
        <v>10094800</v>
      </c>
    </row>
    <row r="212" spans="1:15">
      <c r="A212" s="11">
        <v>206</v>
      </c>
      <c r="C212" s="20" t="s">
        <v>231</v>
      </c>
      <c r="D212" s="20" t="s">
        <v>231</v>
      </c>
      <c r="E212" s="21">
        <v>1211</v>
      </c>
      <c r="F212" s="3" t="s">
        <v>25</v>
      </c>
      <c r="G212" s="3" t="s">
        <v>26</v>
      </c>
      <c r="H212" s="22">
        <f>SUMIFS([19]TVS!$L:$L,[19]TVS!$F:$F,'Revaluate 138'!$C212,[19]TVS!$D:$D,$H$3)</f>
        <v>2213</v>
      </c>
      <c r="I212" s="22">
        <v>124401581</v>
      </c>
      <c r="J212" s="22">
        <f t="shared" si="15"/>
        <v>56213.999548124717</v>
      </c>
      <c r="K212" s="4">
        <v>101700</v>
      </c>
      <c r="L212" s="4">
        <f t="shared" si="18"/>
        <v>225062100</v>
      </c>
      <c r="M212" s="4">
        <f t="shared" si="16"/>
        <v>100660519</v>
      </c>
      <c r="N212" s="4">
        <f t="shared" si="17"/>
        <v>0</v>
      </c>
      <c r="O212" s="4">
        <f t="shared" si="19"/>
        <v>100660519</v>
      </c>
    </row>
    <row r="213" spans="1:15">
      <c r="A213" s="11">
        <v>207</v>
      </c>
      <c r="C213" s="20" t="s">
        <v>232</v>
      </c>
      <c r="D213" s="20" t="s">
        <v>232</v>
      </c>
      <c r="E213" s="21">
        <v>1211</v>
      </c>
      <c r="F213" s="3" t="s">
        <v>25</v>
      </c>
      <c r="G213" s="3" t="s">
        <v>26</v>
      </c>
      <c r="H213" s="22">
        <f>SUMIFS([19]TVS!$L:$L,[19]TVS!$F:$F,'Revaluate 138'!$C213,[19]TVS!$D:$D,$H$3)</f>
        <v>19230</v>
      </c>
      <c r="I213" s="22">
        <v>542765569</v>
      </c>
      <c r="J213" s="22">
        <f t="shared" si="15"/>
        <v>28224.938585543423</v>
      </c>
      <c r="K213" s="4">
        <v>44000</v>
      </c>
      <c r="L213" s="4">
        <f t="shared" si="18"/>
        <v>846120000</v>
      </c>
      <c r="M213" s="4">
        <f t="shared" si="16"/>
        <v>303354431</v>
      </c>
      <c r="N213" s="4">
        <f t="shared" si="17"/>
        <v>0</v>
      </c>
      <c r="O213" s="4">
        <f t="shared" si="19"/>
        <v>303354431</v>
      </c>
    </row>
    <row r="214" spans="1:15">
      <c r="A214" s="11">
        <v>208</v>
      </c>
      <c r="C214" s="20" t="s">
        <v>233</v>
      </c>
      <c r="D214" s="20" t="s">
        <v>233</v>
      </c>
      <c r="E214" s="21">
        <v>1211</v>
      </c>
      <c r="F214" s="3" t="s">
        <v>25</v>
      </c>
      <c r="G214" s="3" t="s">
        <v>26</v>
      </c>
      <c r="H214" s="22">
        <f>SUMIFS([19]TVS!$L:$L,[19]TVS!$F:$F,'Revaluate 138'!$C214,[19]TVS!$D:$D,$H$3)</f>
        <v>762</v>
      </c>
      <c r="I214" s="22">
        <v>28993239</v>
      </c>
      <c r="J214" s="22">
        <f t="shared" si="15"/>
        <v>38048.870078740154</v>
      </c>
      <c r="K214" s="4">
        <v>27350</v>
      </c>
      <c r="L214" s="4">
        <f t="shared" si="18"/>
        <v>20840700</v>
      </c>
      <c r="M214" s="4">
        <f t="shared" si="16"/>
        <v>0</v>
      </c>
      <c r="N214" s="4">
        <f t="shared" si="17"/>
        <v>8152539</v>
      </c>
      <c r="O214" s="4">
        <f t="shared" si="19"/>
        <v>-8152539</v>
      </c>
    </row>
    <row r="215" spans="1:15">
      <c r="A215" s="11">
        <v>209</v>
      </c>
      <c r="C215" s="20" t="s">
        <v>234</v>
      </c>
      <c r="D215" s="20" t="s">
        <v>234</v>
      </c>
      <c r="E215" s="21">
        <v>1211</v>
      </c>
      <c r="F215" s="3" t="s">
        <v>25</v>
      </c>
      <c r="G215" s="3" t="s">
        <v>26</v>
      </c>
      <c r="H215" s="22">
        <f>SUMIFS([19]TVS!$L:$L,[19]TVS!$F:$F,'Revaluate 138'!$C215,[19]TVS!$D:$D,$H$3)</f>
        <v>1200</v>
      </c>
      <c r="I215" s="22">
        <v>36412713</v>
      </c>
      <c r="J215" s="22">
        <f t="shared" si="15"/>
        <v>30343.927500000002</v>
      </c>
      <c r="K215" s="4">
        <v>43400</v>
      </c>
      <c r="L215" s="4">
        <f t="shared" si="18"/>
        <v>52080000</v>
      </c>
      <c r="M215" s="4">
        <f t="shared" si="16"/>
        <v>15667287</v>
      </c>
      <c r="N215" s="4">
        <f t="shared" si="17"/>
        <v>0</v>
      </c>
      <c r="O215" s="4">
        <f t="shared" si="19"/>
        <v>15667287</v>
      </c>
    </row>
    <row r="216" spans="1:15">
      <c r="A216" s="11">
        <v>210</v>
      </c>
      <c r="C216" s="20" t="s">
        <v>235</v>
      </c>
      <c r="D216" s="20" t="s">
        <v>235</v>
      </c>
      <c r="E216" s="21">
        <v>1211</v>
      </c>
      <c r="F216" s="3" t="s">
        <v>25</v>
      </c>
      <c r="G216" s="3" t="s">
        <v>26</v>
      </c>
      <c r="H216" s="22">
        <f>SUMIFS([19]TVS!$L:$L,[19]TVS!$F:$F,'Revaluate 138'!$C216,[19]TVS!$D:$D,$H$3)</f>
        <v>5200</v>
      </c>
      <c r="I216" s="22">
        <v>118094892</v>
      </c>
      <c r="J216" s="22">
        <f t="shared" si="15"/>
        <v>22710.556153846155</v>
      </c>
      <c r="K216" s="4">
        <v>10700</v>
      </c>
      <c r="L216" s="4">
        <f t="shared" si="18"/>
        <v>55640000</v>
      </c>
      <c r="M216" s="4">
        <f t="shared" si="16"/>
        <v>0</v>
      </c>
      <c r="N216" s="4">
        <f t="shared" si="17"/>
        <v>62454892</v>
      </c>
      <c r="O216" s="4">
        <f t="shared" si="19"/>
        <v>-62454892</v>
      </c>
    </row>
    <row r="217" spans="1:15">
      <c r="A217" s="11">
        <v>211</v>
      </c>
      <c r="C217" s="20" t="s">
        <v>236</v>
      </c>
      <c r="D217" s="20" t="s">
        <v>236</v>
      </c>
      <c r="E217" s="21">
        <v>1211</v>
      </c>
      <c r="F217" s="3" t="s">
        <v>25</v>
      </c>
      <c r="G217" s="3" t="s">
        <v>26</v>
      </c>
      <c r="H217" s="22">
        <f>SUMIFS([19]TVS!$L:$L,[19]TVS!$F:$F,'Revaluate 138'!$C217,[19]TVS!$D:$D,$H$3)</f>
        <v>6900</v>
      </c>
      <c r="I217" s="22">
        <v>35584850</v>
      </c>
      <c r="J217" s="22">
        <f t="shared" si="15"/>
        <v>5157.224637681159</v>
      </c>
      <c r="K217" s="4">
        <v>2810</v>
      </c>
      <c r="L217" s="4">
        <f t="shared" si="18"/>
        <v>19389000</v>
      </c>
      <c r="M217" s="4">
        <f t="shared" si="16"/>
        <v>0</v>
      </c>
      <c r="N217" s="4">
        <f t="shared" si="17"/>
        <v>16195850</v>
      </c>
      <c r="O217" s="4">
        <f t="shared" si="19"/>
        <v>-16195850</v>
      </c>
    </row>
    <row r="218" spans="1:15">
      <c r="A218" s="11">
        <v>212</v>
      </c>
      <c r="C218" s="20" t="s">
        <v>237</v>
      </c>
      <c r="D218" s="20" t="s">
        <v>237</v>
      </c>
      <c r="E218" s="21">
        <v>1211</v>
      </c>
      <c r="F218" s="3" t="s">
        <v>25</v>
      </c>
      <c r="G218" s="3" t="s">
        <v>26</v>
      </c>
      <c r="H218" s="22">
        <f>SUMIFS([19]TVS!$L:$L,[19]TVS!$F:$F,'Revaluate 138'!$C218,[19]TVS!$D:$D,$H$3)</f>
        <v>1405</v>
      </c>
      <c r="I218" s="22">
        <v>11819530</v>
      </c>
      <c r="J218" s="22">
        <f t="shared" si="15"/>
        <v>8412.4768683274015</v>
      </c>
      <c r="K218" s="4">
        <v>22800</v>
      </c>
      <c r="L218" s="4">
        <f t="shared" si="18"/>
        <v>32034000</v>
      </c>
      <c r="M218" s="4">
        <f t="shared" si="16"/>
        <v>20214470</v>
      </c>
      <c r="N218" s="4">
        <f t="shared" si="17"/>
        <v>0</v>
      </c>
      <c r="O218" s="4">
        <f t="shared" si="19"/>
        <v>20214470</v>
      </c>
    </row>
    <row r="219" spans="1:15">
      <c r="A219" s="11">
        <v>213</v>
      </c>
      <c r="C219" s="20" t="s">
        <v>238</v>
      </c>
      <c r="D219" s="20" t="s">
        <v>238</v>
      </c>
      <c r="E219" s="21">
        <v>1211</v>
      </c>
      <c r="F219" s="3" t="s">
        <v>25</v>
      </c>
      <c r="G219" s="3" t="s">
        <v>26</v>
      </c>
      <c r="H219" s="22">
        <f>SUMIFS([19]TVS!$L:$L,[19]TVS!$F:$F,'Revaluate 138'!$C219,[19]TVS!$D:$D,$H$3)</f>
        <v>1000</v>
      </c>
      <c r="I219" s="22">
        <v>25195474</v>
      </c>
      <c r="J219" s="22">
        <f t="shared" si="15"/>
        <v>25195.473999999998</v>
      </c>
      <c r="K219" s="4">
        <v>0</v>
      </c>
      <c r="L219" s="4">
        <f t="shared" si="18"/>
        <v>0</v>
      </c>
      <c r="M219" s="4">
        <f t="shared" si="16"/>
        <v>0</v>
      </c>
      <c r="N219" s="4">
        <f t="shared" si="17"/>
        <v>25195474</v>
      </c>
      <c r="O219" s="4">
        <f t="shared" si="19"/>
        <v>-25195474</v>
      </c>
    </row>
    <row r="220" spans="1:15">
      <c r="A220" s="11">
        <v>214</v>
      </c>
      <c r="C220" s="20" t="s">
        <v>239</v>
      </c>
      <c r="D220" s="20" t="s">
        <v>239</v>
      </c>
      <c r="E220" s="21">
        <v>1211</v>
      </c>
      <c r="F220" s="3" t="s">
        <v>25</v>
      </c>
      <c r="G220" s="3" t="s">
        <v>26</v>
      </c>
      <c r="H220" s="22">
        <f>SUMIFS([19]TVS!$L:$L,[19]TVS!$F:$F,'Revaluate 138'!$C220,[19]TVS!$D:$D,$H$3)</f>
        <v>156</v>
      </c>
      <c r="I220" s="22">
        <v>2281380</v>
      </c>
      <c r="J220" s="22">
        <f t="shared" si="15"/>
        <v>14624.23076923077</v>
      </c>
      <c r="K220" s="4">
        <v>11000</v>
      </c>
      <c r="L220" s="4">
        <f t="shared" si="18"/>
        <v>1716000</v>
      </c>
      <c r="M220" s="4">
        <f t="shared" si="16"/>
        <v>0</v>
      </c>
      <c r="N220" s="4">
        <f t="shared" si="17"/>
        <v>565380</v>
      </c>
      <c r="O220" s="4">
        <f t="shared" si="19"/>
        <v>-565380</v>
      </c>
    </row>
    <row r="221" spans="1:15">
      <c r="A221" s="11">
        <v>215</v>
      </c>
      <c r="C221" s="20" t="s">
        <v>240</v>
      </c>
      <c r="D221" s="20" t="s">
        <v>240</v>
      </c>
      <c r="E221" s="21">
        <v>1211</v>
      </c>
      <c r="F221" s="3" t="s">
        <v>25</v>
      </c>
      <c r="G221" s="3" t="s">
        <v>26</v>
      </c>
      <c r="H221" s="22">
        <f>SUMIFS([19]TVS!$L:$L,[19]TVS!$F:$F,'Revaluate 138'!$C221,[19]TVS!$D:$D,$H$3)</f>
        <v>4780</v>
      </c>
      <c r="I221" s="22">
        <v>20371389</v>
      </c>
      <c r="J221" s="22">
        <f t="shared" si="15"/>
        <v>4261.7968619246858</v>
      </c>
      <c r="K221" s="4">
        <v>6130</v>
      </c>
      <c r="L221" s="4">
        <f t="shared" si="18"/>
        <v>29301400</v>
      </c>
      <c r="M221" s="4">
        <f t="shared" si="16"/>
        <v>8930011</v>
      </c>
      <c r="N221" s="4">
        <f t="shared" si="17"/>
        <v>0</v>
      </c>
      <c r="O221" s="4">
        <f t="shared" si="19"/>
        <v>8930011</v>
      </c>
    </row>
    <row r="222" spans="1:15">
      <c r="A222" s="11">
        <v>216</v>
      </c>
      <c r="C222" s="20" t="s">
        <v>241</v>
      </c>
      <c r="D222" s="20" t="s">
        <v>241</v>
      </c>
      <c r="E222" s="21">
        <v>1211</v>
      </c>
      <c r="F222" s="3" t="s">
        <v>25</v>
      </c>
      <c r="G222" s="3" t="s">
        <v>26</v>
      </c>
      <c r="H222" s="22">
        <f>SUMIFS([19]TVS!$L:$L,[19]TVS!$F:$F,'Revaluate 138'!$C222,[19]TVS!$D:$D,$H$3)</f>
        <v>300</v>
      </c>
      <c r="I222" s="22">
        <v>14178834</v>
      </c>
      <c r="J222" s="22">
        <f t="shared" si="15"/>
        <v>47262.78</v>
      </c>
      <c r="K222" s="4">
        <v>37850</v>
      </c>
      <c r="L222" s="4">
        <f t="shared" si="18"/>
        <v>11355000</v>
      </c>
      <c r="M222" s="4">
        <f t="shared" si="16"/>
        <v>0</v>
      </c>
      <c r="N222" s="4">
        <f t="shared" si="17"/>
        <v>2823834</v>
      </c>
      <c r="O222" s="4">
        <f t="shared" si="19"/>
        <v>-2823834</v>
      </c>
    </row>
    <row r="223" spans="1:15">
      <c r="A223" s="11">
        <v>217</v>
      </c>
      <c r="C223" s="20" t="s">
        <v>242</v>
      </c>
      <c r="D223" s="20" t="s">
        <v>242</v>
      </c>
      <c r="E223" s="21">
        <v>1211</v>
      </c>
      <c r="F223" s="3" t="s">
        <v>25</v>
      </c>
      <c r="G223" s="3" t="s">
        <v>26</v>
      </c>
      <c r="H223" s="22">
        <f>SUMIFS([19]TVS!$L:$L,[19]TVS!$F:$F,'Revaluate 138'!$C223,[19]TVS!$D:$D,$H$3)</f>
        <v>400</v>
      </c>
      <c r="I223" s="22">
        <v>17869562</v>
      </c>
      <c r="J223" s="22">
        <f t="shared" si="15"/>
        <v>44673.904999999999</v>
      </c>
      <c r="K223" s="4">
        <v>57900</v>
      </c>
      <c r="L223" s="4">
        <f t="shared" si="18"/>
        <v>23160000</v>
      </c>
      <c r="M223" s="4">
        <f t="shared" si="16"/>
        <v>5290438</v>
      </c>
      <c r="N223" s="4">
        <f t="shared" si="17"/>
        <v>0</v>
      </c>
      <c r="O223" s="4">
        <f t="shared" si="19"/>
        <v>5290438</v>
      </c>
    </row>
    <row r="224" spans="1:15">
      <c r="A224" s="11">
        <v>218</v>
      </c>
      <c r="C224" s="20" t="s">
        <v>243</v>
      </c>
      <c r="D224" s="20" t="s">
        <v>243</v>
      </c>
      <c r="E224" s="21">
        <v>1211</v>
      </c>
      <c r="F224" s="3" t="s">
        <v>25</v>
      </c>
      <c r="G224" s="3" t="s">
        <v>26</v>
      </c>
      <c r="H224" s="22">
        <f>SUMIFS([19]TVS!$L:$L,[19]TVS!$F:$F,'Revaluate 138'!$C224,[19]TVS!$D:$D,$H$3)</f>
        <v>850</v>
      </c>
      <c r="I224" s="22">
        <v>8254630</v>
      </c>
      <c r="J224" s="22">
        <f t="shared" si="15"/>
        <v>9711.3294117647056</v>
      </c>
      <c r="K224" s="4">
        <v>12750</v>
      </c>
      <c r="L224" s="4">
        <f t="shared" si="18"/>
        <v>10837500</v>
      </c>
      <c r="M224" s="4">
        <f t="shared" si="16"/>
        <v>2582870</v>
      </c>
      <c r="N224" s="4">
        <f t="shared" si="17"/>
        <v>0</v>
      </c>
      <c r="O224" s="4">
        <f t="shared" si="19"/>
        <v>2582870</v>
      </c>
    </row>
    <row r="225" spans="1:15">
      <c r="A225" s="11">
        <v>219</v>
      </c>
      <c r="C225" s="20" t="s">
        <v>244</v>
      </c>
      <c r="D225" s="20" t="s">
        <v>244</v>
      </c>
      <c r="E225" s="21">
        <v>1211</v>
      </c>
      <c r="F225" s="3" t="s">
        <v>25</v>
      </c>
      <c r="G225" s="3" t="s">
        <v>26</v>
      </c>
      <c r="H225" s="22">
        <f>SUMIFS([19]TVS!$L:$L,[19]TVS!$F:$F,'Revaluate 138'!$C225,[19]TVS!$D:$D,$H$3)</f>
        <v>300</v>
      </c>
      <c r="I225" s="22">
        <v>4232708</v>
      </c>
      <c r="J225" s="22">
        <f t="shared" si="15"/>
        <v>14109.026666666667</v>
      </c>
      <c r="K225" s="4">
        <v>9300</v>
      </c>
      <c r="L225" s="4">
        <f t="shared" si="18"/>
        <v>2790000</v>
      </c>
      <c r="M225" s="4">
        <f t="shared" si="16"/>
        <v>0</v>
      </c>
      <c r="N225" s="4">
        <f t="shared" si="17"/>
        <v>1442708</v>
      </c>
      <c r="O225" s="4">
        <f t="shared" si="19"/>
        <v>-1442708</v>
      </c>
    </row>
    <row r="226" spans="1:15">
      <c r="A226" s="11">
        <v>220</v>
      </c>
      <c r="C226" s="20" t="s">
        <v>245</v>
      </c>
      <c r="D226" s="20" t="s">
        <v>245</v>
      </c>
      <c r="E226" s="21">
        <v>1211</v>
      </c>
      <c r="F226" s="3" t="s">
        <v>25</v>
      </c>
      <c r="G226" s="3" t="s">
        <v>26</v>
      </c>
      <c r="H226" s="22">
        <f>SUMIFS([19]TVS!$L:$L,[19]TVS!$F:$F,'Revaluate 138'!$C226,[19]TVS!$D:$D,$H$3)</f>
        <v>3244</v>
      </c>
      <c r="I226" s="22">
        <v>40419856</v>
      </c>
      <c r="J226" s="22">
        <f t="shared" si="15"/>
        <v>12459.881627620221</v>
      </c>
      <c r="K226" s="4">
        <v>15000</v>
      </c>
      <c r="L226" s="4">
        <f t="shared" si="18"/>
        <v>48660000</v>
      </c>
      <c r="M226" s="4">
        <f t="shared" si="16"/>
        <v>8240144</v>
      </c>
      <c r="N226" s="4">
        <f t="shared" si="17"/>
        <v>0</v>
      </c>
      <c r="O226" s="4">
        <f t="shared" si="19"/>
        <v>8240144</v>
      </c>
    </row>
    <row r="227" spans="1:15">
      <c r="A227" s="11">
        <v>221</v>
      </c>
      <c r="C227" s="20" t="s">
        <v>246</v>
      </c>
      <c r="D227" s="20" t="s">
        <v>246</v>
      </c>
      <c r="E227" s="21">
        <v>1211</v>
      </c>
      <c r="F227" s="3" t="s">
        <v>25</v>
      </c>
      <c r="G227" s="3" t="s">
        <v>26</v>
      </c>
      <c r="H227" s="22">
        <f>SUMIFS([19]TVS!$L:$L,[19]TVS!$F:$F,'Revaluate 138'!$C227,[19]TVS!$D:$D,$H$3)</f>
        <v>23013</v>
      </c>
      <c r="I227" s="22">
        <v>201190965</v>
      </c>
      <c r="J227" s="22">
        <f t="shared" si="15"/>
        <v>8742.4918524312343</v>
      </c>
      <c r="K227" s="4">
        <v>6500</v>
      </c>
      <c r="L227" s="4">
        <f t="shared" si="18"/>
        <v>149584500</v>
      </c>
      <c r="M227" s="4">
        <f t="shared" si="16"/>
        <v>0</v>
      </c>
      <c r="N227" s="4">
        <f t="shared" si="17"/>
        <v>51606465</v>
      </c>
      <c r="O227" s="4">
        <f t="shared" si="19"/>
        <v>-51606465</v>
      </c>
    </row>
    <row r="228" spans="1:15">
      <c r="A228" s="11">
        <v>222</v>
      </c>
      <c r="C228" s="20" t="s">
        <v>247</v>
      </c>
      <c r="D228" s="20" t="s">
        <v>247</v>
      </c>
      <c r="E228" s="21">
        <v>1211</v>
      </c>
      <c r="F228" s="3" t="s">
        <v>25</v>
      </c>
      <c r="G228" s="3" t="s">
        <v>26</v>
      </c>
      <c r="H228" s="22">
        <f>SUMIFS([19]TVS!$L:$L,[19]TVS!$F:$F,'Revaluate 138'!$C228,[19]TVS!$D:$D,$H$3)</f>
        <v>724</v>
      </c>
      <c r="I228" s="22">
        <v>3487696</v>
      </c>
      <c r="J228" s="22">
        <f t="shared" si="15"/>
        <v>4817.2596685082872</v>
      </c>
      <c r="K228" s="4">
        <v>7180</v>
      </c>
      <c r="L228" s="4">
        <f t="shared" si="18"/>
        <v>5198320</v>
      </c>
      <c r="M228" s="4">
        <f t="shared" si="16"/>
        <v>1710624</v>
      </c>
      <c r="N228" s="4">
        <f t="shared" si="17"/>
        <v>0</v>
      </c>
      <c r="O228" s="4">
        <f t="shared" si="19"/>
        <v>1710624</v>
      </c>
    </row>
    <row r="229" spans="1:15">
      <c r="A229" s="11">
        <v>223</v>
      </c>
      <c r="C229" s="20" t="s">
        <v>248</v>
      </c>
      <c r="D229" s="20" t="s">
        <v>248</v>
      </c>
      <c r="E229" s="21">
        <v>1211</v>
      </c>
      <c r="F229" s="3" t="s">
        <v>25</v>
      </c>
      <c r="G229" s="3" t="s">
        <v>26</v>
      </c>
      <c r="H229" s="22">
        <f>SUMIFS([19]TVS!$L:$L,[19]TVS!$F:$F,'Revaluate 138'!$C229,[19]TVS!$D:$D,$H$3)</f>
        <v>4497</v>
      </c>
      <c r="I229" s="22">
        <v>46816972</v>
      </c>
      <c r="J229" s="22">
        <f t="shared" si="15"/>
        <v>10410.712030242385</v>
      </c>
      <c r="K229" s="4">
        <v>25750</v>
      </c>
      <c r="L229" s="4">
        <f t="shared" si="18"/>
        <v>115797750</v>
      </c>
      <c r="M229" s="4">
        <f t="shared" si="16"/>
        <v>68980778</v>
      </c>
      <c r="N229" s="4">
        <f t="shared" si="17"/>
        <v>0</v>
      </c>
      <c r="O229" s="4">
        <f t="shared" si="19"/>
        <v>68980778</v>
      </c>
    </row>
    <row r="230" spans="1:15">
      <c r="A230" s="11">
        <v>224</v>
      </c>
      <c r="C230" s="20" t="s">
        <v>249</v>
      </c>
      <c r="D230" s="20" t="s">
        <v>249</v>
      </c>
      <c r="E230" s="21">
        <v>1211</v>
      </c>
      <c r="F230" s="3" t="s">
        <v>25</v>
      </c>
      <c r="G230" s="3" t="s">
        <v>26</v>
      </c>
      <c r="H230" s="22">
        <f>SUMIFS([19]TVS!$L:$L,[19]TVS!$F:$F,'Revaluate 138'!$C230,[19]TVS!$D:$D,$H$3)</f>
        <v>2085</v>
      </c>
      <c r="I230" s="22">
        <v>45466296</v>
      </c>
      <c r="J230" s="22">
        <f t="shared" si="15"/>
        <v>21806.376978417265</v>
      </c>
      <c r="K230" s="4">
        <v>25350</v>
      </c>
      <c r="L230" s="4">
        <f t="shared" si="18"/>
        <v>52854750</v>
      </c>
      <c r="M230" s="4">
        <f t="shared" si="16"/>
        <v>7388454</v>
      </c>
      <c r="N230" s="4">
        <f t="shared" si="17"/>
        <v>0</v>
      </c>
      <c r="O230" s="4">
        <f t="shared" si="19"/>
        <v>7388454</v>
      </c>
    </row>
    <row r="231" spans="1:15">
      <c r="A231" s="11">
        <v>225</v>
      </c>
      <c r="C231" s="20" t="s">
        <v>250</v>
      </c>
      <c r="D231" s="20" t="s">
        <v>250</v>
      </c>
      <c r="E231" s="21">
        <v>1211</v>
      </c>
      <c r="F231" s="3" t="s">
        <v>25</v>
      </c>
      <c r="G231" s="3" t="s">
        <v>26</v>
      </c>
      <c r="H231" s="22">
        <f>SUMIFS([19]TVS!$L:$L,[19]TVS!$F:$F,'Revaluate 138'!$C231,[19]TVS!$D:$D,$H$3)</f>
        <v>2229</v>
      </c>
      <c r="I231" s="22">
        <v>19342359</v>
      </c>
      <c r="J231" s="22">
        <f t="shared" si="15"/>
        <v>8677.5948855989227</v>
      </c>
      <c r="K231" s="4">
        <v>9200</v>
      </c>
      <c r="L231" s="4">
        <f t="shared" si="18"/>
        <v>20506800</v>
      </c>
      <c r="M231" s="4">
        <f t="shared" si="16"/>
        <v>1164441</v>
      </c>
      <c r="N231" s="4">
        <f t="shared" si="17"/>
        <v>0</v>
      </c>
      <c r="O231" s="4">
        <f t="shared" si="19"/>
        <v>1164441</v>
      </c>
    </row>
    <row r="232" spans="1:15">
      <c r="A232" s="11">
        <v>226</v>
      </c>
      <c r="C232" s="20" t="s">
        <v>251</v>
      </c>
      <c r="D232" s="20" t="s">
        <v>251</v>
      </c>
      <c r="E232" s="21">
        <v>1211</v>
      </c>
      <c r="F232" s="3" t="s">
        <v>25</v>
      </c>
      <c r="G232" s="3" t="s">
        <v>26</v>
      </c>
      <c r="H232" s="22">
        <f>SUMIFS([19]TVS!$L:$L,[19]TVS!$F:$F,'Revaluate 138'!$C232,[19]TVS!$D:$D,$H$3)</f>
        <v>1405</v>
      </c>
      <c r="I232" s="22">
        <v>5189212</v>
      </c>
      <c r="J232" s="22">
        <f t="shared" si="15"/>
        <v>3693.3893238434162</v>
      </c>
      <c r="K232" s="4">
        <v>15250</v>
      </c>
      <c r="L232" s="4">
        <f t="shared" si="18"/>
        <v>21426250</v>
      </c>
      <c r="M232" s="4">
        <f t="shared" si="16"/>
        <v>16237038</v>
      </c>
      <c r="N232" s="4">
        <f t="shared" si="17"/>
        <v>0</v>
      </c>
      <c r="O232" s="4">
        <f t="shared" si="19"/>
        <v>16237038</v>
      </c>
    </row>
    <row r="233" spans="1:15">
      <c r="A233" s="11">
        <v>227</v>
      </c>
      <c r="C233" s="20" t="s">
        <v>252</v>
      </c>
      <c r="D233" s="20" t="s">
        <v>252</v>
      </c>
      <c r="E233" s="21">
        <v>1211</v>
      </c>
      <c r="F233" s="3" t="s">
        <v>25</v>
      </c>
      <c r="G233" s="3" t="s">
        <v>26</v>
      </c>
      <c r="H233" s="22">
        <f>SUMIFS([19]TVS!$L:$L,[19]TVS!$F:$F,'Revaluate 138'!$C233,[19]TVS!$D:$D,$H$3)</f>
        <v>400</v>
      </c>
      <c r="I233" s="22">
        <v>7314688</v>
      </c>
      <c r="J233" s="22">
        <f t="shared" si="15"/>
        <v>18286.72</v>
      </c>
      <c r="K233" s="4">
        <v>18100</v>
      </c>
      <c r="L233" s="4">
        <f t="shared" si="18"/>
        <v>7240000</v>
      </c>
      <c r="M233" s="4">
        <f t="shared" si="16"/>
        <v>0</v>
      </c>
      <c r="N233" s="4">
        <f t="shared" si="17"/>
        <v>74688</v>
      </c>
      <c r="O233" s="4">
        <f t="shared" si="19"/>
        <v>-74688</v>
      </c>
    </row>
    <row r="234" spans="1:15">
      <c r="A234" s="11">
        <v>228</v>
      </c>
      <c r="C234" s="20" t="s">
        <v>253</v>
      </c>
      <c r="D234" s="20" t="s">
        <v>253</v>
      </c>
      <c r="E234" s="21">
        <v>1211</v>
      </c>
      <c r="F234" s="3" t="s">
        <v>25</v>
      </c>
      <c r="G234" s="3" t="s">
        <v>26</v>
      </c>
      <c r="H234" s="22">
        <f>SUMIFS([19]TVS!$L:$L,[19]TVS!$F:$F,'Revaluate 138'!$C234,[19]TVS!$D:$D,$H$3)</f>
        <v>200</v>
      </c>
      <c r="I234" s="22">
        <v>3735486</v>
      </c>
      <c r="J234" s="22">
        <f t="shared" si="15"/>
        <v>18677.43</v>
      </c>
      <c r="K234" s="4">
        <v>28100</v>
      </c>
      <c r="L234" s="4">
        <f t="shared" si="18"/>
        <v>5620000</v>
      </c>
      <c r="M234" s="4">
        <f t="shared" si="16"/>
        <v>1884514</v>
      </c>
      <c r="N234" s="4">
        <f t="shared" si="17"/>
        <v>0</v>
      </c>
      <c r="O234" s="4">
        <f t="shared" si="19"/>
        <v>1884514</v>
      </c>
    </row>
    <row r="235" spans="1:15">
      <c r="A235" s="11">
        <v>229</v>
      </c>
      <c r="C235" s="20" t="s">
        <v>254</v>
      </c>
      <c r="D235" s="20" t="s">
        <v>254</v>
      </c>
      <c r="E235" s="21">
        <v>1211</v>
      </c>
      <c r="F235" s="3" t="s">
        <v>25</v>
      </c>
      <c r="G235" s="3" t="s">
        <v>26</v>
      </c>
      <c r="H235" s="22">
        <f>SUMIFS([19]TVS!$L:$L,[19]TVS!$F:$F,'Revaluate 138'!$C235,[19]TVS!$D:$D,$H$3)</f>
        <v>1600</v>
      </c>
      <c r="I235" s="22">
        <v>21590929</v>
      </c>
      <c r="J235" s="22">
        <f t="shared" si="15"/>
        <v>13494.330625000001</v>
      </c>
      <c r="K235" s="4">
        <v>9840</v>
      </c>
      <c r="L235" s="4">
        <f t="shared" si="18"/>
        <v>15744000</v>
      </c>
      <c r="M235" s="4">
        <f t="shared" si="16"/>
        <v>0</v>
      </c>
      <c r="N235" s="4">
        <f t="shared" si="17"/>
        <v>5846929</v>
      </c>
      <c r="O235" s="4">
        <f t="shared" si="19"/>
        <v>-5846929</v>
      </c>
    </row>
    <row r="236" spans="1:15">
      <c r="A236" s="11">
        <v>230</v>
      </c>
      <c r="C236" s="20" t="s">
        <v>255</v>
      </c>
      <c r="D236" s="20" t="s">
        <v>255</v>
      </c>
      <c r="E236" s="21">
        <v>1211</v>
      </c>
      <c r="F236" s="3" t="s">
        <v>25</v>
      </c>
      <c r="G236" s="3" t="s">
        <v>26</v>
      </c>
      <c r="H236" s="22">
        <f>SUMIFS([19]TVS!$L:$L,[19]TVS!$F:$F,'Revaluate 138'!$C236,[19]TVS!$D:$D,$H$3)</f>
        <v>200</v>
      </c>
      <c r="I236" s="22">
        <v>2267163</v>
      </c>
      <c r="J236" s="22">
        <f t="shared" si="15"/>
        <v>11335.815000000001</v>
      </c>
      <c r="K236" s="4">
        <v>9010</v>
      </c>
      <c r="L236" s="4">
        <f t="shared" si="18"/>
        <v>1802000</v>
      </c>
      <c r="M236" s="4">
        <f t="shared" si="16"/>
        <v>0</v>
      </c>
      <c r="N236" s="4">
        <f t="shared" si="17"/>
        <v>465163</v>
      </c>
      <c r="O236" s="4">
        <f t="shared" si="19"/>
        <v>-465163</v>
      </c>
    </row>
    <row r="237" spans="1:15">
      <c r="A237" s="11">
        <v>231</v>
      </c>
      <c r="C237" s="20" t="s">
        <v>256</v>
      </c>
      <c r="D237" s="20" t="s">
        <v>256</v>
      </c>
      <c r="E237" s="21">
        <v>1211</v>
      </c>
      <c r="F237" s="3" t="s">
        <v>25</v>
      </c>
      <c r="G237" s="3" t="s">
        <v>26</v>
      </c>
      <c r="H237" s="22">
        <f>SUMIFS([19]TVS!$L:$L,[19]TVS!$F:$F,'Revaluate 138'!$C237,[19]TVS!$D:$D,$H$3)</f>
        <v>3000</v>
      </c>
      <c r="I237" s="22">
        <v>25129529</v>
      </c>
      <c r="J237" s="22">
        <f t="shared" si="15"/>
        <v>8376.5096666666668</v>
      </c>
      <c r="K237" s="4">
        <v>3800</v>
      </c>
      <c r="L237" s="4">
        <f t="shared" si="18"/>
        <v>11400000</v>
      </c>
      <c r="M237" s="4">
        <f t="shared" si="16"/>
        <v>0</v>
      </c>
      <c r="N237" s="4">
        <f t="shared" si="17"/>
        <v>13729529</v>
      </c>
      <c r="O237" s="4">
        <f t="shared" si="19"/>
        <v>-13729529</v>
      </c>
    </row>
    <row r="238" spans="1:15">
      <c r="A238" s="11">
        <v>232</v>
      </c>
      <c r="C238" s="20" t="s">
        <v>257</v>
      </c>
      <c r="D238" s="20" t="s">
        <v>257</v>
      </c>
      <c r="E238" s="21">
        <v>1211</v>
      </c>
      <c r="F238" s="3" t="s">
        <v>25</v>
      </c>
      <c r="G238" s="3" t="s">
        <v>26</v>
      </c>
      <c r="H238" s="22">
        <f>SUMIFS([19]TVS!$L:$L,[19]TVS!$F:$F,'Revaluate 138'!$C238,[19]TVS!$D:$D,$H$3)</f>
        <v>499</v>
      </c>
      <c r="I238" s="22">
        <v>8267345</v>
      </c>
      <c r="J238" s="22">
        <f t="shared" si="15"/>
        <v>16567.825651302606</v>
      </c>
      <c r="K238" s="4">
        <v>15950</v>
      </c>
      <c r="L238" s="4">
        <f t="shared" si="18"/>
        <v>7959050</v>
      </c>
      <c r="M238" s="4">
        <f t="shared" si="16"/>
        <v>0</v>
      </c>
      <c r="N238" s="4">
        <f t="shared" si="17"/>
        <v>308295</v>
      </c>
      <c r="O238" s="4">
        <f t="shared" si="19"/>
        <v>-308295</v>
      </c>
    </row>
    <row r="239" spans="1:15">
      <c r="A239" s="11">
        <v>233</v>
      </c>
      <c r="C239" s="20" t="s">
        <v>258</v>
      </c>
      <c r="D239" s="20" t="s">
        <v>258</v>
      </c>
      <c r="E239" s="21">
        <v>1211</v>
      </c>
      <c r="F239" s="3" t="s">
        <v>25</v>
      </c>
      <c r="G239" s="3" t="s">
        <v>26</v>
      </c>
      <c r="H239" s="22">
        <f>SUMIFS([19]TVS!$L:$L,[19]TVS!$F:$F,'Revaluate 138'!$C239,[19]TVS!$D:$D,$H$3)</f>
        <v>700</v>
      </c>
      <c r="I239" s="22">
        <v>10726882</v>
      </c>
      <c r="J239" s="22">
        <f t="shared" si="15"/>
        <v>15324.117142857143</v>
      </c>
      <c r="K239" s="4">
        <v>12300</v>
      </c>
      <c r="L239" s="4">
        <f t="shared" si="18"/>
        <v>8610000</v>
      </c>
      <c r="M239" s="4">
        <f t="shared" si="16"/>
        <v>0</v>
      </c>
      <c r="N239" s="4">
        <f t="shared" si="17"/>
        <v>2116882</v>
      </c>
      <c r="O239" s="4">
        <f t="shared" si="19"/>
        <v>-2116882</v>
      </c>
    </row>
    <row r="240" spans="1:15">
      <c r="A240" s="11">
        <v>234</v>
      </c>
      <c r="C240" s="20" t="s">
        <v>259</v>
      </c>
      <c r="D240" s="20" t="s">
        <v>259</v>
      </c>
      <c r="E240" s="21">
        <v>1211</v>
      </c>
      <c r="F240" s="3" t="s">
        <v>25</v>
      </c>
      <c r="G240" s="3" t="s">
        <v>26</v>
      </c>
      <c r="H240" s="22">
        <f>SUMIFS([19]TVS!$L:$L,[19]TVS!$F:$F,'Revaluate 138'!$C240,[19]TVS!$D:$D,$H$3)</f>
        <v>610</v>
      </c>
      <c r="I240" s="22">
        <v>6192130</v>
      </c>
      <c r="J240" s="22">
        <f t="shared" si="15"/>
        <v>10151.032786885246</v>
      </c>
      <c r="K240" s="4">
        <v>15100</v>
      </c>
      <c r="L240" s="4">
        <f t="shared" si="18"/>
        <v>9211000</v>
      </c>
      <c r="M240" s="4">
        <f t="shared" si="16"/>
        <v>3018870</v>
      </c>
      <c r="N240" s="4">
        <f t="shared" si="17"/>
        <v>0</v>
      </c>
      <c r="O240" s="4">
        <f t="shared" si="19"/>
        <v>3018870</v>
      </c>
    </row>
    <row r="241" spans="1:15">
      <c r="A241" s="11">
        <v>235</v>
      </c>
      <c r="C241" s="20" t="s">
        <v>260</v>
      </c>
      <c r="D241" s="20" t="s">
        <v>260</v>
      </c>
      <c r="E241" s="21">
        <v>1211</v>
      </c>
      <c r="F241" s="3" t="s">
        <v>25</v>
      </c>
      <c r="G241" s="3" t="s">
        <v>26</v>
      </c>
      <c r="H241" s="22">
        <f>SUMIFS([19]TVS!$L:$L,[19]TVS!$F:$F,'Revaluate 138'!$C241,[19]TVS!$D:$D,$H$3)</f>
        <v>342</v>
      </c>
      <c r="I241" s="22">
        <v>3938716</v>
      </c>
      <c r="J241" s="22">
        <f t="shared" si="15"/>
        <v>11516.713450292398</v>
      </c>
      <c r="K241" s="4">
        <v>14000</v>
      </c>
      <c r="L241" s="4">
        <f t="shared" si="18"/>
        <v>4788000</v>
      </c>
      <c r="M241" s="4">
        <f t="shared" si="16"/>
        <v>849284</v>
      </c>
      <c r="N241" s="4">
        <f t="shared" si="17"/>
        <v>0</v>
      </c>
      <c r="O241" s="4">
        <f t="shared" si="19"/>
        <v>849284</v>
      </c>
    </row>
    <row r="242" spans="1:15">
      <c r="A242" s="11">
        <v>236</v>
      </c>
      <c r="C242" s="20" t="s">
        <v>261</v>
      </c>
      <c r="D242" s="20" t="s">
        <v>261</v>
      </c>
      <c r="E242" s="21">
        <v>1211</v>
      </c>
      <c r="F242" s="3" t="s">
        <v>25</v>
      </c>
      <c r="G242" s="3" t="s">
        <v>26</v>
      </c>
      <c r="H242" s="22">
        <f>SUMIFS([19]TVS!$L:$L,[19]TVS!$F:$F,'Revaluate 138'!$C242,[19]TVS!$D:$D,$H$3)</f>
        <v>8166</v>
      </c>
      <c r="I242" s="22">
        <v>202716398</v>
      </c>
      <c r="J242" s="22">
        <f t="shared" si="15"/>
        <v>24824.442566740141</v>
      </c>
      <c r="K242" s="4">
        <v>26750</v>
      </c>
      <c r="L242" s="4">
        <f t="shared" si="18"/>
        <v>218440500</v>
      </c>
      <c r="M242" s="4">
        <f t="shared" si="16"/>
        <v>15724102</v>
      </c>
      <c r="N242" s="4">
        <f t="shared" si="17"/>
        <v>0</v>
      </c>
      <c r="O242" s="4">
        <f t="shared" si="19"/>
        <v>15724102</v>
      </c>
    </row>
    <row r="243" spans="1:15">
      <c r="A243" s="11">
        <v>237</v>
      </c>
      <c r="C243" s="20" t="s">
        <v>262</v>
      </c>
      <c r="D243" s="20" t="s">
        <v>262</v>
      </c>
      <c r="E243" s="21">
        <v>1211</v>
      </c>
      <c r="F243" s="3" t="s">
        <v>25</v>
      </c>
      <c r="G243" s="3" t="s">
        <v>26</v>
      </c>
      <c r="H243" s="22">
        <f>SUMIFS([19]TVS!$L:$L,[19]TVS!$F:$F,'Revaluate 138'!$C243,[19]TVS!$D:$D,$H$3)</f>
        <v>116</v>
      </c>
      <c r="I243" s="22">
        <v>6001285</v>
      </c>
      <c r="J243" s="22">
        <f t="shared" si="15"/>
        <v>51735.215517241377</v>
      </c>
      <c r="K243" s="4">
        <v>57500</v>
      </c>
      <c r="L243" s="4">
        <f t="shared" si="18"/>
        <v>6670000</v>
      </c>
      <c r="M243" s="4">
        <f t="shared" si="16"/>
        <v>668715</v>
      </c>
      <c r="N243" s="4">
        <f t="shared" si="17"/>
        <v>0</v>
      </c>
      <c r="O243" s="4">
        <f t="shared" si="19"/>
        <v>668715</v>
      </c>
    </row>
    <row r="244" spans="1:15">
      <c r="A244" s="11">
        <v>238</v>
      </c>
      <c r="C244" s="20" t="s">
        <v>263</v>
      </c>
      <c r="D244" s="20" t="s">
        <v>263</v>
      </c>
      <c r="E244" s="21">
        <v>1211</v>
      </c>
      <c r="F244" s="3" t="s">
        <v>25</v>
      </c>
      <c r="G244" s="3" t="s">
        <v>26</v>
      </c>
      <c r="H244" s="22">
        <f>SUMIFS([19]TVS!$L:$L,[19]TVS!$F:$F,'Revaluate 138'!$C244,[19]TVS!$D:$D,$H$3)</f>
        <v>9620</v>
      </c>
      <c r="I244" s="22">
        <v>49714522</v>
      </c>
      <c r="J244" s="22">
        <f t="shared" si="15"/>
        <v>5167.8297297297295</v>
      </c>
      <c r="K244" s="4">
        <v>6350</v>
      </c>
      <c r="L244" s="4">
        <f t="shared" si="18"/>
        <v>61087000</v>
      </c>
      <c r="M244" s="4">
        <f t="shared" si="16"/>
        <v>11372478</v>
      </c>
      <c r="N244" s="4">
        <f t="shared" si="17"/>
        <v>0</v>
      </c>
      <c r="O244" s="4">
        <f t="shared" si="19"/>
        <v>11372478</v>
      </c>
    </row>
    <row r="245" spans="1:15">
      <c r="A245" s="11">
        <v>239</v>
      </c>
      <c r="C245" s="20" t="s">
        <v>264</v>
      </c>
      <c r="D245" s="20" t="s">
        <v>264</v>
      </c>
      <c r="E245" s="21">
        <v>1211</v>
      </c>
      <c r="F245" s="3" t="s">
        <v>25</v>
      </c>
      <c r="G245" s="3" t="s">
        <v>26</v>
      </c>
      <c r="H245" s="22">
        <f>SUMIFS([19]TVS!$L:$L,[19]TVS!$F:$F,'Revaluate 138'!$C245,[19]TVS!$D:$D,$H$3)</f>
        <v>3250</v>
      </c>
      <c r="I245" s="22">
        <v>72944822</v>
      </c>
      <c r="J245" s="22">
        <f t="shared" si="15"/>
        <v>22444.560615384617</v>
      </c>
      <c r="K245" s="4">
        <v>16850</v>
      </c>
      <c r="L245" s="4">
        <f t="shared" si="18"/>
        <v>54762500</v>
      </c>
      <c r="M245" s="4">
        <f t="shared" si="16"/>
        <v>0</v>
      </c>
      <c r="N245" s="4">
        <f t="shared" si="17"/>
        <v>18182322</v>
      </c>
      <c r="O245" s="4">
        <f t="shared" si="19"/>
        <v>-18182322</v>
      </c>
    </row>
    <row r="246" spans="1:15">
      <c r="A246" s="11">
        <v>240</v>
      </c>
      <c r="C246" s="20" t="s">
        <v>265</v>
      </c>
      <c r="D246" s="20" t="s">
        <v>265</v>
      </c>
      <c r="E246" s="21">
        <v>1211</v>
      </c>
      <c r="F246" s="3" t="s">
        <v>25</v>
      </c>
      <c r="G246" s="3" t="s">
        <v>26</v>
      </c>
      <c r="H246" s="22">
        <f>SUMIFS([19]TVS!$L:$L,[19]TVS!$F:$F,'Revaluate 138'!$C246,[19]TVS!$D:$D,$H$3)</f>
        <v>200</v>
      </c>
      <c r="I246" s="22">
        <v>4149974</v>
      </c>
      <c r="J246" s="22">
        <f t="shared" si="15"/>
        <v>20749.87</v>
      </c>
      <c r="K246" s="4">
        <v>30600</v>
      </c>
      <c r="L246" s="4">
        <f t="shared" si="18"/>
        <v>6120000</v>
      </c>
      <c r="M246" s="4">
        <f t="shared" si="16"/>
        <v>1970026</v>
      </c>
      <c r="N246" s="4">
        <f t="shared" si="17"/>
        <v>0</v>
      </c>
      <c r="O246" s="4">
        <f t="shared" si="19"/>
        <v>1970026</v>
      </c>
    </row>
    <row r="247" spans="1:15">
      <c r="A247" s="11">
        <v>241</v>
      </c>
      <c r="C247" s="20" t="s">
        <v>266</v>
      </c>
      <c r="D247" s="20" t="s">
        <v>266</v>
      </c>
      <c r="E247" s="21">
        <v>1211</v>
      </c>
      <c r="F247" s="3" t="s">
        <v>25</v>
      </c>
      <c r="G247" s="3" t="s">
        <v>26</v>
      </c>
      <c r="H247" s="22">
        <f>SUMIFS([19]TVS!$L:$L,[19]TVS!$F:$F,'Revaluate 138'!$C247,[19]TVS!$D:$D,$H$3)</f>
        <v>7500</v>
      </c>
      <c r="I247" s="22">
        <v>22528981</v>
      </c>
      <c r="J247" s="22">
        <f t="shared" si="15"/>
        <v>3003.8641333333335</v>
      </c>
      <c r="K247" s="4">
        <v>1700</v>
      </c>
      <c r="L247" s="4">
        <f t="shared" si="18"/>
        <v>12750000</v>
      </c>
      <c r="M247" s="4">
        <f t="shared" si="16"/>
        <v>0</v>
      </c>
      <c r="N247" s="4">
        <f t="shared" si="17"/>
        <v>9778981</v>
      </c>
      <c r="O247" s="4">
        <f t="shared" si="19"/>
        <v>-9778981</v>
      </c>
    </row>
    <row r="248" spans="1:15">
      <c r="A248" s="11">
        <v>242</v>
      </c>
      <c r="C248" s="20" t="s">
        <v>267</v>
      </c>
      <c r="D248" s="20" t="s">
        <v>267</v>
      </c>
      <c r="E248" s="21">
        <v>1211</v>
      </c>
      <c r="F248" s="3" t="s">
        <v>25</v>
      </c>
      <c r="G248" s="3" t="s">
        <v>26</v>
      </c>
      <c r="H248" s="22">
        <f>SUMIFS([19]TVS!$L:$L,[19]TVS!$F:$F,'Revaluate 138'!$C248,[19]TVS!$D:$D,$H$3)</f>
        <v>500</v>
      </c>
      <c r="I248" s="22">
        <v>9818919</v>
      </c>
      <c r="J248" s="22">
        <f t="shared" si="15"/>
        <v>19637.838</v>
      </c>
      <c r="K248" s="4">
        <v>31500</v>
      </c>
      <c r="L248" s="4">
        <f t="shared" si="18"/>
        <v>15750000</v>
      </c>
      <c r="M248" s="4">
        <f t="shared" si="16"/>
        <v>5931081</v>
      </c>
      <c r="N248" s="4">
        <f t="shared" si="17"/>
        <v>0</v>
      </c>
      <c r="O248" s="4">
        <f t="shared" si="19"/>
        <v>5931081</v>
      </c>
    </row>
    <row r="249" spans="1:15">
      <c r="A249" s="11">
        <v>243</v>
      </c>
      <c r="C249" s="20" t="s">
        <v>268</v>
      </c>
      <c r="D249" s="20" t="s">
        <v>268</v>
      </c>
      <c r="E249" s="21">
        <v>1211</v>
      </c>
      <c r="F249" s="3" t="s">
        <v>25</v>
      </c>
      <c r="G249" s="3" t="s">
        <v>26</v>
      </c>
      <c r="H249" s="22">
        <f>SUMIFS([19]TVS!$L:$L,[19]TVS!$F:$F,'Revaluate 138'!$C249,[19]TVS!$D:$D,$H$3)</f>
        <v>200</v>
      </c>
      <c r="I249" s="22">
        <v>2953916</v>
      </c>
      <c r="J249" s="22">
        <f t="shared" si="15"/>
        <v>14769.58</v>
      </c>
      <c r="K249" s="4">
        <v>12200</v>
      </c>
      <c r="L249" s="4">
        <f t="shared" si="18"/>
        <v>2440000</v>
      </c>
      <c r="M249" s="4">
        <f t="shared" si="16"/>
        <v>0</v>
      </c>
      <c r="N249" s="4">
        <f t="shared" si="17"/>
        <v>513916</v>
      </c>
      <c r="O249" s="4">
        <f t="shared" si="19"/>
        <v>-513916</v>
      </c>
    </row>
    <row r="250" spans="1:15">
      <c r="A250" s="11">
        <v>244</v>
      </c>
      <c r="C250" s="20" t="s">
        <v>269</v>
      </c>
      <c r="D250" s="20" t="s">
        <v>269</v>
      </c>
      <c r="E250" s="21">
        <v>1211</v>
      </c>
      <c r="F250" s="3" t="s">
        <v>25</v>
      </c>
      <c r="G250" s="3" t="s">
        <v>26</v>
      </c>
      <c r="H250" s="22">
        <f>SUMIFS([19]TVS!$L:$L,[19]TVS!$F:$F,'Revaluate 138'!$C250,[19]TVS!$D:$D,$H$3)</f>
        <v>1967</v>
      </c>
      <c r="I250" s="22">
        <v>28631969</v>
      </c>
      <c r="J250" s="22">
        <f t="shared" si="15"/>
        <v>14556.161159125571</v>
      </c>
      <c r="K250" s="4">
        <v>17400</v>
      </c>
      <c r="L250" s="4">
        <f t="shared" si="18"/>
        <v>34225800</v>
      </c>
      <c r="M250" s="4">
        <f t="shared" si="16"/>
        <v>5593831</v>
      </c>
      <c r="N250" s="4">
        <f t="shared" si="17"/>
        <v>0</v>
      </c>
      <c r="O250" s="4">
        <f t="shared" si="19"/>
        <v>5593831</v>
      </c>
    </row>
    <row r="251" spans="1:15">
      <c r="A251" s="11">
        <v>245</v>
      </c>
      <c r="C251" s="20" t="s">
        <v>270</v>
      </c>
      <c r="D251" s="20" t="s">
        <v>270</v>
      </c>
      <c r="E251" s="21">
        <v>1211</v>
      </c>
      <c r="F251" s="3" t="s">
        <v>25</v>
      </c>
      <c r="G251" s="3" t="s">
        <v>26</v>
      </c>
      <c r="H251" s="22">
        <f>SUMIFS([19]TVS!$L:$L,[19]TVS!$F:$F,'Revaluate 138'!$C251,[19]TVS!$D:$D,$H$3)</f>
        <v>1125</v>
      </c>
      <c r="I251" s="22">
        <v>27294234</v>
      </c>
      <c r="J251" s="22">
        <f t="shared" si="15"/>
        <v>24261.541333333334</v>
      </c>
      <c r="K251" s="4">
        <v>37250</v>
      </c>
      <c r="L251" s="4">
        <f t="shared" si="18"/>
        <v>41906250</v>
      </c>
      <c r="M251" s="4">
        <f t="shared" si="16"/>
        <v>14612016</v>
      </c>
      <c r="N251" s="4">
        <f t="shared" si="17"/>
        <v>0</v>
      </c>
      <c r="O251" s="4">
        <f t="shared" si="19"/>
        <v>14612016</v>
      </c>
    </row>
    <row r="252" spans="1:15">
      <c r="A252" s="11">
        <v>246</v>
      </c>
      <c r="C252" s="20" t="s">
        <v>271</v>
      </c>
      <c r="D252" s="20" t="s">
        <v>271</v>
      </c>
      <c r="E252" s="21">
        <v>1211</v>
      </c>
      <c r="F252" s="3" t="s">
        <v>25</v>
      </c>
      <c r="G252" s="3" t="s">
        <v>26</v>
      </c>
      <c r="H252" s="22">
        <f>SUMIFS([19]TVS!$L:$L,[19]TVS!$F:$F,'Revaluate 138'!$C252,[19]TVS!$D:$D,$H$3)</f>
        <v>2600</v>
      </c>
      <c r="I252" s="22">
        <v>38082249</v>
      </c>
      <c r="J252" s="22">
        <f t="shared" si="15"/>
        <v>14647.018846153846</v>
      </c>
      <c r="K252" s="4">
        <v>21850</v>
      </c>
      <c r="L252" s="4">
        <f t="shared" si="18"/>
        <v>56810000</v>
      </c>
      <c r="M252" s="4">
        <f t="shared" si="16"/>
        <v>18727751</v>
      </c>
      <c r="N252" s="4">
        <f t="shared" si="17"/>
        <v>0</v>
      </c>
      <c r="O252" s="4">
        <f t="shared" si="19"/>
        <v>18727751</v>
      </c>
    </row>
    <row r="253" spans="1:15">
      <c r="A253" s="11">
        <v>247</v>
      </c>
      <c r="C253" s="20" t="s">
        <v>272</v>
      </c>
      <c r="D253" s="20" t="s">
        <v>272</v>
      </c>
      <c r="E253" s="21">
        <v>1211</v>
      </c>
      <c r="F253" s="3" t="s">
        <v>25</v>
      </c>
      <c r="G253" s="3" t="s">
        <v>26</v>
      </c>
      <c r="H253" s="22">
        <f>SUMIFS([19]TVS!$L:$L,[19]TVS!$F:$F,'Revaluate 138'!$C253,[19]TVS!$D:$D,$H$3)</f>
        <v>550</v>
      </c>
      <c r="I253" s="22">
        <v>7805156</v>
      </c>
      <c r="J253" s="22">
        <f t="shared" si="15"/>
        <v>14191.192727272728</v>
      </c>
      <c r="K253" s="4">
        <v>20350</v>
      </c>
      <c r="L253" s="4">
        <f t="shared" si="18"/>
        <v>11192500</v>
      </c>
      <c r="M253" s="4">
        <f t="shared" si="16"/>
        <v>3387344</v>
      </c>
      <c r="N253" s="4">
        <f t="shared" si="17"/>
        <v>0</v>
      </c>
      <c r="O253" s="4">
        <f t="shared" si="19"/>
        <v>3387344</v>
      </c>
    </row>
    <row r="254" spans="1:15">
      <c r="A254" s="11">
        <v>248</v>
      </c>
      <c r="C254" s="20" t="s">
        <v>273</v>
      </c>
      <c r="D254" s="20" t="s">
        <v>273</v>
      </c>
      <c r="E254" s="21">
        <v>1211</v>
      </c>
      <c r="F254" s="3" t="s">
        <v>25</v>
      </c>
      <c r="G254" s="3" t="s">
        <v>26</v>
      </c>
      <c r="H254" s="22">
        <f>SUMIFS([19]TVS!$L:$L,[19]TVS!$F:$F,'Revaluate 138'!$C254,[19]TVS!$D:$D,$H$3)</f>
        <v>300</v>
      </c>
      <c r="I254" s="22">
        <v>4349719</v>
      </c>
      <c r="J254" s="22">
        <f t="shared" si="15"/>
        <v>14499.063333333334</v>
      </c>
      <c r="K254" s="4">
        <v>10300</v>
      </c>
      <c r="L254" s="4">
        <f t="shared" si="18"/>
        <v>3090000</v>
      </c>
      <c r="M254" s="4">
        <f t="shared" si="16"/>
        <v>0</v>
      </c>
      <c r="N254" s="4">
        <f t="shared" si="17"/>
        <v>1259719</v>
      </c>
      <c r="O254" s="4">
        <f t="shared" si="19"/>
        <v>-1259719</v>
      </c>
    </row>
    <row r="255" spans="1:15">
      <c r="A255" s="11">
        <v>249</v>
      </c>
      <c r="C255" s="20" t="s">
        <v>274</v>
      </c>
      <c r="D255" s="20" t="s">
        <v>274</v>
      </c>
      <c r="E255" s="21">
        <v>1211</v>
      </c>
      <c r="F255" s="3" t="s">
        <v>25</v>
      </c>
      <c r="G255" s="3" t="s">
        <v>26</v>
      </c>
      <c r="H255" s="22">
        <f>SUMIFS([19]TVS!$L:$L,[19]TVS!$F:$F,'Revaluate 138'!$C255,[19]TVS!$D:$D,$H$3)</f>
        <v>3300</v>
      </c>
      <c r="I255" s="22">
        <v>92882132</v>
      </c>
      <c r="J255" s="22">
        <f t="shared" si="15"/>
        <v>28146.100606060605</v>
      </c>
      <c r="K255" s="4">
        <v>39100</v>
      </c>
      <c r="L255" s="4">
        <f t="shared" si="18"/>
        <v>129030000</v>
      </c>
      <c r="M255" s="4">
        <f t="shared" si="16"/>
        <v>36147868</v>
      </c>
      <c r="N255" s="4">
        <f t="shared" si="17"/>
        <v>0</v>
      </c>
      <c r="O255" s="4">
        <f t="shared" si="19"/>
        <v>36147868</v>
      </c>
    </row>
    <row r="256" spans="1:15">
      <c r="A256" s="11">
        <v>250</v>
      </c>
      <c r="C256" s="20" t="s">
        <v>275</v>
      </c>
      <c r="D256" s="20" t="s">
        <v>275</v>
      </c>
      <c r="E256" s="21">
        <v>1211</v>
      </c>
      <c r="F256" s="3" t="s">
        <v>25</v>
      </c>
      <c r="G256" s="3" t="s">
        <v>26</v>
      </c>
      <c r="H256" s="22">
        <f>SUMIFS([19]TVS!$L:$L,[19]TVS!$F:$F,'Revaluate 138'!$C256,[19]TVS!$D:$D,$H$3)</f>
        <v>500</v>
      </c>
      <c r="I256" s="22">
        <v>4099607</v>
      </c>
      <c r="J256" s="22">
        <f t="shared" si="15"/>
        <v>8199.2139999999999</v>
      </c>
      <c r="K256" s="4">
        <v>3940</v>
      </c>
      <c r="L256" s="4">
        <f t="shared" si="18"/>
        <v>1970000</v>
      </c>
      <c r="M256" s="4">
        <f t="shared" si="16"/>
        <v>0</v>
      </c>
      <c r="N256" s="4">
        <f t="shared" si="17"/>
        <v>2129607</v>
      </c>
      <c r="O256" s="4">
        <f t="shared" si="19"/>
        <v>-2129607</v>
      </c>
    </row>
    <row r="257" spans="1:15">
      <c r="A257" s="11">
        <v>251</v>
      </c>
      <c r="C257" s="20" t="s">
        <v>276</v>
      </c>
      <c r="D257" s="20" t="s">
        <v>276</v>
      </c>
      <c r="E257" s="21">
        <v>1211</v>
      </c>
      <c r="F257" s="3" t="s">
        <v>25</v>
      </c>
      <c r="G257" s="3" t="s">
        <v>26</v>
      </c>
      <c r="H257" s="22">
        <f>SUMIFS([19]TVS!$L:$L,[19]TVS!$F:$F,'Revaluate 138'!$C257,[19]TVS!$D:$D,$H$3)</f>
        <v>2880</v>
      </c>
      <c r="I257" s="22">
        <v>29134781</v>
      </c>
      <c r="J257" s="22">
        <f t="shared" si="15"/>
        <v>10116.243402777778</v>
      </c>
      <c r="K257" s="4">
        <v>9290</v>
      </c>
      <c r="L257" s="4">
        <f t="shared" si="18"/>
        <v>26755200</v>
      </c>
      <c r="M257" s="4">
        <f t="shared" si="16"/>
        <v>0</v>
      </c>
      <c r="N257" s="4">
        <f t="shared" si="17"/>
        <v>2379581</v>
      </c>
      <c r="O257" s="4">
        <f t="shared" si="19"/>
        <v>-2379581</v>
      </c>
    </row>
    <row r="258" spans="1:15">
      <c r="A258" s="11">
        <v>252</v>
      </c>
      <c r="C258" s="20" t="s">
        <v>277</v>
      </c>
      <c r="D258" s="20" t="s">
        <v>277</v>
      </c>
      <c r="E258" s="21">
        <v>1211</v>
      </c>
      <c r="F258" s="3" t="s">
        <v>25</v>
      </c>
      <c r="G258" s="3" t="s">
        <v>26</v>
      </c>
      <c r="H258" s="22">
        <f>SUMIFS([19]TVS!$L:$L,[19]TVS!$F:$F,'Revaluate 138'!$C258,[19]TVS!$D:$D,$H$3)</f>
        <v>100</v>
      </c>
      <c r="I258" s="22">
        <v>3197892</v>
      </c>
      <c r="J258" s="22">
        <f t="shared" si="15"/>
        <v>31978.92</v>
      </c>
      <c r="K258" s="4">
        <v>24000</v>
      </c>
      <c r="L258" s="4">
        <f t="shared" si="18"/>
        <v>2400000</v>
      </c>
      <c r="M258" s="4">
        <f t="shared" si="16"/>
        <v>0</v>
      </c>
      <c r="N258" s="4">
        <f t="shared" si="17"/>
        <v>797892</v>
      </c>
      <c r="O258" s="4">
        <f t="shared" si="19"/>
        <v>-797892</v>
      </c>
    </row>
    <row r="259" spans="1:15">
      <c r="A259" s="11">
        <v>253</v>
      </c>
      <c r="C259" s="20" t="s">
        <v>278</v>
      </c>
      <c r="D259" s="20" t="s">
        <v>278</v>
      </c>
      <c r="E259" s="21">
        <v>1211</v>
      </c>
      <c r="F259" s="3" t="s">
        <v>25</v>
      </c>
      <c r="G259" s="3" t="s">
        <v>26</v>
      </c>
      <c r="H259" s="22">
        <f>SUMIFS([19]TVS!$L:$L,[19]TVS!$F:$F,'Revaluate 138'!$C259,[19]TVS!$D:$D,$H$3)</f>
        <v>300</v>
      </c>
      <c r="I259" s="22">
        <v>8473433</v>
      </c>
      <c r="J259" s="22">
        <f t="shared" si="15"/>
        <v>28244.776666666668</v>
      </c>
      <c r="K259" s="4">
        <v>20750</v>
      </c>
      <c r="L259" s="4">
        <f t="shared" si="18"/>
        <v>6225000</v>
      </c>
      <c r="M259" s="4">
        <f t="shared" si="16"/>
        <v>0</v>
      </c>
      <c r="N259" s="4">
        <f t="shared" si="17"/>
        <v>2248433</v>
      </c>
      <c r="O259" s="4">
        <f t="shared" si="19"/>
        <v>-2248433</v>
      </c>
    </row>
    <row r="260" spans="1:15">
      <c r="A260" s="11">
        <v>254</v>
      </c>
      <c r="C260" s="20" t="s">
        <v>279</v>
      </c>
      <c r="D260" s="20" t="s">
        <v>279</v>
      </c>
      <c r="E260" s="21">
        <v>1211</v>
      </c>
      <c r="F260" s="3" t="s">
        <v>25</v>
      </c>
      <c r="G260" s="3" t="s">
        <v>26</v>
      </c>
      <c r="H260" s="22">
        <f>SUMIFS([19]TVS!$L:$L,[19]TVS!$F:$F,'Revaluate 138'!$C260,[19]TVS!$D:$D,$H$3)</f>
        <v>4400</v>
      </c>
      <c r="I260" s="22">
        <v>18767350</v>
      </c>
      <c r="J260" s="22">
        <f t="shared" si="15"/>
        <v>4265.306818181818</v>
      </c>
      <c r="K260" s="4">
        <v>2820</v>
      </c>
      <c r="L260" s="4">
        <f t="shared" si="18"/>
        <v>12408000</v>
      </c>
      <c r="M260" s="4">
        <f t="shared" si="16"/>
        <v>0</v>
      </c>
      <c r="N260" s="4">
        <f t="shared" si="17"/>
        <v>6359350</v>
      </c>
      <c r="O260" s="4">
        <f t="shared" si="19"/>
        <v>-6359350</v>
      </c>
    </row>
    <row r="261" spans="1:15">
      <c r="A261" s="11">
        <v>255</v>
      </c>
      <c r="C261" s="20" t="s">
        <v>280</v>
      </c>
      <c r="D261" s="20" t="s">
        <v>280</v>
      </c>
      <c r="E261" s="21">
        <v>1211</v>
      </c>
      <c r="F261" s="3" t="s">
        <v>25</v>
      </c>
      <c r="G261" s="3" t="s">
        <v>26</v>
      </c>
      <c r="H261" s="22">
        <f>SUMIFS([19]TVS!$L:$L,[19]TVS!$F:$F,'Revaluate 138'!$C261,[19]TVS!$D:$D,$H$3)</f>
        <v>1260</v>
      </c>
      <c r="I261" s="22">
        <v>23538913</v>
      </c>
      <c r="J261" s="22">
        <f t="shared" si="15"/>
        <v>18681.676984126985</v>
      </c>
      <c r="K261" s="4">
        <v>17900</v>
      </c>
      <c r="L261" s="4">
        <f t="shared" si="18"/>
        <v>22554000</v>
      </c>
      <c r="M261" s="4">
        <f t="shared" si="16"/>
        <v>0</v>
      </c>
      <c r="N261" s="4">
        <f t="shared" si="17"/>
        <v>984913</v>
      </c>
      <c r="O261" s="4">
        <f t="shared" si="19"/>
        <v>-984913</v>
      </c>
    </row>
    <row r="262" spans="1:15">
      <c r="A262" s="11">
        <v>256</v>
      </c>
      <c r="C262" s="20" t="s">
        <v>281</v>
      </c>
      <c r="D262" s="20" t="s">
        <v>281</v>
      </c>
      <c r="E262" s="21">
        <v>1211</v>
      </c>
      <c r="F262" s="3" t="s">
        <v>25</v>
      </c>
      <c r="G262" s="3" t="s">
        <v>26</v>
      </c>
      <c r="H262" s="22">
        <f>SUMIFS([19]TVS!$L:$L,[19]TVS!$F:$F,'Revaluate 138'!$C262,[19]TVS!$D:$D,$H$3)</f>
        <v>1600</v>
      </c>
      <c r="I262" s="22">
        <v>7736346</v>
      </c>
      <c r="J262" s="22">
        <f t="shared" si="15"/>
        <v>4835.2162500000004</v>
      </c>
      <c r="K262" s="4">
        <v>11750</v>
      </c>
      <c r="L262" s="4">
        <f t="shared" si="18"/>
        <v>18800000</v>
      </c>
      <c r="M262" s="4">
        <f t="shared" si="16"/>
        <v>11063654</v>
      </c>
      <c r="N262" s="4">
        <f t="shared" si="17"/>
        <v>0</v>
      </c>
      <c r="O262" s="4">
        <f t="shared" si="19"/>
        <v>11063654</v>
      </c>
    </row>
    <row r="263" spans="1:15">
      <c r="A263" s="11">
        <v>257</v>
      </c>
      <c r="C263" s="20" t="s">
        <v>282</v>
      </c>
      <c r="D263" s="20" t="s">
        <v>282</v>
      </c>
      <c r="E263" s="21">
        <v>1211</v>
      </c>
      <c r="F263" s="3" t="s">
        <v>25</v>
      </c>
      <c r="G263" s="3" t="s">
        <v>26</v>
      </c>
      <c r="H263" s="22">
        <f>SUMIFS([19]TVS!$L:$L,[19]TVS!$F:$F,'Revaluate 138'!$C263,[19]TVS!$D:$D,$H$3)</f>
        <v>455</v>
      </c>
      <c r="I263" s="22">
        <v>9019947</v>
      </c>
      <c r="J263" s="22">
        <f t="shared" ref="J263:J326" si="20">IFERROR(I263/H263,0)</f>
        <v>19824.05934065934</v>
      </c>
      <c r="K263" s="4">
        <v>68100</v>
      </c>
      <c r="L263" s="4">
        <f t="shared" si="18"/>
        <v>30985500</v>
      </c>
      <c r="M263" s="4">
        <f t="shared" ref="M263:M326" si="21">IF(L263-I263&gt;0,L263-I263,0)</f>
        <v>21965553</v>
      </c>
      <c r="N263" s="4">
        <f t="shared" ref="N263:N326" si="22">IF(L263-I263&lt;0,-(L263-I263),0)</f>
        <v>0</v>
      </c>
      <c r="O263" s="4">
        <f t="shared" si="19"/>
        <v>21965553</v>
      </c>
    </row>
    <row r="264" spans="1:15">
      <c r="A264" s="11">
        <v>258</v>
      </c>
      <c r="C264" s="20" t="s">
        <v>283</v>
      </c>
      <c r="D264" s="20" t="s">
        <v>283</v>
      </c>
      <c r="E264" s="21">
        <v>1211</v>
      </c>
      <c r="F264" s="3" t="s">
        <v>25</v>
      </c>
      <c r="G264" s="3" t="s">
        <v>26</v>
      </c>
      <c r="H264" s="22">
        <f>SUMIFS([19]TVS!$L:$L,[19]TVS!$F:$F,'Revaluate 138'!$C264,[19]TVS!$D:$D,$H$3)</f>
        <v>100</v>
      </c>
      <c r="I264" s="22">
        <v>2280912</v>
      </c>
      <c r="J264" s="22">
        <f t="shared" si="20"/>
        <v>22809.119999999999</v>
      </c>
      <c r="K264" s="4">
        <v>16700</v>
      </c>
      <c r="L264" s="4">
        <f t="shared" ref="L264:L327" si="23">H264*K264</f>
        <v>1670000</v>
      </c>
      <c r="M264" s="4">
        <f t="shared" si="21"/>
        <v>0</v>
      </c>
      <c r="N264" s="4">
        <f t="shared" si="22"/>
        <v>610912</v>
      </c>
      <c r="O264" s="4">
        <f t="shared" ref="O264:O327" si="24">M264-N264</f>
        <v>-610912</v>
      </c>
    </row>
    <row r="265" spans="1:15">
      <c r="A265" s="11">
        <v>259</v>
      </c>
      <c r="C265" s="20" t="s">
        <v>284</v>
      </c>
      <c r="D265" s="20" t="s">
        <v>284</v>
      </c>
      <c r="E265" s="21">
        <v>1211</v>
      </c>
      <c r="F265" s="3" t="s">
        <v>25</v>
      </c>
      <c r="G265" s="3" t="s">
        <v>26</v>
      </c>
      <c r="H265" s="22">
        <f>SUMIFS([19]TVS!$L:$L,[19]TVS!$F:$F,'Revaluate 138'!$C265,[19]TVS!$D:$D,$H$3)</f>
        <v>1400</v>
      </c>
      <c r="I265" s="22">
        <v>14463552</v>
      </c>
      <c r="J265" s="22">
        <f t="shared" si="20"/>
        <v>10331.108571428571</v>
      </c>
      <c r="K265" s="4">
        <v>10850</v>
      </c>
      <c r="L265" s="4">
        <f t="shared" si="23"/>
        <v>15190000</v>
      </c>
      <c r="M265" s="4">
        <f t="shared" si="21"/>
        <v>726448</v>
      </c>
      <c r="N265" s="4">
        <f t="shared" si="22"/>
        <v>0</v>
      </c>
      <c r="O265" s="4">
        <f t="shared" si="24"/>
        <v>726448</v>
      </c>
    </row>
    <row r="266" spans="1:15">
      <c r="A266" s="11">
        <v>260</v>
      </c>
      <c r="C266" s="20" t="s">
        <v>285</v>
      </c>
      <c r="D266" s="20" t="s">
        <v>285</v>
      </c>
      <c r="E266" s="21">
        <v>1211</v>
      </c>
      <c r="F266" s="3" t="s">
        <v>25</v>
      </c>
      <c r="G266" s="3" t="s">
        <v>26</v>
      </c>
      <c r="H266" s="22">
        <f>SUMIFS([19]TVS!$L:$L,[19]TVS!$F:$F,'Revaluate 138'!$C266,[19]TVS!$D:$D,$H$3)</f>
        <v>1500</v>
      </c>
      <c r="I266" s="22">
        <v>7978785</v>
      </c>
      <c r="J266" s="22">
        <f t="shared" si="20"/>
        <v>5319.19</v>
      </c>
      <c r="K266" s="4">
        <v>4050</v>
      </c>
      <c r="L266" s="4">
        <f t="shared" si="23"/>
        <v>6075000</v>
      </c>
      <c r="M266" s="4">
        <f t="shared" si="21"/>
        <v>0</v>
      </c>
      <c r="N266" s="4">
        <f t="shared" si="22"/>
        <v>1903785</v>
      </c>
      <c r="O266" s="4">
        <f t="shared" si="24"/>
        <v>-1903785</v>
      </c>
    </row>
    <row r="267" spans="1:15">
      <c r="A267" s="11">
        <v>261</v>
      </c>
      <c r="C267" s="20" t="s">
        <v>286</v>
      </c>
      <c r="D267" s="20" t="s">
        <v>286</v>
      </c>
      <c r="E267" s="21">
        <v>1211</v>
      </c>
      <c r="F267" s="3" t="s">
        <v>25</v>
      </c>
      <c r="G267" s="3" t="s">
        <v>26</v>
      </c>
      <c r="H267" s="22">
        <f>SUMIFS([19]TVS!$L:$L,[19]TVS!$F:$F,'Revaluate 138'!$C267,[19]TVS!$D:$D,$H$3)</f>
        <v>184</v>
      </c>
      <c r="I267" s="22">
        <v>2597502</v>
      </c>
      <c r="J267" s="22">
        <f t="shared" si="20"/>
        <v>14116.858695652174</v>
      </c>
      <c r="K267" s="4">
        <v>14600</v>
      </c>
      <c r="L267" s="4">
        <f t="shared" si="23"/>
        <v>2686400</v>
      </c>
      <c r="M267" s="4">
        <f t="shared" si="21"/>
        <v>88898</v>
      </c>
      <c r="N267" s="4">
        <f t="shared" si="22"/>
        <v>0</v>
      </c>
      <c r="O267" s="4">
        <f t="shared" si="24"/>
        <v>88898</v>
      </c>
    </row>
    <row r="268" spans="1:15">
      <c r="A268" s="11">
        <v>262</v>
      </c>
      <c r="C268" s="20" t="s">
        <v>287</v>
      </c>
      <c r="D268" s="20" t="s">
        <v>287</v>
      </c>
      <c r="E268" s="21">
        <v>1211</v>
      </c>
      <c r="F268" s="3" t="s">
        <v>25</v>
      </c>
      <c r="G268" s="3" t="s">
        <v>26</v>
      </c>
      <c r="H268" s="22">
        <f>SUMIFS([19]TVS!$L:$L,[19]TVS!$F:$F,'Revaluate 138'!$C268,[19]TVS!$D:$D,$H$3)</f>
        <v>600</v>
      </c>
      <c r="I268" s="22">
        <v>8825353</v>
      </c>
      <c r="J268" s="22">
        <f t="shared" si="20"/>
        <v>14708.921666666667</v>
      </c>
      <c r="K268" s="4">
        <v>15300</v>
      </c>
      <c r="L268" s="4">
        <f t="shared" si="23"/>
        <v>9180000</v>
      </c>
      <c r="M268" s="4">
        <f t="shared" si="21"/>
        <v>354647</v>
      </c>
      <c r="N268" s="4">
        <f t="shared" si="22"/>
        <v>0</v>
      </c>
      <c r="O268" s="4">
        <f t="shared" si="24"/>
        <v>354647</v>
      </c>
    </row>
    <row r="269" spans="1:15">
      <c r="A269" s="11">
        <v>263</v>
      </c>
      <c r="C269" s="20" t="s">
        <v>288</v>
      </c>
      <c r="D269" s="20" t="s">
        <v>288</v>
      </c>
      <c r="E269" s="21">
        <v>1211</v>
      </c>
      <c r="F269" s="3" t="s">
        <v>25</v>
      </c>
      <c r="G269" s="3" t="s">
        <v>26</v>
      </c>
      <c r="H269" s="22">
        <f>SUMIFS([19]TVS!$L:$L,[19]TVS!$F:$F,'Revaluate 138'!$C269,[19]TVS!$D:$D,$H$3)</f>
        <v>300</v>
      </c>
      <c r="I269" s="22">
        <v>6209302</v>
      </c>
      <c r="J269" s="22">
        <f t="shared" si="20"/>
        <v>20697.673333333332</v>
      </c>
      <c r="K269" s="4">
        <v>26000</v>
      </c>
      <c r="L269" s="4">
        <f t="shared" si="23"/>
        <v>7800000</v>
      </c>
      <c r="M269" s="4">
        <f t="shared" si="21"/>
        <v>1590698</v>
      </c>
      <c r="N269" s="4">
        <f t="shared" si="22"/>
        <v>0</v>
      </c>
      <c r="O269" s="4">
        <f t="shared" si="24"/>
        <v>1590698</v>
      </c>
    </row>
    <row r="270" spans="1:15">
      <c r="A270" s="11">
        <v>264</v>
      </c>
      <c r="C270" s="20" t="s">
        <v>289</v>
      </c>
      <c r="D270" s="20" t="s">
        <v>289</v>
      </c>
      <c r="E270" s="21">
        <v>1211</v>
      </c>
      <c r="F270" s="3" t="s">
        <v>25</v>
      </c>
      <c r="G270" s="3" t="s">
        <v>26</v>
      </c>
      <c r="H270" s="22">
        <f>SUMIFS([19]TVS!$L:$L,[19]TVS!$F:$F,'Revaluate 138'!$C270,[19]TVS!$D:$D,$H$3)</f>
        <v>300</v>
      </c>
      <c r="I270" s="22">
        <v>15858890</v>
      </c>
      <c r="J270" s="22">
        <f t="shared" si="20"/>
        <v>52862.966666666667</v>
      </c>
      <c r="K270" s="4">
        <v>36500</v>
      </c>
      <c r="L270" s="4">
        <f t="shared" si="23"/>
        <v>10950000</v>
      </c>
      <c r="M270" s="4">
        <f t="shared" si="21"/>
        <v>0</v>
      </c>
      <c r="N270" s="4">
        <f t="shared" si="22"/>
        <v>4908890</v>
      </c>
      <c r="O270" s="4">
        <f t="shared" si="24"/>
        <v>-4908890</v>
      </c>
    </row>
    <row r="271" spans="1:15">
      <c r="A271" s="11">
        <v>265</v>
      </c>
      <c r="C271" s="20" t="s">
        <v>290</v>
      </c>
      <c r="D271" s="20" t="s">
        <v>290</v>
      </c>
      <c r="E271" s="21">
        <v>1211</v>
      </c>
      <c r="F271" s="3" t="s">
        <v>25</v>
      </c>
      <c r="G271" s="3" t="s">
        <v>26</v>
      </c>
      <c r="H271" s="22">
        <f>SUMIFS([19]TVS!$L:$L,[19]TVS!$F:$F,'Revaluate 138'!$C271,[19]TVS!$D:$D,$H$3)</f>
        <v>388</v>
      </c>
      <c r="I271" s="22">
        <v>9701589</v>
      </c>
      <c r="J271" s="22">
        <f t="shared" si="20"/>
        <v>25004.095360824744</v>
      </c>
      <c r="K271" s="4">
        <v>26650</v>
      </c>
      <c r="L271" s="4">
        <f t="shared" si="23"/>
        <v>10340200</v>
      </c>
      <c r="M271" s="4">
        <f t="shared" si="21"/>
        <v>638611</v>
      </c>
      <c r="N271" s="4">
        <f t="shared" si="22"/>
        <v>0</v>
      </c>
      <c r="O271" s="4">
        <f t="shared" si="24"/>
        <v>638611</v>
      </c>
    </row>
    <row r="272" spans="1:15">
      <c r="A272" s="11">
        <v>266</v>
      </c>
      <c r="C272" s="20" t="s">
        <v>291</v>
      </c>
      <c r="D272" s="20" t="s">
        <v>291</v>
      </c>
      <c r="E272" s="21">
        <v>1211</v>
      </c>
      <c r="F272" s="3" t="s">
        <v>25</v>
      </c>
      <c r="G272" s="3" t="s">
        <v>26</v>
      </c>
      <c r="H272" s="22">
        <f>SUMIFS([19]TVS!$L:$L,[19]TVS!$F:$F,'Revaluate 138'!$C272,[19]TVS!$D:$D,$H$3)</f>
        <v>308</v>
      </c>
      <c r="I272" s="22">
        <v>12139416</v>
      </c>
      <c r="J272" s="22">
        <f t="shared" si="20"/>
        <v>39413.688311688311</v>
      </c>
      <c r="K272" s="4">
        <v>31700</v>
      </c>
      <c r="L272" s="4">
        <f t="shared" si="23"/>
        <v>9763600</v>
      </c>
      <c r="M272" s="4">
        <f t="shared" si="21"/>
        <v>0</v>
      </c>
      <c r="N272" s="4">
        <f t="shared" si="22"/>
        <v>2375816</v>
      </c>
      <c r="O272" s="4">
        <f t="shared" si="24"/>
        <v>-2375816</v>
      </c>
    </row>
    <row r="273" spans="1:15">
      <c r="A273" s="11">
        <v>267</v>
      </c>
      <c r="C273" s="20" t="s">
        <v>292</v>
      </c>
      <c r="D273" s="20" t="s">
        <v>292</v>
      </c>
      <c r="E273" s="21">
        <v>1211</v>
      </c>
      <c r="F273" s="3" t="s">
        <v>25</v>
      </c>
      <c r="G273" s="3" t="s">
        <v>26</v>
      </c>
      <c r="H273" s="22">
        <f>SUMIFS([19]TVS!$L:$L,[19]TVS!$F:$F,'Revaluate 138'!$C273,[19]TVS!$D:$D,$H$3)</f>
        <v>400</v>
      </c>
      <c r="I273" s="22">
        <v>11136911</v>
      </c>
      <c r="J273" s="22">
        <f t="shared" si="20"/>
        <v>27842.2775</v>
      </c>
      <c r="K273" s="4">
        <v>17050</v>
      </c>
      <c r="L273" s="4">
        <f t="shared" si="23"/>
        <v>6820000</v>
      </c>
      <c r="M273" s="4">
        <f t="shared" si="21"/>
        <v>0</v>
      </c>
      <c r="N273" s="4">
        <f t="shared" si="22"/>
        <v>4316911</v>
      </c>
      <c r="O273" s="4">
        <f t="shared" si="24"/>
        <v>-4316911</v>
      </c>
    </row>
    <row r="274" spans="1:15">
      <c r="A274" s="11">
        <v>268</v>
      </c>
      <c r="C274" s="20" t="s">
        <v>293</v>
      </c>
      <c r="D274" s="20" t="s">
        <v>293</v>
      </c>
      <c r="E274" s="21">
        <v>1211</v>
      </c>
      <c r="F274" s="3" t="s">
        <v>25</v>
      </c>
      <c r="G274" s="3" t="s">
        <v>26</v>
      </c>
      <c r="H274" s="22">
        <f>SUMIFS([19]TVS!$L:$L,[19]TVS!$F:$F,'Revaluate 138'!$C274,[19]TVS!$D:$D,$H$3)</f>
        <v>2000</v>
      </c>
      <c r="I274" s="22">
        <v>25537167</v>
      </c>
      <c r="J274" s="22">
        <f t="shared" si="20"/>
        <v>12768.583500000001</v>
      </c>
      <c r="K274" s="4">
        <v>11000</v>
      </c>
      <c r="L274" s="4">
        <f t="shared" si="23"/>
        <v>22000000</v>
      </c>
      <c r="M274" s="4">
        <f t="shared" si="21"/>
        <v>0</v>
      </c>
      <c r="N274" s="4">
        <f t="shared" si="22"/>
        <v>3537167</v>
      </c>
      <c r="O274" s="4">
        <f t="shared" si="24"/>
        <v>-3537167</v>
      </c>
    </row>
    <row r="275" spans="1:15">
      <c r="A275" s="11">
        <v>269</v>
      </c>
      <c r="C275" s="20" t="s">
        <v>294</v>
      </c>
      <c r="D275" s="20" t="s">
        <v>294</v>
      </c>
      <c r="E275" s="21">
        <v>1211</v>
      </c>
      <c r="F275" s="3" t="s">
        <v>25</v>
      </c>
      <c r="G275" s="3" t="s">
        <v>26</v>
      </c>
      <c r="H275" s="22">
        <f>SUMIFS([19]TVS!$L:$L,[19]TVS!$F:$F,'Revaluate 138'!$C275,[19]TVS!$D:$D,$H$3)</f>
        <v>4000</v>
      </c>
      <c r="I275" s="22">
        <v>12433072</v>
      </c>
      <c r="J275" s="22">
        <f t="shared" si="20"/>
        <v>3108.268</v>
      </c>
      <c r="K275" s="4">
        <v>2230</v>
      </c>
      <c r="L275" s="4">
        <f t="shared" si="23"/>
        <v>8920000</v>
      </c>
      <c r="M275" s="4">
        <f t="shared" si="21"/>
        <v>0</v>
      </c>
      <c r="N275" s="4">
        <f t="shared" si="22"/>
        <v>3513072</v>
      </c>
      <c r="O275" s="4">
        <f t="shared" si="24"/>
        <v>-3513072</v>
      </c>
    </row>
    <row r="276" spans="1:15">
      <c r="A276" s="11">
        <v>270</v>
      </c>
      <c r="C276" s="20" t="s">
        <v>295</v>
      </c>
      <c r="D276" s="20" t="s">
        <v>295</v>
      </c>
      <c r="E276" s="21">
        <v>1211</v>
      </c>
      <c r="F276" s="3" t="s">
        <v>25</v>
      </c>
      <c r="G276" s="3" t="s">
        <v>26</v>
      </c>
      <c r="H276" s="22">
        <f>SUMIFS([19]TVS!$L:$L,[19]TVS!$F:$F,'Revaluate 138'!$C276,[19]TVS!$D:$D,$H$3)</f>
        <v>1420</v>
      </c>
      <c r="I276" s="22">
        <v>14569163</v>
      </c>
      <c r="J276" s="22">
        <f t="shared" si="20"/>
        <v>10259.973943661971</v>
      </c>
      <c r="K276" s="4">
        <v>10600</v>
      </c>
      <c r="L276" s="4">
        <f t="shared" si="23"/>
        <v>15052000</v>
      </c>
      <c r="M276" s="4">
        <f t="shared" si="21"/>
        <v>482837</v>
      </c>
      <c r="N276" s="4">
        <f t="shared" si="22"/>
        <v>0</v>
      </c>
      <c r="O276" s="4">
        <f t="shared" si="24"/>
        <v>482837</v>
      </c>
    </row>
    <row r="277" spans="1:15">
      <c r="A277" s="11">
        <v>271</v>
      </c>
      <c r="C277" s="20" t="s">
        <v>296</v>
      </c>
      <c r="D277" s="20" t="s">
        <v>296</v>
      </c>
      <c r="E277" s="21">
        <v>1211</v>
      </c>
      <c r="F277" s="3" t="s">
        <v>25</v>
      </c>
      <c r="G277" s="3" t="s">
        <v>26</v>
      </c>
      <c r="H277" s="22">
        <f>SUMIFS([19]TVS!$L:$L,[19]TVS!$F:$F,'Revaluate 138'!$C277,[19]TVS!$D:$D,$H$3)</f>
        <v>18300</v>
      </c>
      <c r="I277" s="22">
        <v>90483296</v>
      </c>
      <c r="J277" s="22">
        <f t="shared" si="20"/>
        <v>4944.4424043715844</v>
      </c>
      <c r="K277" s="4">
        <v>2630</v>
      </c>
      <c r="L277" s="4">
        <f t="shared" si="23"/>
        <v>48129000</v>
      </c>
      <c r="M277" s="4">
        <f t="shared" si="21"/>
        <v>0</v>
      </c>
      <c r="N277" s="4">
        <f t="shared" si="22"/>
        <v>42354296</v>
      </c>
      <c r="O277" s="4">
        <f t="shared" si="24"/>
        <v>-42354296</v>
      </c>
    </row>
    <row r="278" spans="1:15">
      <c r="A278" s="11">
        <v>272</v>
      </c>
      <c r="C278" s="20" t="s">
        <v>297</v>
      </c>
      <c r="D278" s="20" t="s">
        <v>297</v>
      </c>
      <c r="E278" s="21">
        <v>1211</v>
      </c>
      <c r="F278" s="3" t="s">
        <v>25</v>
      </c>
      <c r="G278" s="3" t="s">
        <v>26</v>
      </c>
      <c r="H278" s="22">
        <f>SUMIFS([19]TVS!$L:$L,[19]TVS!$F:$F,'Revaluate 138'!$C278,[19]TVS!$D:$D,$H$3)</f>
        <v>100</v>
      </c>
      <c r="I278" s="22">
        <v>3289649</v>
      </c>
      <c r="J278" s="22">
        <f t="shared" si="20"/>
        <v>32896.49</v>
      </c>
      <c r="K278" s="4">
        <v>37450</v>
      </c>
      <c r="L278" s="4">
        <f t="shared" si="23"/>
        <v>3745000</v>
      </c>
      <c r="M278" s="4">
        <f t="shared" si="21"/>
        <v>455351</v>
      </c>
      <c r="N278" s="4">
        <f t="shared" si="22"/>
        <v>0</v>
      </c>
      <c r="O278" s="4">
        <f t="shared" si="24"/>
        <v>455351</v>
      </c>
    </row>
    <row r="279" spans="1:15">
      <c r="A279" s="11">
        <v>273</v>
      </c>
      <c r="C279" s="20" t="s">
        <v>298</v>
      </c>
      <c r="D279" s="20" t="s">
        <v>298</v>
      </c>
      <c r="E279" s="21">
        <v>1211</v>
      </c>
      <c r="F279" s="3" t="s">
        <v>25</v>
      </c>
      <c r="G279" s="3" t="s">
        <v>26</v>
      </c>
      <c r="H279" s="22">
        <f>SUMIFS([19]TVS!$L:$L,[19]TVS!$F:$F,'Revaluate 138'!$C279,[19]TVS!$D:$D,$H$3)</f>
        <v>200</v>
      </c>
      <c r="I279" s="22">
        <v>2737449</v>
      </c>
      <c r="J279" s="22">
        <f t="shared" si="20"/>
        <v>13687.245000000001</v>
      </c>
      <c r="K279" s="4">
        <v>19700</v>
      </c>
      <c r="L279" s="4">
        <f t="shared" si="23"/>
        <v>3940000</v>
      </c>
      <c r="M279" s="4">
        <f t="shared" si="21"/>
        <v>1202551</v>
      </c>
      <c r="N279" s="4">
        <f t="shared" si="22"/>
        <v>0</v>
      </c>
      <c r="O279" s="4">
        <f t="shared" si="24"/>
        <v>1202551</v>
      </c>
    </row>
    <row r="280" spans="1:15">
      <c r="A280" s="11">
        <v>274</v>
      </c>
      <c r="C280" s="20" t="s">
        <v>299</v>
      </c>
      <c r="D280" s="20" t="s">
        <v>299</v>
      </c>
      <c r="E280" s="21">
        <v>1211</v>
      </c>
      <c r="F280" s="3" t="s">
        <v>25</v>
      </c>
      <c r="G280" s="3" t="s">
        <v>26</v>
      </c>
      <c r="H280" s="22">
        <f>SUMIFS([19]TVS!$L:$L,[19]TVS!$F:$F,'Revaluate 138'!$C280,[19]TVS!$D:$D,$H$3)</f>
        <v>3316</v>
      </c>
      <c r="I280" s="22">
        <v>40128740</v>
      </c>
      <c r="J280" s="22">
        <f t="shared" si="20"/>
        <v>12101.550060313632</v>
      </c>
      <c r="K280" s="4">
        <v>22050</v>
      </c>
      <c r="L280" s="4">
        <f t="shared" si="23"/>
        <v>73117800</v>
      </c>
      <c r="M280" s="4">
        <f t="shared" si="21"/>
        <v>32989060</v>
      </c>
      <c r="N280" s="4">
        <f t="shared" si="22"/>
        <v>0</v>
      </c>
      <c r="O280" s="4">
        <f t="shared" si="24"/>
        <v>32989060</v>
      </c>
    </row>
    <row r="281" spans="1:15">
      <c r="A281" s="11">
        <v>275</v>
      </c>
      <c r="C281" s="20" t="s">
        <v>300</v>
      </c>
      <c r="D281" s="20" t="s">
        <v>300</v>
      </c>
      <c r="E281" s="21">
        <v>1211</v>
      </c>
      <c r="F281" s="3" t="s">
        <v>25</v>
      </c>
      <c r="G281" s="3" t="s">
        <v>26</v>
      </c>
      <c r="H281" s="22">
        <f>SUMIFS([19]TVS!$L:$L,[19]TVS!$F:$F,'Revaluate 138'!$C281,[19]TVS!$D:$D,$H$3)</f>
        <v>250</v>
      </c>
      <c r="I281" s="22">
        <v>2273260</v>
      </c>
      <c r="J281" s="22">
        <f t="shared" si="20"/>
        <v>9093.0400000000009</v>
      </c>
      <c r="K281" s="4">
        <v>14350</v>
      </c>
      <c r="L281" s="4">
        <f t="shared" si="23"/>
        <v>3587500</v>
      </c>
      <c r="M281" s="4">
        <f t="shared" si="21"/>
        <v>1314240</v>
      </c>
      <c r="N281" s="4">
        <f t="shared" si="22"/>
        <v>0</v>
      </c>
      <c r="O281" s="4">
        <f t="shared" si="24"/>
        <v>1314240</v>
      </c>
    </row>
    <row r="282" spans="1:15">
      <c r="A282" s="11">
        <v>276</v>
      </c>
      <c r="C282" s="20" t="s">
        <v>301</v>
      </c>
      <c r="D282" s="20" t="s">
        <v>301</v>
      </c>
      <c r="E282" s="21">
        <v>1211</v>
      </c>
      <c r="F282" s="3" t="s">
        <v>25</v>
      </c>
      <c r="G282" s="3" t="s">
        <v>26</v>
      </c>
      <c r="H282" s="22">
        <f>SUMIFS([19]TVS!$L:$L,[19]TVS!$F:$F,'Revaluate 138'!$C282,[19]TVS!$D:$D,$H$3)</f>
        <v>1055</v>
      </c>
      <c r="I282" s="22">
        <v>5995589</v>
      </c>
      <c r="J282" s="22">
        <f t="shared" si="20"/>
        <v>5683.0227488151659</v>
      </c>
      <c r="K282" s="4">
        <v>5180</v>
      </c>
      <c r="L282" s="4">
        <f t="shared" si="23"/>
        <v>5464900</v>
      </c>
      <c r="M282" s="4">
        <f t="shared" si="21"/>
        <v>0</v>
      </c>
      <c r="N282" s="4">
        <f t="shared" si="22"/>
        <v>530689</v>
      </c>
      <c r="O282" s="4">
        <f t="shared" si="24"/>
        <v>-530689</v>
      </c>
    </row>
    <row r="283" spans="1:15">
      <c r="A283" s="11">
        <v>277</v>
      </c>
      <c r="C283" s="20" t="s">
        <v>302</v>
      </c>
      <c r="D283" s="20" t="s">
        <v>302</v>
      </c>
      <c r="E283" s="21">
        <v>1211</v>
      </c>
      <c r="F283" s="3" t="s">
        <v>25</v>
      </c>
      <c r="G283" s="3" t="s">
        <v>26</v>
      </c>
      <c r="H283" s="22">
        <f>SUMIFS([19]TVS!$L:$L,[19]TVS!$F:$F,'Revaluate 138'!$C283,[19]TVS!$D:$D,$H$3)</f>
        <v>100</v>
      </c>
      <c r="I283" s="22">
        <v>1732217</v>
      </c>
      <c r="J283" s="22">
        <f t="shared" si="20"/>
        <v>17322.169999999998</v>
      </c>
      <c r="K283" s="4">
        <v>9520</v>
      </c>
      <c r="L283" s="4">
        <f t="shared" si="23"/>
        <v>952000</v>
      </c>
      <c r="M283" s="4">
        <f t="shared" si="21"/>
        <v>0</v>
      </c>
      <c r="N283" s="4">
        <f t="shared" si="22"/>
        <v>780217</v>
      </c>
      <c r="O283" s="4">
        <f t="shared" si="24"/>
        <v>-780217</v>
      </c>
    </row>
    <row r="284" spans="1:15">
      <c r="A284" s="11">
        <v>278</v>
      </c>
      <c r="C284" s="20" t="s">
        <v>303</v>
      </c>
      <c r="D284" s="20" t="s">
        <v>303</v>
      </c>
      <c r="E284" s="21">
        <v>1211</v>
      </c>
      <c r="F284" s="3" t="s">
        <v>25</v>
      </c>
      <c r="G284" s="3" t="s">
        <v>26</v>
      </c>
      <c r="H284" s="22">
        <f>SUMIFS([19]TVS!$L:$L,[19]TVS!$F:$F,'Revaluate 138'!$C284,[19]TVS!$D:$D,$H$3)</f>
        <v>0</v>
      </c>
      <c r="I284" s="22">
        <v>0</v>
      </c>
      <c r="J284" s="22">
        <f t="shared" si="20"/>
        <v>0</v>
      </c>
      <c r="K284" s="4">
        <v>5160</v>
      </c>
      <c r="L284" s="4">
        <f t="shared" si="23"/>
        <v>0</v>
      </c>
      <c r="M284" s="4">
        <f t="shared" si="21"/>
        <v>0</v>
      </c>
      <c r="N284" s="4">
        <f t="shared" si="22"/>
        <v>0</v>
      </c>
      <c r="O284" s="4">
        <f t="shared" si="24"/>
        <v>0</v>
      </c>
    </row>
    <row r="285" spans="1:15">
      <c r="A285" s="11">
        <v>279</v>
      </c>
      <c r="C285" s="20" t="s">
        <v>304</v>
      </c>
      <c r="D285" s="20" t="s">
        <v>304</v>
      </c>
      <c r="E285" s="21">
        <v>1211</v>
      </c>
      <c r="F285" s="3" t="s">
        <v>25</v>
      </c>
      <c r="G285" s="3" t="s">
        <v>26</v>
      </c>
      <c r="H285" s="22">
        <f>SUMIFS([19]TVS!$L:$L,[19]TVS!$F:$F,'Revaluate 138'!$C285,[19]TVS!$D:$D,$H$3)</f>
        <v>24</v>
      </c>
      <c r="I285" s="22">
        <v>1118010</v>
      </c>
      <c r="J285" s="22">
        <f t="shared" si="20"/>
        <v>46583.75</v>
      </c>
      <c r="K285" s="4">
        <v>53300</v>
      </c>
      <c r="L285" s="4">
        <f t="shared" si="23"/>
        <v>1279200</v>
      </c>
      <c r="M285" s="4">
        <f t="shared" si="21"/>
        <v>161190</v>
      </c>
      <c r="N285" s="4">
        <f t="shared" si="22"/>
        <v>0</v>
      </c>
      <c r="O285" s="4">
        <f t="shared" si="24"/>
        <v>161190</v>
      </c>
    </row>
    <row r="286" spans="1:15">
      <c r="A286" s="11">
        <v>280</v>
      </c>
      <c r="C286" s="20" t="s">
        <v>305</v>
      </c>
      <c r="D286" s="20" t="s">
        <v>305</v>
      </c>
      <c r="E286" s="21">
        <v>1211</v>
      </c>
      <c r="F286" s="3" t="s">
        <v>25</v>
      </c>
      <c r="G286" s="3" t="s">
        <v>26</v>
      </c>
      <c r="H286" s="22">
        <f>SUMIFS([19]TVS!$L:$L,[19]TVS!$F:$F,'Revaluate 138'!$C286,[19]TVS!$D:$D,$H$3)</f>
        <v>700</v>
      </c>
      <c r="I286" s="22">
        <v>7374276</v>
      </c>
      <c r="J286" s="22">
        <f t="shared" si="20"/>
        <v>10534.68</v>
      </c>
      <c r="K286" s="4">
        <v>9100</v>
      </c>
      <c r="L286" s="4">
        <f t="shared" si="23"/>
        <v>6370000</v>
      </c>
      <c r="M286" s="4">
        <f t="shared" si="21"/>
        <v>0</v>
      </c>
      <c r="N286" s="4">
        <f t="shared" si="22"/>
        <v>1004276</v>
      </c>
      <c r="O286" s="4">
        <f t="shared" si="24"/>
        <v>-1004276</v>
      </c>
    </row>
    <row r="287" spans="1:15">
      <c r="A287" s="11">
        <v>281</v>
      </c>
      <c r="C287" s="20" t="s">
        <v>306</v>
      </c>
      <c r="D287" s="20" t="s">
        <v>306</v>
      </c>
      <c r="E287" s="21">
        <v>1211</v>
      </c>
      <c r="F287" s="3" t="s">
        <v>25</v>
      </c>
      <c r="G287" s="3" t="s">
        <v>26</v>
      </c>
      <c r="H287" s="22">
        <f>SUMIFS([19]TVS!$L:$L,[19]TVS!$F:$F,'Revaluate 138'!$C287,[19]TVS!$D:$D,$H$3)</f>
        <v>8800</v>
      </c>
      <c r="I287" s="22">
        <v>115606777</v>
      </c>
      <c r="J287" s="22">
        <f t="shared" si="20"/>
        <v>13137.133750000001</v>
      </c>
      <c r="K287" s="4">
        <v>12600</v>
      </c>
      <c r="L287" s="4">
        <f t="shared" si="23"/>
        <v>110880000</v>
      </c>
      <c r="M287" s="4">
        <f t="shared" si="21"/>
        <v>0</v>
      </c>
      <c r="N287" s="4">
        <f t="shared" si="22"/>
        <v>4726777</v>
      </c>
      <c r="O287" s="4">
        <f t="shared" si="24"/>
        <v>-4726777</v>
      </c>
    </row>
    <row r="288" spans="1:15">
      <c r="A288" s="11">
        <v>282</v>
      </c>
      <c r="C288" s="20" t="s">
        <v>307</v>
      </c>
      <c r="D288" s="20" t="s">
        <v>307</v>
      </c>
      <c r="E288" s="21">
        <v>1211</v>
      </c>
      <c r="F288" s="3" t="s">
        <v>25</v>
      </c>
      <c r="G288" s="3" t="s">
        <v>26</v>
      </c>
      <c r="H288" s="22">
        <f>SUMIFS([19]TVS!$L:$L,[19]TVS!$F:$F,'Revaluate 138'!$C288,[19]TVS!$D:$D,$H$3)</f>
        <v>200</v>
      </c>
      <c r="I288" s="22">
        <v>6873866</v>
      </c>
      <c r="J288" s="22">
        <f t="shared" si="20"/>
        <v>34369.33</v>
      </c>
      <c r="K288" s="4">
        <v>49500</v>
      </c>
      <c r="L288" s="4">
        <f t="shared" si="23"/>
        <v>9900000</v>
      </c>
      <c r="M288" s="4">
        <f t="shared" si="21"/>
        <v>3026134</v>
      </c>
      <c r="N288" s="4">
        <f t="shared" si="22"/>
        <v>0</v>
      </c>
      <c r="O288" s="4">
        <f t="shared" si="24"/>
        <v>3026134</v>
      </c>
    </row>
    <row r="289" spans="1:15">
      <c r="A289" s="11">
        <v>283</v>
      </c>
      <c r="C289" s="20" t="s">
        <v>308</v>
      </c>
      <c r="D289" s="20" t="s">
        <v>308</v>
      </c>
      <c r="E289" s="21">
        <v>1211</v>
      </c>
      <c r="F289" s="3" t="s">
        <v>25</v>
      </c>
      <c r="G289" s="3" t="s">
        <v>26</v>
      </c>
      <c r="H289" s="22">
        <f>SUMIFS([19]TVS!$L:$L,[19]TVS!$F:$F,'Revaluate 138'!$C289,[19]TVS!$D:$D,$H$3)</f>
        <v>700</v>
      </c>
      <c r="I289" s="22">
        <v>4857276</v>
      </c>
      <c r="J289" s="22">
        <f t="shared" si="20"/>
        <v>6938.9657142857141</v>
      </c>
      <c r="K289" s="4">
        <v>14500</v>
      </c>
      <c r="L289" s="4">
        <f t="shared" si="23"/>
        <v>10150000</v>
      </c>
      <c r="M289" s="4">
        <f t="shared" si="21"/>
        <v>5292724</v>
      </c>
      <c r="N289" s="4">
        <f t="shared" si="22"/>
        <v>0</v>
      </c>
      <c r="O289" s="4">
        <f t="shared" si="24"/>
        <v>5292724</v>
      </c>
    </row>
    <row r="290" spans="1:15">
      <c r="A290" s="11">
        <v>284</v>
      </c>
      <c r="C290" s="20" t="s">
        <v>309</v>
      </c>
      <c r="D290" s="20" t="s">
        <v>309</v>
      </c>
      <c r="E290" s="21">
        <v>1211</v>
      </c>
      <c r="F290" s="3" t="s">
        <v>25</v>
      </c>
      <c r="G290" s="3" t="s">
        <v>26</v>
      </c>
      <c r="H290" s="22">
        <f>SUMIFS([19]TVS!$L:$L,[19]TVS!$F:$F,'Revaluate 138'!$C290,[19]TVS!$D:$D,$H$3)</f>
        <v>3644</v>
      </c>
      <c r="I290" s="22">
        <v>55268316</v>
      </c>
      <c r="J290" s="22">
        <f t="shared" si="20"/>
        <v>15166.936333699232</v>
      </c>
      <c r="K290" s="4">
        <v>22850</v>
      </c>
      <c r="L290" s="4">
        <f t="shared" si="23"/>
        <v>83265400</v>
      </c>
      <c r="M290" s="4">
        <f t="shared" si="21"/>
        <v>27997084</v>
      </c>
      <c r="N290" s="4">
        <f t="shared" si="22"/>
        <v>0</v>
      </c>
      <c r="O290" s="4">
        <f t="shared" si="24"/>
        <v>27997084</v>
      </c>
    </row>
    <row r="291" spans="1:15">
      <c r="A291" s="11">
        <v>285</v>
      </c>
      <c r="C291" s="20" t="s">
        <v>310</v>
      </c>
      <c r="D291" s="20" t="s">
        <v>310</v>
      </c>
      <c r="E291" s="21">
        <v>1211</v>
      </c>
      <c r="F291" s="3" t="s">
        <v>25</v>
      </c>
      <c r="G291" s="3" t="s">
        <v>26</v>
      </c>
      <c r="H291" s="22">
        <f>SUMIFS([19]TVS!$L:$L,[19]TVS!$F:$F,'Revaluate 138'!$C291,[19]TVS!$D:$D,$H$3)</f>
        <v>550</v>
      </c>
      <c r="I291" s="22">
        <v>14843417</v>
      </c>
      <c r="J291" s="22">
        <f t="shared" si="20"/>
        <v>26988.03090909091</v>
      </c>
      <c r="K291" s="4">
        <v>23100</v>
      </c>
      <c r="L291" s="4">
        <f t="shared" si="23"/>
        <v>12705000</v>
      </c>
      <c r="M291" s="4">
        <f t="shared" si="21"/>
        <v>0</v>
      </c>
      <c r="N291" s="4">
        <f t="shared" si="22"/>
        <v>2138417</v>
      </c>
      <c r="O291" s="4">
        <f t="shared" si="24"/>
        <v>-2138417</v>
      </c>
    </row>
    <row r="292" spans="1:15">
      <c r="A292" s="11">
        <v>286</v>
      </c>
      <c r="C292" s="20" t="s">
        <v>311</v>
      </c>
      <c r="D292" s="20" t="s">
        <v>311</v>
      </c>
      <c r="E292" s="21">
        <v>1211</v>
      </c>
      <c r="F292" s="3" t="s">
        <v>25</v>
      </c>
      <c r="G292" s="3" t="s">
        <v>26</v>
      </c>
      <c r="H292" s="22">
        <f>SUMIFS([19]TVS!$L:$L,[19]TVS!$F:$F,'Revaluate 138'!$C292,[19]TVS!$D:$D,$H$3)</f>
        <v>0</v>
      </c>
      <c r="I292" s="22">
        <v>0</v>
      </c>
      <c r="J292" s="22">
        <f t="shared" si="20"/>
        <v>0</v>
      </c>
      <c r="K292" s="4">
        <v>7500</v>
      </c>
      <c r="L292" s="4">
        <f t="shared" si="23"/>
        <v>0</v>
      </c>
      <c r="M292" s="4">
        <f t="shared" si="21"/>
        <v>0</v>
      </c>
      <c r="N292" s="4">
        <f t="shared" si="22"/>
        <v>0</v>
      </c>
      <c r="O292" s="4">
        <f t="shared" si="24"/>
        <v>0</v>
      </c>
    </row>
    <row r="293" spans="1:15">
      <c r="A293" s="11">
        <v>287</v>
      </c>
      <c r="C293" s="20" t="s">
        <v>312</v>
      </c>
      <c r="D293" s="20" t="s">
        <v>312</v>
      </c>
      <c r="E293" s="21">
        <v>1211</v>
      </c>
      <c r="F293" s="3" t="s">
        <v>25</v>
      </c>
      <c r="G293" s="3" t="s">
        <v>26</v>
      </c>
      <c r="H293" s="22">
        <f>SUMIFS([19]TVS!$L:$L,[19]TVS!$F:$F,'Revaluate 138'!$C293,[19]TVS!$D:$D,$H$3)</f>
        <v>93300</v>
      </c>
      <c r="I293" s="22">
        <v>433975581</v>
      </c>
      <c r="J293" s="22">
        <f t="shared" si="20"/>
        <v>4651.399581993569</v>
      </c>
      <c r="K293" s="4">
        <v>2530</v>
      </c>
      <c r="L293" s="4">
        <f t="shared" si="23"/>
        <v>236049000</v>
      </c>
      <c r="M293" s="4">
        <f t="shared" si="21"/>
        <v>0</v>
      </c>
      <c r="N293" s="4">
        <f t="shared" si="22"/>
        <v>197926581</v>
      </c>
      <c r="O293" s="4">
        <f t="shared" si="24"/>
        <v>-197926581</v>
      </c>
    </row>
    <row r="294" spans="1:15">
      <c r="A294" s="11">
        <v>288</v>
      </c>
      <c r="C294" s="20" t="s">
        <v>313</v>
      </c>
      <c r="D294" s="20" t="s">
        <v>313</v>
      </c>
      <c r="E294" s="21">
        <v>1211</v>
      </c>
      <c r="F294" s="3" t="s">
        <v>25</v>
      </c>
      <c r="G294" s="3" t="s">
        <v>26</v>
      </c>
      <c r="H294" s="22">
        <f>SUMIFS([19]TVS!$L:$L,[19]TVS!$F:$F,'Revaluate 138'!$C294,[19]TVS!$D:$D,$H$3)</f>
        <v>74200</v>
      </c>
      <c r="I294" s="22">
        <v>214649439</v>
      </c>
      <c r="J294" s="22">
        <f t="shared" si="20"/>
        <v>2892.8495822102427</v>
      </c>
      <c r="K294" s="4">
        <v>1700</v>
      </c>
      <c r="L294" s="4">
        <f t="shared" si="23"/>
        <v>126140000</v>
      </c>
      <c r="M294" s="4">
        <f t="shared" si="21"/>
        <v>0</v>
      </c>
      <c r="N294" s="4">
        <f t="shared" si="22"/>
        <v>88509439</v>
      </c>
      <c r="O294" s="4">
        <f t="shared" si="24"/>
        <v>-88509439</v>
      </c>
    </row>
    <row r="295" spans="1:15">
      <c r="A295" s="11">
        <v>289</v>
      </c>
      <c r="C295" s="20" t="s">
        <v>314</v>
      </c>
      <c r="D295" s="20" t="s">
        <v>314</v>
      </c>
      <c r="E295" s="21">
        <v>1211</v>
      </c>
      <c r="F295" s="3" t="s">
        <v>25</v>
      </c>
      <c r="G295" s="3" t="s">
        <v>26</v>
      </c>
      <c r="H295" s="22">
        <f>SUMIFS([19]TVS!$L:$L,[19]TVS!$F:$F,'Revaluate 138'!$C295,[19]TVS!$D:$D,$H$3)</f>
        <v>4305</v>
      </c>
      <c r="I295" s="22">
        <v>42414029</v>
      </c>
      <c r="J295" s="22">
        <f t="shared" si="20"/>
        <v>9852.2715447154478</v>
      </c>
      <c r="K295" s="4">
        <v>0</v>
      </c>
      <c r="L295" s="4">
        <f t="shared" si="23"/>
        <v>0</v>
      </c>
      <c r="M295" s="4">
        <f t="shared" si="21"/>
        <v>0</v>
      </c>
      <c r="N295" s="4">
        <f t="shared" si="22"/>
        <v>42414029</v>
      </c>
      <c r="O295" s="4">
        <f t="shared" si="24"/>
        <v>-42414029</v>
      </c>
    </row>
    <row r="296" spans="1:15">
      <c r="A296" s="11">
        <v>290</v>
      </c>
      <c r="C296" s="20" t="s">
        <v>315</v>
      </c>
      <c r="D296" s="20" t="s">
        <v>315</v>
      </c>
      <c r="E296" s="21">
        <v>1211</v>
      </c>
      <c r="F296" s="3" t="s">
        <v>25</v>
      </c>
      <c r="G296" s="3" t="s">
        <v>26</v>
      </c>
      <c r="H296" s="22">
        <f>SUMIFS([19]TVS!$L:$L,[19]TVS!$F:$F,'Revaluate 138'!$C296,[19]TVS!$D:$D,$H$3)</f>
        <v>400</v>
      </c>
      <c r="I296" s="22">
        <v>8370666</v>
      </c>
      <c r="J296" s="22">
        <f t="shared" si="20"/>
        <v>20926.665000000001</v>
      </c>
      <c r="K296" s="4">
        <v>17250</v>
      </c>
      <c r="L296" s="4">
        <f t="shared" si="23"/>
        <v>6900000</v>
      </c>
      <c r="M296" s="4">
        <f t="shared" si="21"/>
        <v>0</v>
      </c>
      <c r="N296" s="4">
        <f t="shared" si="22"/>
        <v>1470666</v>
      </c>
      <c r="O296" s="4">
        <f t="shared" si="24"/>
        <v>-1470666</v>
      </c>
    </row>
    <row r="297" spans="1:15">
      <c r="A297" s="11">
        <v>291</v>
      </c>
      <c r="C297" s="20" t="s">
        <v>316</v>
      </c>
      <c r="D297" s="20" t="s">
        <v>316</v>
      </c>
      <c r="E297" s="21">
        <v>1211</v>
      </c>
      <c r="F297" s="3" t="s">
        <v>25</v>
      </c>
      <c r="G297" s="3" t="s">
        <v>26</v>
      </c>
      <c r="H297" s="22">
        <f>SUMIFS([19]TVS!$L:$L,[19]TVS!$F:$F,'Revaluate 138'!$C297,[19]TVS!$D:$D,$H$3)</f>
        <v>800</v>
      </c>
      <c r="I297" s="22">
        <v>23766708</v>
      </c>
      <c r="J297" s="22">
        <f t="shared" si="20"/>
        <v>29708.384999999998</v>
      </c>
      <c r="K297" s="4">
        <v>19250</v>
      </c>
      <c r="L297" s="4">
        <f t="shared" si="23"/>
        <v>15400000</v>
      </c>
      <c r="M297" s="4">
        <f t="shared" si="21"/>
        <v>0</v>
      </c>
      <c r="N297" s="4">
        <f t="shared" si="22"/>
        <v>8366708</v>
      </c>
      <c r="O297" s="4">
        <f t="shared" si="24"/>
        <v>-8366708</v>
      </c>
    </row>
    <row r="298" spans="1:15">
      <c r="A298" s="11">
        <v>292</v>
      </c>
      <c r="C298" s="20" t="s">
        <v>317</v>
      </c>
      <c r="D298" s="20" t="s">
        <v>317</v>
      </c>
      <c r="E298" s="21">
        <v>1211</v>
      </c>
      <c r="F298" s="3" t="s">
        <v>25</v>
      </c>
      <c r="G298" s="3" t="s">
        <v>26</v>
      </c>
      <c r="H298" s="22">
        <f>SUMIFS([19]TVS!$L:$L,[19]TVS!$F:$F,'Revaluate 138'!$C298,[19]TVS!$D:$D,$H$3)</f>
        <v>400</v>
      </c>
      <c r="I298" s="22">
        <v>4229906</v>
      </c>
      <c r="J298" s="22">
        <f t="shared" si="20"/>
        <v>10574.764999999999</v>
      </c>
      <c r="K298" s="4">
        <v>18350</v>
      </c>
      <c r="L298" s="4">
        <f t="shared" si="23"/>
        <v>7340000</v>
      </c>
      <c r="M298" s="4">
        <f t="shared" si="21"/>
        <v>3110094</v>
      </c>
      <c r="N298" s="4">
        <f t="shared" si="22"/>
        <v>0</v>
      </c>
      <c r="O298" s="4">
        <f t="shared" si="24"/>
        <v>3110094</v>
      </c>
    </row>
    <row r="299" spans="1:15">
      <c r="A299" s="11">
        <v>293</v>
      </c>
      <c r="C299" s="20" t="s">
        <v>318</v>
      </c>
      <c r="D299" s="20" t="s">
        <v>318</v>
      </c>
      <c r="E299" s="21">
        <v>1211</v>
      </c>
      <c r="F299" s="3" t="s">
        <v>25</v>
      </c>
      <c r="G299" s="3" t="s">
        <v>26</v>
      </c>
      <c r="H299" s="22">
        <f>SUMIFS([19]TVS!$L:$L,[19]TVS!$F:$F,'Revaluate 138'!$C299,[19]TVS!$D:$D,$H$3)</f>
        <v>2400</v>
      </c>
      <c r="I299" s="22">
        <v>41751067</v>
      </c>
      <c r="J299" s="22">
        <f t="shared" si="20"/>
        <v>17396.277916666666</v>
      </c>
      <c r="K299" s="4">
        <v>27800</v>
      </c>
      <c r="L299" s="4">
        <f t="shared" si="23"/>
        <v>66720000</v>
      </c>
      <c r="M299" s="4">
        <f t="shared" si="21"/>
        <v>24968933</v>
      </c>
      <c r="N299" s="4">
        <f t="shared" si="22"/>
        <v>0</v>
      </c>
      <c r="O299" s="4">
        <f t="shared" si="24"/>
        <v>24968933</v>
      </c>
    </row>
    <row r="300" spans="1:15">
      <c r="A300" s="11">
        <v>294</v>
      </c>
      <c r="C300" s="20" t="s">
        <v>319</v>
      </c>
      <c r="D300" s="20" t="s">
        <v>319</v>
      </c>
      <c r="E300" s="21">
        <v>1211</v>
      </c>
      <c r="F300" s="3" t="s">
        <v>25</v>
      </c>
      <c r="G300" s="3" t="s">
        <v>26</v>
      </c>
      <c r="H300" s="22">
        <f>SUMIFS([19]TVS!$L:$L,[19]TVS!$F:$F,'Revaluate 138'!$C300,[19]TVS!$D:$D,$H$3)</f>
        <v>300</v>
      </c>
      <c r="I300" s="22">
        <v>1954863</v>
      </c>
      <c r="J300" s="22">
        <f t="shared" si="20"/>
        <v>6516.21</v>
      </c>
      <c r="K300" s="4">
        <v>5050</v>
      </c>
      <c r="L300" s="4">
        <f t="shared" si="23"/>
        <v>1515000</v>
      </c>
      <c r="M300" s="4">
        <f t="shared" si="21"/>
        <v>0</v>
      </c>
      <c r="N300" s="4">
        <f t="shared" si="22"/>
        <v>439863</v>
      </c>
      <c r="O300" s="4">
        <f t="shared" si="24"/>
        <v>-439863</v>
      </c>
    </row>
    <row r="301" spans="1:15">
      <c r="A301" s="11">
        <v>295</v>
      </c>
      <c r="C301" s="20" t="s">
        <v>320</v>
      </c>
      <c r="D301" s="20" t="s">
        <v>320</v>
      </c>
      <c r="E301" s="21">
        <v>1211</v>
      </c>
      <c r="F301" s="3" t="s">
        <v>25</v>
      </c>
      <c r="G301" s="3" t="s">
        <v>26</v>
      </c>
      <c r="H301" s="22">
        <f>SUMIFS([19]TVS!$L:$L,[19]TVS!$F:$F,'Revaluate 138'!$C301,[19]TVS!$D:$D,$H$3)</f>
        <v>1500</v>
      </c>
      <c r="I301" s="22">
        <v>6614602</v>
      </c>
      <c r="J301" s="22">
        <f t="shared" si="20"/>
        <v>4409.7346666666663</v>
      </c>
      <c r="K301" s="4">
        <v>4210</v>
      </c>
      <c r="L301" s="4">
        <f t="shared" si="23"/>
        <v>6315000</v>
      </c>
      <c r="M301" s="4">
        <f t="shared" si="21"/>
        <v>0</v>
      </c>
      <c r="N301" s="4">
        <f t="shared" si="22"/>
        <v>299602</v>
      </c>
      <c r="O301" s="4">
        <f t="shared" si="24"/>
        <v>-299602</v>
      </c>
    </row>
    <row r="302" spans="1:15">
      <c r="A302" s="11">
        <v>296</v>
      </c>
      <c r="C302" s="20" t="s">
        <v>321</v>
      </c>
      <c r="D302" s="20" t="s">
        <v>321</v>
      </c>
      <c r="E302" s="21">
        <v>1211</v>
      </c>
      <c r="F302" s="3" t="s">
        <v>25</v>
      </c>
      <c r="G302" s="3" t="s">
        <v>26</v>
      </c>
      <c r="H302" s="22">
        <f>SUMIFS([19]TVS!$L:$L,[19]TVS!$F:$F,'Revaluate 138'!$C302,[19]TVS!$D:$D,$H$3)</f>
        <v>500</v>
      </c>
      <c r="I302" s="22">
        <v>7608120</v>
      </c>
      <c r="J302" s="22">
        <f t="shared" si="20"/>
        <v>15216.24</v>
      </c>
      <c r="K302" s="4">
        <v>11500</v>
      </c>
      <c r="L302" s="4">
        <f t="shared" si="23"/>
        <v>5750000</v>
      </c>
      <c r="M302" s="4">
        <f t="shared" si="21"/>
        <v>0</v>
      </c>
      <c r="N302" s="4">
        <f t="shared" si="22"/>
        <v>1858120</v>
      </c>
      <c r="O302" s="4">
        <f t="shared" si="24"/>
        <v>-1858120</v>
      </c>
    </row>
    <row r="303" spans="1:15">
      <c r="A303" s="11">
        <v>297</v>
      </c>
      <c r="C303" s="20" t="s">
        <v>322</v>
      </c>
      <c r="D303" s="20" t="s">
        <v>322</v>
      </c>
      <c r="E303" s="21">
        <v>1211</v>
      </c>
      <c r="F303" s="3" t="s">
        <v>25</v>
      </c>
      <c r="G303" s="3" t="s">
        <v>26</v>
      </c>
      <c r="H303" s="22">
        <f>SUMIFS([19]TVS!$L:$L,[19]TVS!$F:$F,'Revaluate 138'!$C303,[19]TVS!$D:$D,$H$3)</f>
        <v>4900</v>
      </c>
      <c r="I303" s="22">
        <v>35966299</v>
      </c>
      <c r="J303" s="22">
        <f t="shared" si="20"/>
        <v>7340.0610204081631</v>
      </c>
      <c r="K303" s="4">
        <v>1300</v>
      </c>
      <c r="L303" s="4">
        <f t="shared" si="23"/>
        <v>6370000</v>
      </c>
      <c r="M303" s="4">
        <f t="shared" si="21"/>
        <v>0</v>
      </c>
      <c r="N303" s="4">
        <f t="shared" si="22"/>
        <v>29596299</v>
      </c>
      <c r="O303" s="4">
        <f t="shared" si="24"/>
        <v>-29596299</v>
      </c>
    </row>
    <row r="304" spans="1:15">
      <c r="A304" s="11">
        <v>298</v>
      </c>
      <c r="C304" s="20" t="s">
        <v>323</v>
      </c>
      <c r="D304" s="20" t="s">
        <v>323</v>
      </c>
      <c r="E304" s="21">
        <v>1211</v>
      </c>
      <c r="F304" s="3" t="s">
        <v>25</v>
      </c>
      <c r="G304" s="3" t="s">
        <v>26</v>
      </c>
      <c r="H304" s="22">
        <f>SUMIFS([19]TVS!$L:$L,[19]TVS!$F:$F,'Revaluate 138'!$C304,[19]TVS!$D:$D,$H$3)</f>
        <v>100</v>
      </c>
      <c r="I304" s="22">
        <v>1751351</v>
      </c>
      <c r="J304" s="22">
        <f t="shared" si="20"/>
        <v>17513.509999999998</v>
      </c>
      <c r="K304" s="4">
        <v>30100</v>
      </c>
      <c r="L304" s="4">
        <f t="shared" si="23"/>
        <v>3010000</v>
      </c>
      <c r="M304" s="4">
        <f t="shared" si="21"/>
        <v>1258649</v>
      </c>
      <c r="N304" s="4">
        <f t="shared" si="22"/>
        <v>0</v>
      </c>
      <c r="O304" s="4">
        <f t="shared" si="24"/>
        <v>1258649</v>
      </c>
    </row>
    <row r="305" spans="1:15">
      <c r="A305" s="11">
        <v>299</v>
      </c>
      <c r="C305" s="20" t="s">
        <v>324</v>
      </c>
      <c r="D305" s="20" t="s">
        <v>324</v>
      </c>
      <c r="E305" s="21">
        <v>1211</v>
      </c>
      <c r="F305" s="3" t="s">
        <v>25</v>
      </c>
      <c r="G305" s="3" t="s">
        <v>26</v>
      </c>
      <c r="H305" s="22">
        <f>SUMIFS([19]TVS!$L:$L,[19]TVS!$F:$F,'Revaluate 138'!$C305,[19]TVS!$D:$D,$H$3)</f>
        <v>1060</v>
      </c>
      <c r="I305" s="22">
        <v>10908859</v>
      </c>
      <c r="J305" s="22">
        <f t="shared" si="20"/>
        <v>10291.376415094339</v>
      </c>
      <c r="K305" s="4">
        <v>10600</v>
      </c>
      <c r="L305" s="4">
        <f t="shared" si="23"/>
        <v>11236000</v>
      </c>
      <c r="M305" s="4">
        <f t="shared" si="21"/>
        <v>327141</v>
      </c>
      <c r="N305" s="4">
        <f t="shared" si="22"/>
        <v>0</v>
      </c>
      <c r="O305" s="4">
        <f t="shared" si="24"/>
        <v>327141</v>
      </c>
    </row>
    <row r="306" spans="1:15">
      <c r="A306" s="11">
        <v>300</v>
      </c>
      <c r="C306" s="20" t="s">
        <v>325</v>
      </c>
      <c r="D306" s="20" t="s">
        <v>325</v>
      </c>
      <c r="E306" s="21">
        <v>1211</v>
      </c>
      <c r="F306" s="3" t="s">
        <v>25</v>
      </c>
      <c r="G306" s="3" t="s">
        <v>26</v>
      </c>
      <c r="H306" s="22">
        <f>SUMIFS([19]TVS!$L:$L,[19]TVS!$F:$F,'Revaluate 138'!$C306,[19]TVS!$D:$D,$H$3)</f>
        <v>100</v>
      </c>
      <c r="I306" s="22">
        <v>3026260</v>
      </c>
      <c r="J306" s="22">
        <f t="shared" si="20"/>
        <v>30262.6</v>
      </c>
      <c r="K306" s="4">
        <v>37550</v>
      </c>
      <c r="L306" s="4">
        <f t="shared" si="23"/>
        <v>3755000</v>
      </c>
      <c r="M306" s="4">
        <f t="shared" si="21"/>
        <v>728740</v>
      </c>
      <c r="N306" s="4">
        <f t="shared" si="22"/>
        <v>0</v>
      </c>
      <c r="O306" s="4">
        <f t="shared" si="24"/>
        <v>728740</v>
      </c>
    </row>
    <row r="307" spans="1:15">
      <c r="A307" s="11">
        <v>301</v>
      </c>
      <c r="C307" s="20" t="s">
        <v>326</v>
      </c>
      <c r="D307" s="20" t="s">
        <v>326</v>
      </c>
      <c r="E307" s="21">
        <v>1211</v>
      </c>
      <c r="F307" s="3" t="s">
        <v>25</v>
      </c>
      <c r="G307" s="3" t="s">
        <v>26</v>
      </c>
      <c r="H307" s="22">
        <f>SUMIFS([19]TVS!$L:$L,[19]TVS!$F:$F,'Revaluate 138'!$C307,[19]TVS!$D:$D,$H$3)</f>
        <v>3968</v>
      </c>
      <c r="I307" s="22">
        <v>20055280</v>
      </c>
      <c r="J307" s="22">
        <f t="shared" si="20"/>
        <v>5054.2540322580644</v>
      </c>
      <c r="K307" s="4">
        <v>1950</v>
      </c>
      <c r="L307" s="4">
        <f t="shared" si="23"/>
        <v>7737600</v>
      </c>
      <c r="M307" s="4">
        <f t="shared" si="21"/>
        <v>0</v>
      </c>
      <c r="N307" s="4">
        <f t="shared" si="22"/>
        <v>12317680</v>
      </c>
      <c r="O307" s="4">
        <f t="shared" si="24"/>
        <v>-12317680</v>
      </c>
    </row>
    <row r="308" spans="1:15">
      <c r="A308" s="11">
        <v>302</v>
      </c>
      <c r="C308" s="20" t="s">
        <v>327</v>
      </c>
      <c r="D308" s="20" t="s">
        <v>327</v>
      </c>
      <c r="E308" s="21">
        <v>1211</v>
      </c>
      <c r="F308" s="3" t="s">
        <v>25</v>
      </c>
      <c r="G308" s="3" t="s">
        <v>26</v>
      </c>
      <c r="H308" s="22">
        <f>SUMIFS([19]TVS!$L:$L,[19]TVS!$F:$F,'Revaluate 138'!$C308,[19]TVS!$D:$D,$H$3)</f>
        <v>300</v>
      </c>
      <c r="I308" s="22">
        <v>10428983</v>
      </c>
      <c r="J308" s="22">
        <f t="shared" si="20"/>
        <v>34763.276666666665</v>
      </c>
      <c r="K308" s="4">
        <v>34100</v>
      </c>
      <c r="L308" s="4">
        <f t="shared" si="23"/>
        <v>10230000</v>
      </c>
      <c r="M308" s="4">
        <f t="shared" si="21"/>
        <v>0</v>
      </c>
      <c r="N308" s="4">
        <f t="shared" si="22"/>
        <v>198983</v>
      </c>
      <c r="O308" s="4">
        <f t="shared" si="24"/>
        <v>-198983</v>
      </c>
    </row>
    <row r="309" spans="1:15">
      <c r="A309" s="11">
        <v>303</v>
      </c>
      <c r="C309" s="20" t="s">
        <v>328</v>
      </c>
      <c r="D309" s="20" t="s">
        <v>328</v>
      </c>
      <c r="E309" s="21">
        <v>1211</v>
      </c>
      <c r="F309" s="3" t="s">
        <v>25</v>
      </c>
      <c r="G309" s="3" t="s">
        <v>26</v>
      </c>
      <c r="H309" s="22">
        <f>SUMIFS([19]TVS!$L:$L,[19]TVS!$F:$F,'Revaluate 138'!$C309,[19]TVS!$D:$D,$H$3)</f>
        <v>66</v>
      </c>
      <c r="I309" s="22">
        <v>309847</v>
      </c>
      <c r="J309" s="22">
        <f t="shared" si="20"/>
        <v>4694.651515151515</v>
      </c>
      <c r="K309" s="4">
        <v>9950</v>
      </c>
      <c r="L309" s="4">
        <f t="shared" si="23"/>
        <v>656700</v>
      </c>
      <c r="M309" s="4">
        <f t="shared" si="21"/>
        <v>346853</v>
      </c>
      <c r="N309" s="4">
        <f t="shared" si="22"/>
        <v>0</v>
      </c>
      <c r="O309" s="4">
        <f t="shared" si="24"/>
        <v>346853</v>
      </c>
    </row>
    <row r="310" spans="1:15">
      <c r="A310" s="11">
        <v>304</v>
      </c>
      <c r="C310" s="20" t="s">
        <v>329</v>
      </c>
      <c r="D310" s="20" t="s">
        <v>329</v>
      </c>
      <c r="E310" s="21">
        <v>1211</v>
      </c>
      <c r="F310" s="3" t="s">
        <v>25</v>
      </c>
      <c r="G310" s="3" t="s">
        <v>26</v>
      </c>
      <c r="H310" s="22">
        <f>SUMIFS([19]TVS!$L:$L,[19]TVS!$F:$F,'Revaluate 138'!$C310,[19]TVS!$D:$D,$H$3)</f>
        <v>801</v>
      </c>
      <c r="I310" s="22">
        <v>3601407</v>
      </c>
      <c r="J310" s="22">
        <f t="shared" si="20"/>
        <v>4496.1385767790262</v>
      </c>
      <c r="K310" s="4">
        <v>6850</v>
      </c>
      <c r="L310" s="4">
        <f t="shared" si="23"/>
        <v>5486850</v>
      </c>
      <c r="M310" s="4">
        <f t="shared" si="21"/>
        <v>1885443</v>
      </c>
      <c r="N310" s="4">
        <f t="shared" si="22"/>
        <v>0</v>
      </c>
      <c r="O310" s="4">
        <f t="shared" si="24"/>
        <v>1885443</v>
      </c>
    </row>
    <row r="311" spans="1:15">
      <c r="A311" s="11">
        <v>305</v>
      </c>
      <c r="C311" s="20" t="s">
        <v>330</v>
      </c>
      <c r="D311" s="20" t="s">
        <v>330</v>
      </c>
      <c r="E311" s="21">
        <v>1211</v>
      </c>
      <c r="F311" s="3" t="s">
        <v>25</v>
      </c>
      <c r="G311" s="3" t="s">
        <v>26</v>
      </c>
      <c r="H311" s="22">
        <f>SUMIFS([19]TVS!$L:$L,[19]TVS!$F:$F,'Revaluate 138'!$C311,[19]TVS!$D:$D,$H$3)</f>
        <v>440</v>
      </c>
      <c r="I311" s="22">
        <v>20561128</v>
      </c>
      <c r="J311" s="22">
        <f t="shared" si="20"/>
        <v>46729.836363636365</v>
      </c>
      <c r="K311" s="4">
        <v>52600</v>
      </c>
      <c r="L311" s="4">
        <f t="shared" si="23"/>
        <v>23144000</v>
      </c>
      <c r="M311" s="4">
        <f t="shared" si="21"/>
        <v>2582872</v>
      </c>
      <c r="N311" s="4">
        <f t="shared" si="22"/>
        <v>0</v>
      </c>
      <c r="O311" s="4">
        <f t="shared" si="24"/>
        <v>2582872</v>
      </c>
    </row>
    <row r="312" spans="1:15">
      <c r="A312" s="11">
        <v>306</v>
      </c>
      <c r="C312" s="20" t="s">
        <v>331</v>
      </c>
      <c r="D312" s="20" t="s">
        <v>331</v>
      </c>
      <c r="E312" s="21">
        <v>1211</v>
      </c>
      <c r="F312" s="3" t="s">
        <v>25</v>
      </c>
      <c r="G312" s="3" t="s">
        <v>26</v>
      </c>
      <c r="H312" s="22">
        <f>SUMIFS([19]TVS!$L:$L,[19]TVS!$F:$F,'Revaluate 138'!$C312,[19]TVS!$D:$D,$H$3)</f>
        <v>500</v>
      </c>
      <c r="I312" s="22">
        <v>2899352</v>
      </c>
      <c r="J312" s="22">
        <f t="shared" si="20"/>
        <v>5798.7039999999997</v>
      </c>
      <c r="K312" s="4">
        <v>3700</v>
      </c>
      <c r="L312" s="4">
        <f t="shared" si="23"/>
        <v>1850000</v>
      </c>
      <c r="M312" s="4">
        <f t="shared" si="21"/>
        <v>0</v>
      </c>
      <c r="N312" s="4">
        <f t="shared" si="22"/>
        <v>1049352</v>
      </c>
      <c r="O312" s="4">
        <f t="shared" si="24"/>
        <v>-1049352</v>
      </c>
    </row>
    <row r="313" spans="1:15">
      <c r="A313" s="11">
        <v>307</v>
      </c>
      <c r="C313" s="20" t="s">
        <v>332</v>
      </c>
      <c r="D313" s="20" t="s">
        <v>332</v>
      </c>
      <c r="E313" s="21">
        <v>1211</v>
      </c>
      <c r="F313" s="3" t="s">
        <v>25</v>
      </c>
      <c r="G313" s="3" t="s">
        <v>26</v>
      </c>
      <c r="H313" s="22">
        <f>SUMIFS([19]TVS!$L:$L,[19]TVS!$F:$F,'Revaluate 138'!$C313,[19]TVS!$D:$D,$H$3)</f>
        <v>100</v>
      </c>
      <c r="I313" s="22">
        <v>1077626</v>
      </c>
      <c r="J313" s="22">
        <f t="shared" si="20"/>
        <v>10776.26</v>
      </c>
      <c r="K313" s="4">
        <v>12600</v>
      </c>
      <c r="L313" s="4">
        <f t="shared" si="23"/>
        <v>1260000</v>
      </c>
      <c r="M313" s="4">
        <f t="shared" si="21"/>
        <v>182374</v>
      </c>
      <c r="N313" s="4">
        <f t="shared" si="22"/>
        <v>0</v>
      </c>
      <c r="O313" s="4">
        <f t="shared" si="24"/>
        <v>182374</v>
      </c>
    </row>
    <row r="314" spans="1:15">
      <c r="A314" s="11">
        <v>308</v>
      </c>
      <c r="C314" s="20" t="s">
        <v>333</v>
      </c>
      <c r="D314" s="20" t="s">
        <v>333</v>
      </c>
      <c r="E314" s="21">
        <v>1211</v>
      </c>
      <c r="F314" s="3" t="s">
        <v>25</v>
      </c>
      <c r="G314" s="3" t="s">
        <v>26</v>
      </c>
      <c r="H314" s="22">
        <f>SUMIFS([19]TVS!$L:$L,[19]TVS!$F:$F,'Revaluate 138'!$C314,[19]TVS!$D:$D,$H$3)</f>
        <v>1500</v>
      </c>
      <c r="I314" s="22">
        <v>33722714</v>
      </c>
      <c r="J314" s="22">
        <f t="shared" si="20"/>
        <v>22481.809333333335</v>
      </c>
      <c r="K314" s="4">
        <v>17100</v>
      </c>
      <c r="L314" s="4">
        <f t="shared" si="23"/>
        <v>25650000</v>
      </c>
      <c r="M314" s="4">
        <f t="shared" si="21"/>
        <v>0</v>
      </c>
      <c r="N314" s="4">
        <f t="shared" si="22"/>
        <v>8072714</v>
      </c>
      <c r="O314" s="4">
        <f t="shared" si="24"/>
        <v>-8072714</v>
      </c>
    </row>
    <row r="315" spans="1:15">
      <c r="A315" s="11">
        <v>309</v>
      </c>
      <c r="C315" s="20" t="s">
        <v>334</v>
      </c>
      <c r="D315" s="20" t="s">
        <v>334</v>
      </c>
      <c r="E315" s="21">
        <v>1211</v>
      </c>
      <c r="F315" s="3" t="s">
        <v>25</v>
      </c>
      <c r="G315" s="3" t="s">
        <v>26</v>
      </c>
      <c r="H315" s="22">
        <f>SUMIFS([19]TVS!$L:$L,[19]TVS!$F:$F,'Revaluate 138'!$C315,[19]TVS!$D:$D,$H$3)</f>
        <v>300</v>
      </c>
      <c r="I315" s="22">
        <v>7948851</v>
      </c>
      <c r="J315" s="22">
        <f t="shared" si="20"/>
        <v>26496.17</v>
      </c>
      <c r="K315" s="4">
        <v>25400</v>
      </c>
      <c r="L315" s="4">
        <f t="shared" si="23"/>
        <v>7620000</v>
      </c>
      <c r="M315" s="4">
        <f t="shared" si="21"/>
        <v>0</v>
      </c>
      <c r="N315" s="4">
        <f t="shared" si="22"/>
        <v>328851</v>
      </c>
      <c r="O315" s="4">
        <f t="shared" si="24"/>
        <v>-328851</v>
      </c>
    </row>
    <row r="316" spans="1:15">
      <c r="A316" s="11">
        <v>310</v>
      </c>
      <c r="C316" s="20" t="s">
        <v>335</v>
      </c>
      <c r="D316" s="20" t="s">
        <v>335</v>
      </c>
      <c r="E316" s="21">
        <v>1211</v>
      </c>
      <c r="F316" s="3" t="s">
        <v>25</v>
      </c>
      <c r="G316" s="3" t="s">
        <v>26</v>
      </c>
      <c r="H316" s="22">
        <f>SUMIFS([19]TVS!$L:$L,[19]TVS!$F:$F,'Revaluate 138'!$C316,[19]TVS!$D:$D,$H$3)</f>
        <v>300</v>
      </c>
      <c r="I316" s="22">
        <v>5763183</v>
      </c>
      <c r="J316" s="22">
        <f t="shared" si="20"/>
        <v>19210.61</v>
      </c>
      <c r="K316" s="4">
        <v>29250</v>
      </c>
      <c r="L316" s="4">
        <f t="shared" si="23"/>
        <v>8775000</v>
      </c>
      <c r="M316" s="4">
        <f t="shared" si="21"/>
        <v>3011817</v>
      </c>
      <c r="N316" s="4">
        <f t="shared" si="22"/>
        <v>0</v>
      </c>
      <c r="O316" s="4">
        <f t="shared" si="24"/>
        <v>3011817</v>
      </c>
    </row>
    <row r="317" spans="1:15">
      <c r="A317" s="11">
        <v>311</v>
      </c>
      <c r="C317" s="20" t="s">
        <v>336</v>
      </c>
      <c r="D317" s="20" t="s">
        <v>336</v>
      </c>
      <c r="E317" s="21">
        <v>1211</v>
      </c>
      <c r="F317" s="3" t="s">
        <v>25</v>
      </c>
      <c r="G317" s="3" t="s">
        <v>26</v>
      </c>
      <c r="H317" s="22">
        <f>SUMIFS([19]TVS!$L:$L,[19]TVS!$F:$F,'Revaluate 138'!$C317,[19]TVS!$D:$D,$H$3)</f>
        <v>200</v>
      </c>
      <c r="I317" s="22">
        <v>5457769</v>
      </c>
      <c r="J317" s="22">
        <f t="shared" si="20"/>
        <v>27288.845000000001</v>
      </c>
      <c r="K317" s="4">
        <v>34400</v>
      </c>
      <c r="L317" s="4">
        <f t="shared" si="23"/>
        <v>6880000</v>
      </c>
      <c r="M317" s="4">
        <f t="shared" si="21"/>
        <v>1422231</v>
      </c>
      <c r="N317" s="4">
        <f t="shared" si="22"/>
        <v>0</v>
      </c>
      <c r="O317" s="4">
        <f t="shared" si="24"/>
        <v>1422231</v>
      </c>
    </row>
    <row r="318" spans="1:15">
      <c r="A318" s="11">
        <v>312</v>
      </c>
      <c r="C318" s="20" t="s">
        <v>337</v>
      </c>
      <c r="D318" s="20" t="s">
        <v>337</v>
      </c>
      <c r="E318" s="21">
        <v>1211</v>
      </c>
      <c r="F318" s="3" t="s">
        <v>25</v>
      </c>
      <c r="G318" s="3" t="s">
        <v>26</v>
      </c>
      <c r="H318" s="22">
        <f>SUMIFS([19]TVS!$L:$L,[19]TVS!$F:$F,'Revaluate 138'!$C318,[19]TVS!$D:$D,$H$3)</f>
        <v>2013</v>
      </c>
      <c r="I318" s="22">
        <v>30222536</v>
      </c>
      <c r="J318" s="22">
        <f t="shared" si="20"/>
        <v>15013.679085941381</v>
      </c>
      <c r="K318" s="4">
        <v>34000</v>
      </c>
      <c r="L318" s="4">
        <f t="shared" si="23"/>
        <v>68442000</v>
      </c>
      <c r="M318" s="4">
        <f t="shared" si="21"/>
        <v>38219464</v>
      </c>
      <c r="N318" s="4">
        <f t="shared" si="22"/>
        <v>0</v>
      </c>
      <c r="O318" s="4">
        <f t="shared" si="24"/>
        <v>38219464</v>
      </c>
    </row>
    <row r="319" spans="1:15">
      <c r="A319" s="11">
        <v>313</v>
      </c>
      <c r="C319" s="20" t="s">
        <v>338</v>
      </c>
      <c r="D319" s="20" t="s">
        <v>338</v>
      </c>
      <c r="E319" s="21">
        <v>1211</v>
      </c>
      <c r="F319" s="3" t="s">
        <v>25</v>
      </c>
      <c r="G319" s="3" t="s">
        <v>26</v>
      </c>
      <c r="H319" s="22">
        <f>SUMIFS([19]TVS!$L:$L,[19]TVS!$F:$F,'Revaluate 138'!$C319,[19]TVS!$D:$D,$H$3)</f>
        <v>1917</v>
      </c>
      <c r="I319" s="22">
        <v>28711587</v>
      </c>
      <c r="J319" s="22">
        <f t="shared" si="20"/>
        <v>14977.353677621284</v>
      </c>
      <c r="K319" s="4">
        <v>17700</v>
      </c>
      <c r="L319" s="4">
        <f t="shared" si="23"/>
        <v>33930900</v>
      </c>
      <c r="M319" s="4">
        <f t="shared" si="21"/>
        <v>5219313</v>
      </c>
      <c r="N319" s="4">
        <f t="shared" si="22"/>
        <v>0</v>
      </c>
      <c r="O319" s="4">
        <f t="shared" si="24"/>
        <v>5219313</v>
      </c>
    </row>
    <row r="320" spans="1:15">
      <c r="A320" s="11">
        <v>314</v>
      </c>
      <c r="C320" s="20" t="s">
        <v>339</v>
      </c>
      <c r="D320" s="20" t="s">
        <v>339</v>
      </c>
      <c r="E320" s="21">
        <v>1211</v>
      </c>
      <c r="F320" s="3" t="s">
        <v>25</v>
      </c>
      <c r="G320" s="3" t="s">
        <v>26</v>
      </c>
      <c r="H320" s="22">
        <f>SUMIFS([19]TVS!$L:$L,[19]TVS!$F:$F,'Revaluate 138'!$C320,[19]TVS!$D:$D,$H$3)</f>
        <v>7000</v>
      </c>
      <c r="I320" s="22">
        <v>52908938</v>
      </c>
      <c r="J320" s="22">
        <f t="shared" si="20"/>
        <v>7558.4197142857147</v>
      </c>
      <c r="K320" s="4">
        <v>4150</v>
      </c>
      <c r="L320" s="4">
        <f t="shared" si="23"/>
        <v>29050000</v>
      </c>
      <c r="M320" s="4">
        <f t="shared" si="21"/>
        <v>0</v>
      </c>
      <c r="N320" s="4">
        <f t="shared" si="22"/>
        <v>23858938</v>
      </c>
      <c r="O320" s="4">
        <f t="shared" si="24"/>
        <v>-23858938</v>
      </c>
    </row>
    <row r="321" spans="1:15">
      <c r="A321" s="11">
        <v>315</v>
      </c>
      <c r="C321" s="20" t="s">
        <v>340</v>
      </c>
      <c r="D321" s="20" t="s">
        <v>340</v>
      </c>
      <c r="E321" s="21">
        <v>1211</v>
      </c>
      <c r="F321" s="3" t="s">
        <v>25</v>
      </c>
      <c r="G321" s="3" t="s">
        <v>26</v>
      </c>
      <c r="H321" s="22">
        <f>SUMIFS([19]TVS!$L:$L,[19]TVS!$F:$F,'Revaluate 138'!$C321,[19]TVS!$D:$D,$H$3)</f>
        <v>1633</v>
      </c>
      <c r="I321" s="22">
        <v>7963238</v>
      </c>
      <c r="J321" s="22">
        <f t="shared" si="20"/>
        <v>4876.4470300061239</v>
      </c>
      <c r="K321" s="4">
        <v>14200</v>
      </c>
      <c r="L321" s="4">
        <f t="shared" si="23"/>
        <v>23188600</v>
      </c>
      <c r="M321" s="4">
        <f t="shared" si="21"/>
        <v>15225362</v>
      </c>
      <c r="N321" s="4">
        <f t="shared" si="22"/>
        <v>0</v>
      </c>
      <c r="O321" s="4">
        <f t="shared" si="24"/>
        <v>15225362</v>
      </c>
    </row>
    <row r="322" spans="1:15">
      <c r="A322" s="11">
        <v>316</v>
      </c>
      <c r="C322" s="20" t="s">
        <v>341</v>
      </c>
      <c r="D322" s="20" t="s">
        <v>341</v>
      </c>
      <c r="E322" s="21">
        <v>1211</v>
      </c>
      <c r="F322" s="3" t="s">
        <v>25</v>
      </c>
      <c r="G322" s="3" t="s">
        <v>26</v>
      </c>
      <c r="H322" s="22">
        <f>SUMIFS([19]TVS!$L:$L,[19]TVS!$F:$F,'Revaluate 138'!$C322,[19]TVS!$D:$D,$H$3)</f>
        <v>800</v>
      </c>
      <c r="I322" s="22">
        <v>9479988</v>
      </c>
      <c r="J322" s="22">
        <f t="shared" si="20"/>
        <v>11849.985000000001</v>
      </c>
      <c r="K322" s="4">
        <v>13750</v>
      </c>
      <c r="L322" s="4">
        <f t="shared" si="23"/>
        <v>11000000</v>
      </c>
      <c r="M322" s="4">
        <f t="shared" si="21"/>
        <v>1520012</v>
      </c>
      <c r="N322" s="4">
        <f t="shared" si="22"/>
        <v>0</v>
      </c>
      <c r="O322" s="4">
        <f t="shared" si="24"/>
        <v>1520012</v>
      </c>
    </row>
    <row r="323" spans="1:15">
      <c r="A323" s="11">
        <v>317</v>
      </c>
      <c r="C323" s="20" t="s">
        <v>342</v>
      </c>
      <c r="D323" s="20" t="s">
        <v>342</v>
      </c>
      <c r="E323" s="21">
        <v>1211</v>
      </c>
      <c r="F323" s="3" t="s">
        <v>25</v>
      </c>
      <c r="G323" s="3" t="s">
        <v>26</v>
      </c>
      <c r="H323" s="22">
        <f>SUMIFS([19]TVS!$L:$L,[19]TVS!$F:$F,'Revaluate 138'!$C323,[19]TVS!$D:$D,$H$3)</f>
        <v>620</v>
      </c>
      <c r="I323" s="22">
        <v>6436609</v>
      </c>
      <c r="J323" s="22">
        <f t="shared" si="20"/>
        <v>10381.627419354838</v>
      </c>
      <c r="K323" s="4">
        <v>24350</v>
      </c>
      <c r="L323" s="4">
        <f t="shared" si="23"/>
        <v>15097000</v>
      </c>
      <c r="M323" s="4">
        <f t="shared" si="21"/>
        <v>8660391</v>
      </c>
      <c r="N323" s="4">
        <f t="shared" si="22"/>
        <v>0</v>
      </c>
      <c r="O323" s="4">
        <f t="shared" si="24"/>
        <v>8660391</v>
      </c>
    </row>
    <row r="324" spans="1:15">
      <c r="A324" s="11">
        <v>318</v>
      </c>
      <c r="C324" s="20" t="s">
        <v>343</v>
      </c>
      <c r="D324" s="20" t="s">
        <v>343</v>
      </c>
      <c r="E324" s="21">
        <v>1211</v>
      </c>
      <c r="F324" s="3" t="s">
        <v>25</v>
      </c>
      <c r="G324" s="3" t="s">
        <v>26</v>
      </c>
      <c r="H324" s="22">
        <f>SUMIFS([19]TVS!$L:$L,[19]TVS!$F:$F,'Revaluate 138'!$C324,[19]TVS!$D:$D,$H$3)</f>
        <v>5220</v>
      </c>
      <c r="I324" s="22">
        <v>41941963</v>
      </c>
      <c r="J324" s="22">
        <f t="shared" si="20"/>
        <v>8034.8588122605361</v>
      </c>
      <c r="K324" s="4">
        <v>5660</v>
      </c>
      <c r="L324" s="4">
        <f t="shared" si="23"/>
        <v>29545200</v>
      </c>
      <c r="M324" s="4">
        <f t="shared" si="21"/>
        <v>0</v>
      </c>
      <c r="N324" s="4">
        <f t="shared" si="22"/>
        <v>12396763</v>
      </c>
      <c r="O324" s="4">
        <f t="shared" si="24"/>
        <v>-12396763</v>
      </c>
    </row>
    <row r="325" spans="1:15">
      <c r="A325" s="11">
        <v>319</v>
      </c>
      <c r="C325" s="20" t="s">
        <v>344</v>
      </c>
      <c r="D325" s="20" t="s">
        <v>344</v>
      </c>
      <c r="E325" s="21">
        <v>1211</v>
      </c>
      <c r="F325" s="3" t="s">
        <v>25</v>
      </c>
      <c r="G325" s="3" t="s">
        <v>26</v>
      </c>
      <c r="H325" s="22">
        <f>SUMIFS([19]TVS!$L:$L,[19]TVS!$F:$F,'Revaluate 138'!$C325,[19]TVS!$D:$D,$H$3)</f>
        <v>1580</v>
      </c>
      <c r="I325" s="22">
        <v>24209844</v>
      </c>
      <c r="J325" s="22">
        <f t="shared" si="20"/>
        <v>15322.686075949367</v>
      </c>
      <c r="K325" s="4">
        <v>10250</v>
      </c>
      <c r="L325" s="4">
        <f t="shared" si="23"/>
        <v>16195000</v>
      </c>
      <c r="M325" s="4">
        <f t="shared" si="21"/>
        <v>0</v>
      </c>
      <c r="N325" s="4">
        <f t="shared" si="22"/>
        <v>8014844</v>
      </c>
      <c r="O325" s="4">
        <f t="shared" si="24"/>
        <v>-8014844</v>
      </c>
    </row>
    <row r="326" spans="1:15">
      <c r="A326" s="11">
        <v>320</v>
      </c>
      <c r="C326" s="20" t="s">
        <v>345</v>
      </c>
      <c r="D326" s="20" t="s">
        <v>345</v>
      </c>
      <c r="E326" s="21">
        <v>1211</v>
      </c>
      <c r="F326" s="3" t="s">
        <v>25</v>
      </c>
      <c r="G326" s="3" t="s">
        <v>26</v>
      </c>
      <c r="H326" s="22">
        <f>SUMIFS([19]TVS!$L:$L,[19]TVS!$F:$F,'Revaluate 138'!$C326,[19]TVS!$D:$D,$H$3)</f>
        <v>1000</v>
      </c>
      <c r="I326" s="22">
        <v>4036220</v>
      </c>
      <c r="J326" s="22">
        <f t="shared" si="20"/>
        <v>4036.22</v>
      </c>
      <c r="K326" s="4">
        <v>4900</v>
      </c>
      <c r="L326" s="4">
        <f t="shared" si="23"/>
        <v>4900000</v>
      </c>
      <c r="M326" s="4">
        <f t="shared" si="21"/>
        <v>863780</v>
      </c>
      <c r="N326" s="4">
        <f t="shared" si="22"/>
        <v>0</v>
      </c>
      <c r="O326" s="4">
        <f t="shared" si="24"/>
        <v>863780</v>
      </c>
    </row>
    <row r="327" spans="1:15">
      <c r="A327" s="11">
        <v>321</v>
      </c>
      <c r="C327" s="20" t="s">
        <v>346</v>
      </c>
      <c r="D327" s="20" t="s">
        <v>346</v>
      </c>
      <c r="E327" s="21">
        <v>1211</v>
      </c>
      <c r="F327" s="3" t="s">
        <v>25</v>
      </c>
      <c r="G327" s="3" t="s">
        <v>26</v>
      </c>
      <c r="H327" s="22">
        <f>SUMIFS([19]TVS!$L:$L,[19]TVS!$F:$F,'Revaluate 138'!$C327,[19]TVS!$D:$D,$H$3)</f>
        <v>6266</v>
      </c>
      <c r="I327" s="22">
        <v>24217929</v>
      </c>
      <c r="J327" s="22">
        <f t="shared" ref="J327:J360" si="25">IFERROR(I327/H327,0)</f>
        <v>3864.9743057772102</v>
      </c>
      <c r="K327" s="4">
        <v>2790</v>
      </c>
      <c r="L327" s="4">
        <f t="shared" si="23"/>
        <v>17482140</v>
      </c>
      <c r="M327" s="4">
        <f t="shared" ref="M327:M360" si="26">IF(L327-I327&gt;0,L327-I327,0)</f>
        <v>0</v>
      </c>
      <c r="N327" s="4">
        <f t="shared" ref="N327:N360" si="27">IF(L327-I327&lt;0,-(L327-I327),0)</f>
        <v>6735789</v>
      </c>
      <c r="O327" s="4">
        <f t="shared" si="24"/>
        <v>-6735789</v>
      </c>
    </row>
    <row r="328" spans="1:15">
      <c r="A328" s="11">
        <v>322</v>
      </c>
      <c r="C328" s="20" t="s">
        <v>347</v>
      </c>
      <c r="D328" s="20" t="s">
        <v>347</v>
      </c>
      <c r="E328" s="21">
        <v>1211</v>
      </c>
      <c r="F328" s="3" t="s">
        <v>25</v>
      </c>
      <c r="G328" s="3" t="s">
        <v>26</v>
      </c>
      <c r="H328" s="22">
        <f>SUMIFS([19]TVS!$L:$L,[19]TVS!$F:$F,'Revaluate 138'!$C328,[19]TVS!$D:$D,$H$3)</f>
        <v>179</v>
      </c>
      <c r="I328" s="22">
        <v>5367498</v>
      </c>
      <c r="J328" s="22">
        <f t="shared" si="25"/>
        <v>29986.022346368714</v>
      </c>
      <c r="K328" s="4">
        <v>21850</v>
      </c>
      <c r="L328" s="4">
        <f t="shared" ref="L328:L360" si="28">H328*K328</f>
        <v>3911150</v>
      </c>
      <c r="M328" s="4">
        <f t="shared" si="26"/>
        <v>0</v>
      </c>
      <c r="N328" s="4">
        <f t="shared" si="27"/>
        <v>1456348</v>
      </c>
      <c r="O328" s="4">
        <f t="shared" ref="O328:O360" si="29">M328-N328</f>
        <v>-1456348</v>
      </c>
    </row>
    <row r="329" spans="1:15">
      <c r="A329" s="11">
        <v>323</v>
      </c>
      <c r="C329" s="20" t="s">
        <v>348</v>
      </c>
      <c r="D329" s="20" t="s">
        <v>348</v>
      </c>
      <c r="E329" s="21">
        <v>1211</v>
      </c>
      <c r="F329" s="3" t="s">
        <v>25</v>
      </c>
      <c r="G329" s="3" t="s">
        <v>26</v>
      </c>
      <c r="H329" s="22">
        <f>SUMIFS([19]TVS!$L:$L,[19]TVS!$F:$F,'Revaluate 138'!$C329,[19]TVS!$D:$D,$H$3)</f>
        <v>125</v>
      </c>
      <c r="I329" s="22">
        <v>4131983</v>
      </c>
      <c r="J329" s="22">
        <f t="shared" si="25"/>
        <v>33055.864000000001</v>
      </c>
      <c r="K329" s="4">
        <v>53700</v>
      </c>
      <c r="L329" s="4">
        <f t="shared" si="28"/>
        <v>6712500</v>
      </c>
      <c r="M329" s="4">
        <f t="shared" si="26"/>
        <v>2580517</v>
      </c>
      <c r="N329" s="4">
        <f t="shared" si="27"/>
        <v>0</v>
      </c>
      <c r="O329" s="4">
        <f t="shared" si="29"/>
        <v>2580517</v>
      </c>
    </row>
    <row r="330" spans="1:15">
      <c r="A330" s="11">
        <v>324</v>
      </c>
      <c r="C330" s="20" t="s">
        <v>349</v>
      </c>
      <c r="D330" s="20" t="s">
        <v>349</v>
      </c>
      <c r="E330" s="21">
        <v>1211</v>
      </c>
      <c r="F330" s="3" t="s">
        <v>25</v>
      </c>
      <c r="G330" s="3" t="s">
        <v>26</v>
      </c>
      <c r="H330" s="22">
        <f>SUMIFS([19]TVS!$L:$L,[19]TVS!$F:$F,'Revaluate 138'!$C330,[19]TVS!$D:$D,$H$3)</f>
        <v>600</v>
      </c>
      <c r="I330" s="22">
        <v>3266595</v>
      </c>
      <c r="J330" s="22">
        <f t="shared" si="25"/>
        <v>5444.3249999999998</v>
      </c>
      <c r="K330" s="4">
        <v>4300</v>
      </c>
      <c r="L330" s="4">
        <f t="shared" si="28"/>
        <v>2580000</v>
      </c>
      <c r="M330" s="4">
        <f t="shared" si="26"/>
        <v>0</v>
      </c>
      <c r="N330" s="4">
        <f t="shared" si="27"/>
        <v>686595</v>
      </c>
      <c r="O330" s="4">
        <f t="shared" si="29"/>
        <v>-686595</v>
      </c>
    </row>
    <row r="331" spans="1:15">
      <c r="A331" s="11">
        <v>325</v>
      </c>
      <c r="C331" s="20" t="s">
        <v>350</v>
      </c>
      <c r="D331" s="20" t="s">
        <v>350</v>
      </c>
      <c r="E331" s="21">
        <v>1211</v>
      </c>
      <c r="F331" s="3" t="s">
        <v>25</v>
      </c>
      <c r="G331" s="3" t="s">
        <v>26</v>
      </c>
      <c r="H331" s="22">
        <f>SUMIFS([19]TVS!$L:$L,[19]TVS!$F:$F,'Revaluate 138'!$C331,[19]TVS!$D:$D,$H$3)</f>
        <v>18200</v>
      </c>
      <c r="I331" s="22">
        <v>89153416</v>
      </c>
      <c r="J331" s="22">
        <f t="shared" si="25"/>
        <v>4898.5393406593403</v>
      </c>
      <c r="K331" s="4">
        <v>4250</v>
      </c>
      <c r="L331" s="4">
        <f t="shared" si="28"/>
        <v>77350000</v>
      </c>
      <c r="M331" s="4">
        <f t="shared" si="26"/>
        <v>0</v>
      </c>
      <c r="N331" s="4">
        <f t="shared" si="27"/>
        <v>11803416</v>
      </c>
      <c r="O331" s="4">
        <f t="shared" si="29"/>
        <v>-11803416</v>
      </c>
    </row>
    <row r="332" spans="1:15">
      <c r="A332" s="11">
        <v>326</v>
      </c>
      <c r="C332" s="20" t="s">
        <v>351</v>
      </c>
      <c r="D332" s="20" t="s">
        <v>351</v>
      </c>
      <c r="E332" s="21">
        <v>1211</v>
      </c>
      <c r="F332" s="3" t="s">
        <v>25</v>
      </c>
      <c r="G332" s="3" t="s">
        <v>26</v>
      </c>
      <c r="H332" s="22">
        <f>SUMIFS([19]TVS!$L:$L,[19]TVS!$F:$F,'Revaluate 138'!$C332,[19]TVS!$D:$D,$H$3)</f>
        <v>100</v>
      </c>
      <c r="I332" s="22">
        <v>3482412</v>
      </c>
      <c r="J332" s="22">
        <f t="shared" si="25"/>
        <v>34824.120000000003</v>
      </c>
      <c r="K332" s="4">
        <v>38750</v>
      </c>
      <c r="L332" s="4">
        <f t="shared" si="28"/>
        <v>3875000</v>
      </c>
      <c r="M332" s="4">
        <f t="shared" si="26"/>
        <v>392588</v>
      </c>
      <c r="N332" s="4">
        <f t="shared" si="27"/>
        <v>0</v>
      </c>
      <c r="O332" s="4">
        <f t="shared" si="29"/>
        <v>392588</v>
      </c>
    </row>
    <row r="333" spans="1:15">
      <c r="A333" s="11">
        <v>327</v>
      </c>
      <c r="C333" s="20" t="s">
        <v>352</v>
      </c>
      <c r="D333" s="20" t="s">
        <v>352</v>
      </c>
      <c r="E333" s="21">
        <v>1211</v>
      </c>
      <c r="F333" s="3" t="s">
        <v>25</v>
      </c>
      <c r="G333" s="3" t="s">
        <v>26</v>
      </c>
      <c r="H333" s="22">
        <f>SUMIFS([19]TVS!$L:$L,[19]TVS!$F:$F,'Revaluate 138'!$C333,[19]TVS!$D:$D,$H$3)</f>
        <v>0</v>
      </c>
      <c r="I333" s="22">
        <v>0</v>
      </c>
      <c r="J333" s="22">
        <f t="shared" si="25"/>
        <v>0</v>
      </c>
      <c r="K333" s="4">
        <v>10050</v>
      </c>
      <c r="L333" s="4">
        <f t="shared" si="28"/>
        <v>0</v>
      </c>
      <c r="M333" s="4">
        <f t="shared" si="26"/>
        <v>0</v>
      </c>
      <c r="N333" s="4">
        <f t="shared" si="27"/>
        <v>0</v>
      </c>
      <c r="O333" s="4">
        <f t="shared" si="29"/>
        <v>0</v>
      </c>
    </row>
    <row r="334" spans="1:15">
      <c r="A334" s="11">
        <v>328</v>
      </c>
      <c r="C334" s="20" t="s">
        <v>353</v>
      </c>
      <c r="D334" s="20" t="s">
        <v>353</v>
      </c>
      <c r="E334" s="21">
        <v>1211</v>
      </c>
      <c r="F334" s="3" t="s">
        <v>25</v>
      </c>
      <c r="G334" s="3" t="s">
        <v>26</v>
      </c>
      <c r="H334" s="22">
        <f>SUMIFS([19]TVS!$L:$L,[19]TVS!$F:$F,'Revaluate 138'!$C334,[19]TVS!$D:$D,$H$3)</f>
        <v>400</v>
      </c>
      <c r="I334" s="22">
        <v>21589733</v>
      </c>
      <c r="J334" s="22">
        <f t="shared" si="25"/>
        <v>53974.332499999997</v>
      </c>
      <c r="K334" s="4">
        <v>46450</v>
      </c>
      <c r="L334" s="4">
        <f t="shared" si="28"/>
        <v>18580000</v>
      </c>
      <c r="M334" s="4">
        <f t="shared" si="26"/>
        <v>0</v>
      </c>
      <c r="N334" s="4">
        <f t="shared" si="27"/>
        <v>3009733</v>
      </c>
      <c r="O334" s="4">
        <f t="shared" si="29"/>
        <v>-3009733</v>
      </c>
    </row>
    <row r="335" spans="1:15">
      <c r="A335" s="11">
        <v>329</v>
      </c>
      <c r="C335" s="20" t="s">
        <v>354</v>
      </c>
      <c r="D335" s="20" t="s">
        <v>354</v>
      </c>
      <c r="E335" s="21">
        <v>1211</v>
      </c>
      <c r="F335" s="3" t="s">
        <v>25</v>
      </c>
      <c r="G335" s="3" t="s">
        <v>26</v>
      </c>
      <c r="H335" s="22">
        <f>SUMIFS([19]TVS!$L:$L,[19]TVS!$F:$F,'Revaluate 138'!$C335,[19]TVS!$D:$D,$H$3)</f>
        <v>1300</v>
      </c>
      <c r="I335" s="22">
        <v>5117854</v>
      </c>
      <c r="J335" s="22">
        <f t="shared" si="25"/>
        <v>3936.8107692307694</v>
      </c>
      <c r="K335" s="4">
        <v>4050</v>
      </c>
      <c r="L335" s="4">
        <f t="shared" si="28"/>
        <v>5265000</v>
      </c>
      <c r="M335" s="4">
        <f t="shared" si="26"/>
        <v>147146</v>
      </c>
      <c r="N335" s="4">
        <f t="shared" si="27"/>
        <v>0</v>
      </c>
      <c r="O335" s="4">
        <f t="shared" si="29"/>
        <v>147146</v>
      </c>
    </row>
    <row r="336" spans="1:15">
      <c r="A336" s="11">
        <v>330</v>
      </c>
      <c r="C336" s="20" t="s">
        <v>355</v>
      </c>
      <c r="D336" s="20" t="s">
        <v>355</v>
      </c>
      <c r="E336" s="21">
        <v>1211</v>
      </c>
      <c r="F336" s="3" t="s">
        <v>25</v>
      </c>
      <c r="G336" s="3" t="s">
        <v>26</v>
      </c>
      <c r="H336" s="22">
        <f>SUMIFS([19]TVS!$L:$L,[19]TVS!$F:$F,'Revaluate 138'!$C336,[19]TVS!$D:$D,$H$3)</f>
        <v>350</v>
      </c>
      <c r="I336" s="22">
        <v>1745164</v>
      </c>
      <c r="J336" s="22">
        <f t="shared" si="25"/>
        <v>4986.1828571428568</v>
      </c>
      <c r="K336" s="4">
        <v>7920</v>
      </c>
      <c r="L336" s="4">
        <f t="shared" si="28"/>
        <v>2772000</v>
      </c>
      <c r="M336" s="4">
        <f t="shared" si="26"/>
        <v>1026836</v>
      </c>
      <c r="N336" s="4">
        <f t="shared" si="27"/>
        <v>0</v>
      </c>
      <c r="O336" s="4">
        <f t="shared" si="29"/>
        <v>1026836</v>
      </c>
    </row>
    <row r="337" spans="1:15">
      <c r="A337" s="11">
        <v>331</v>
      </c>
      <c r="C337" s="20" t="s">
        <v>356</v>
      </c>
      <c r="D337" s="20" t="s">
        <v>356</v>
      </c>
      <c r="E337" s="21">
        <v>1211</v>
      </c>
      <c r="F337" s="3" t="s">
        <v>25</v>
      </c>
      <c r="G337" s="3" t="s">
        <v>26</v>
      </c>
      <c r="H337" s="22">
        <f>SUMIFS([19]TVS!$L:$L,[19]TVS!$F:$F,'Revaluate 138'!$C337,[19]TVS!$D:$D,$H$3)</f>
        <v>100</v>
      </c>
      <c r="I337" s="22">
        <v>4109370</v>
      </c>
      <c r="J337" s="22">
        <f t="shared" si="25"/>
        <v>41093.699999999997</v>
      </c>
      <c r="K337" s="4">
        <v>99000</v>
      </c>
      <c r="L337" s="4">
        <f t="shared" si="28"/>
        <v>9900000</v>
      </c>
      <c r="M337" s="4">
        <f t="shared" si="26"/>
        <v>5790630</v>
      </c>
      <c r="N337" s="4">
        <f t="shared" si="27"/>
        <v>0</v>
      </c>
      <c r="O337" s="4">
        <f t="shared" si="29"/>
        <v>5790630</v>
      </c>
    </row>
    <row r="338" spans="1:15">
      <c r="A338" s="11">
        <v>332</v>
      </c>
      <c r="C338" s="20" t="s">
        <v>357</v>
      </c>
      <c r="D338" s="20" t="s">
        <v>357</v>
      </c>
      <c r="E338" s="21">
        <v>1211</v>
      </c>
      <c r="F338" s="3" t="s">
        <v>25</v>
      </c>
      <c r="G338" s="3" t="s">
        <v>26</v>
      </c>
      <c r="H338" s="22">
        <f>SUMIFS([19]TVS!$L:$L,[19]TVS!$F:$F,'Revaluate 138'!$C338,[19]TVS!$D:$D,$H$3)</f>
        <v>400</v>
      </c>
      <c r="I338" s="22">
        <v>13590862</v>
      </c>
      <c r="J338" s="22">
        <f t="shared" si="25"/>
        <v>33977.154999999999</v>
      </c>
      <c r="K338" s="4">
        <v>38500</v>
      </c>
      <c r="L338" s="4">
        <f t="shared" si="28"/>
        <v>15400000</v>
      </c>
      <c r="M338" s="4">
        <f t="shared" si="26"/>
        <v>1809138</v>
      </c>
      <c r="N338" s="4">
        <f t="shared" si="27"/>
        <v>0</v>
      </c>
      <c r="O338" s="4">
        <f t="shared" si="29"/>
        <v>1809138</v>
      </c>
    </row>
    <row r="339" spans="1:15">
      <c r="A339" s="11">
        <v>333</v>
      </c>
      <c r="C339" s="20" t="s">
        <v>358</v>
      </c>
      <c r="D339" s="20" t="s">
        <v>358</v>
      </c>
      <c r="E339" s="21">
        <v>1211</v>
      </c>
      <c r="F339" s="3" t="s">
        <v>25</v>
      </c>
      <c r="G339" s="3" t="s">
        <v>26</v>
      </c>
      <c r="H339" s="22">
        <f>SUMIFS([19]TVS!$L:$L,[19]TVS!$F:$F,'Revaluate 138'!$C339,[19]TVS!$D:$D,$H$3)</f>
        <v>300</v>
      </c>
      <c r="I339" s="22">
        <v>10473953</v>
      </c>
      <c r="J339" s="22">
        <f t="shared" si="25"/>
        <v>34913.176666666666</v>
      </c>
      <c r="K339" s="4">
        <v>32250</v>
      </c>
      <c r="L339" s="4">
        <f t="shared" si="28"/>
        <v>9675000</v>
      </c>
      <c r="M339" s="4">
        <f t="shared" si="26"/>
        <v>0</v>
      </c>
      <c r="N339" s="4">
        <f t="shared" si="27"/>
        <v>798953</v>
      </c>
      <c r="O339" s="4">
        <f t="shared" si="29"/>
        <v>-798953</v>
      </c>
    </row>
    <row r="340" spans="1:15">
      <c r="A340" s="11">
        <v>334</v>
      </c>
      <c r="C340" s="20" t="s">
        <v>359</v>
      </c>
      <c r="D340" s="20" t="s">
        <v>359</v>
      </c>
      <c r="E340" s="21">
        <v>1211</v>
      </c>
      <c r="F340" s="3" t="s">
        <v>25</v>
      </c>
      <c r="G340" s="3" t="s">
        <v>26</v>
      </c>
      <c r="H340" s="22">
        <f>SUMIFS([19]TVS!$L:$L,[19]TVS!$F:$F,'Revaluate 138'!$C340,[19]TVS!$D:$D,$H$3)</f>
        <v>200</v>
      </c>
      <c r="I340" s="22">
        <v>17861147</v>
      </c>
      <c r="J340" s="22">
        <f t="shared" si="25"/>
        <v>89305.735000000001</v>
      </c>
      <c r="K340" s="4">
        <v>110500</v>
      </c>
      <c r="L340" s="4">
        <f t="shared" si="28"/>
        <v>22100000</v>
      </c>
      <c r="M340" s="4">
        <f t="shared" si="26"/>
        <v>4238853</v>
      </c>
      <c r="N340" s="4">
        <f t="shared" si="27"/>
        <v>0</v>
      </c>
      <c r="O340" s="4">
        <f t="shared" si="29"/>
        <v>4238853</v>
      </c>
    </row>
    <row r="341" spans="1:15">
      <c r="A341" s="11">
        <v>335</v>
      </c>
      <c r="C341" s="20" t="s">
        <v>360</v>
      </c>
      <c r="D341" s="20" t="s">
        <v>360</v>
      </c>
      <c r="E341" s="21">
        <v>1211</v>
      </c>
      <c r="F341" s="3" t="s">
        <v>25</v>
      </c>
      <c r="G341" s="3" t="s">
        <v>26</v>
      </c>
      <c r="H341" s="22">
        <f>SUMIFS([19]TVS!$L:$L,[19]TVS!$F:$F,'Revaluate 138'!$C341,[19]TVS!$D:$D,$H$3)</f>
        <v>600</v>
      </c>
      <c r="I341" s="22">
        <v>4575601</v>
      </c>
      <c r="J341" s="22">
        <f t="shared" si="25"/>
        <v>7626.001666666667</v>
      </c>
      <c r="K341" s="4">
        <v>10200</v>
      </c>
      <c r="L341" s="4">
        <f t="shared" si="28"/>
        <v>6120000</v>
      </c>
      <c r="M341" s="4">
        <f t="shared" si="26"/>
        <v>1544399</v>
      </c>
      <c r="N341" s="4">
        <f t="shared" si="27"/>
        <v>0</v>
      </c>
      <c r="O341" s="4">
        <f t="shared" si="29"/>
        <v>1544399</v>
      </c>
    </row>
    <row r="342" spans="1:15">
      <c r="A342" s="11">
        <v>336</v>
      </c>
      <c r="C342" s="20" t="s">
        <v>361</v>
      </c>
      <c r="D342" s="20" t="s">
        <v>361</v>
      </c>
      <c r="E342" s="21">
        <v>1211</v>
      </c>
      <c r="F342" s="3" t="s">
        <v>25</v>
      </c>
      <c r="G342" s="3" t="s">
        <v>26</v>
      </c>
      <c r="H342" s="22">
        <f>SUMIFS([19]TVS!$L:$L,[19]TVS!$F:$F,'Revaluate 138'!$C342,[19]TVS!$D:$D,$H$3)</f>
        <v>1200</v>
      </c>
      <c r="I342" s="22">
        <v>11379532</v>
      </c>
      <c r="J342" s="22">
        <f t="shared" si="25"/>
        <v>9482.9433333333327</v>
      </c>
      <c r="K342" s="4">
        <v>8720</v>
      </c>
      <c r="L342" s="4">
        <f t="shared" si="28"/>
        <v>10464000</v>
      </c>
      <c r="M342" s="4">
        <f t="shared" si="26"/>
        <v>0</v>
      </c>
      <c r="N342" s="4">
        <f t="shared" si="27"/>
        <v>915532</v>
      </c>
      <c r="O342" s="4">
        <f t="shared" si="29"/>
        <v>-915532</v>
      </c>
    </row>
    <row r="343" spans="1:15">
      <c r="A343" s="11">
        <v>337</v>
      </c>
      <c r="C343" s="20" t="s">
        <v>362</v>
      </c>
      <c r="D343" s="20" t="s">
        <v>362</v>
      </c>
      <c r="E343" s="21">
        <v>1211</v>
      </c>
      <c r="F343" s="3" t="s">
        <v>25</v>
      </c>
      <c r="G343" s="3" t="s">
        <v>26</v>
      </c>
      <c r="H343" s="22">
        <f>SUMIFS([19]TVS!$L:$L,[19]TVS!$F:$F,'Revaluate 138'!$C343,[19]TVS!$D:$D,$H$3)</f>
        <v>2100</v>
      </c>
      <c r="I343" s="22">
        <v>8040966</v>
      </c>
      <c r="J343" s="22">
        <f t="shared" si="25"/>
        <v>3829.0314285714285</v>
      </c>
      <c r="K343" s="4">
        <v>4480</v>
      </c>
      <c r="L343" s="4">
        <f t="shared" si="28"/>
        <v>9408000</v>
      </c>
      <c r="M343" s="4">
        <f t="shared" si="26"/>
        <v>1367034</v>
      </c>
      <c r="N343" s="4">
        <f t="shared" si="27"/>
        <v>0</v>
      </c>
      <c r="O343" s="4">
        <f t="shared" si="29"/>
        <v>1367034</v>
      </c>
    </row>
    <row r="344" spans="1:15">
      <c r="A344" s="11">
        <v>338</v>
      </c>
      <c r="C344" s="20" t="s">
        <v>363</v>
      </c>
      <c r="D344" s="20" t="s">
        <v>363</v>
      </c>
      <c r="E344" s="21">
        <v>1211</v>
      </c>
      <c r="F344" s="3" t="s">
        <v>25</v>
      </c>
      <c r="G344" s="3" t="s">
        <v>26</v>
      </c>
      <c r="H344" s="22">
        <f>SUMIFS([19]TVS!$L:$L,[19]TVS!$F:$F,'Revaluate 138'!$C344,[19]TVS!$D:$D,$H$3)</f>
        <v>400</v>
      </c>
      <c r="I344" s="22">
        <v>6954138</v>
      </c>
      <c r="J344" s="22">
        <f t="shared" si="25"/>
        <v>17385.345000000001</v>
      </c>
      <c r="K344" s="4">
        <v>41150</v>
      </c>
      <c r="L344" s="4">
        <f t="shared" si="28"/>
        <v>16460000</v>
      </c>
      <c r="M344" s="4">
        <f t="shared" si="26"/>
        <v>9505862</v>
      </c>
      <c r="N344" s="4">
        <f t="shared" si="27"/>
        <v>0</v>
      </c>
      <c r="O344" s="4">
        <f t="shared" si="29"/>
        <v>9505862</v>
      </c>
    </row>
    <row r="345" spans="1:15">
      <c r="A345" s="11">
        <v>339</v>
      </c>
      <c r="C345" s="20" t="s">
        <v>364</v>
      </c>
      <c r="D345" s="20" t="s">
        <v>364</v>
      </c>
      <c r="E345" s="21">
        <v>1211</v>
      </c>
      <c r="F345" s="3" t="s">
        <v>25</v>
      </c>
      <c r="G345" s="3" t="s">
        <v>26</v>
      </c>
      <c r="H345" s="22">
        <f>SUMIFS([19]TVS!$L:$L,[19]TVS!$F:$F,'Revaluate 138'!$C345,[19]TVS!$D:$D,$H$3)</f>
        <v>75</v>
      </c>
      <c r="I345" s="22">
        <v>2643982</v>
      </c>
      <c r="J345" s="22">
        <f t="shared" si="25"/>
        <v>35253.093333333331</v>
      </c>
      <c r="K345" s="4">
        <v>9080</v>
      </c>
      <c r="L345" s="4">
        <f t="shared" si="28"/>
        <v>681000</v>
      </c>
      <c r="M345" s="4">
        <f t="shared" si="26"/>
        <v>0</v>
      </c>
      <c r="N345" s="4">
        <f t="shared" si="27"/>
        <v>1962982</v>
      </c>
      <c r="O345" s="4">
        <f t="shared" si="29"/>
        <v>-1962982</v>
      </c>
    </row>
    <row r="346" spans="1:15">
      <c r="A346" s="11">
        <v>340</v>
      </c>
      <c r="C346" s="20" t="s">
        <v>365</v>
      </c>
      <c r="D346" s="20" t="s">
        <v>365</v>
      </c>
      <c r="E346" s="21">
        <v>1211</v>
      </c>
      <c r="F346" s="3" t="s">
        <v>25</v>
      </c>
      <c r="G346" s="3" t="s">
        <v>26</v>
      </c>
      <c r="H346" s="22">
        <f>SUMIFS([19]TVS!$L:$L,[19]TVS!$F:$F,'Revaluate 138'!$C346,[19]TVS!$D:$D,$H$3)</f>
        <v>680</v>
      </c>
      <c r="I346" s="22">
        <v>8134970</v>
      </c>
      <c r="J346" s="22">
        <f t="shared" si="25"/>
        <v>11963.191176470587</v>
      </c>
      <c r="K346" s="4">
        <v>12300</v>
      </c>
      <c r="L346" s="4">
        <f t="shared" si="28"/>
        <v>8364000</v>
      </c>
      <c r="M346" s="4">
        <f t="shared" si="26"/>
        <v>229030</v>
      </c>
      <c r="N346" s="4">
        <f t="shared" si="27"/>
        <v>0</v>
      </c>
      <c r="O346" s="4">
        <f t="shared" si="29"/>
        <v>229030</v>
      </c>
    </row>
    <row r="347" spans="1:15">
      <c r="A347" s="11">
        <v>341</v>
      </c>
      <c r="C347" s="20" t="s">
        <v>366</v>
      </c>
      <c r="D347" s="20" t="s">
        <v>366</v>
      </c>
      <c r="E347" s="21">
        <v>1211</v>
      </c>
      <c r="F347" s="3" t="s">
        <v>25</v>
      </c>
      <c r="G347" s="3" t="s">
        <v>26</v>
      </c>
      <c r="H347" s="22">
        <f>SUMIFS([19]TVS!$L:$L,[19]TVS!$F:$F,'Revaluate 138'!$C347,[19]TVS!$D:$D,$H$3)</f>
        <v>232</v>
      </c>
      <c r="I347" s="22">
        <v>5533794</v>
      </c>
      <c r="J347" s="22">
        <f t="shared" si="25"/>
        <v>23852.560344827587</v>
      </c>
      <c r="K347" s="4">
        <v>51600</v>
      </c>
      <c r="L347" s="4">
        <f t="shared" si="28"/>
        <v>11971200</v>
      </c>
      <c r="M347" s="4">
        <f t="shared" si="26"/>
        <v>6437406</v>
      </c>
      <c r="N347" s="4">
        <f t="shared" si="27"/>
        <v>0</v>
      </c>
      <c r="O347" s="4">
        <f t="shared" si="29"/>
        <v>6437406</v>
      </c>
    </row>
    <row r="348" spans="1:15">
      <c r="A348" s="11">
        <v>342</v>
      </c>
      <c r="C348" s="20" t="s">
        <v>367</v>
      </c>
      <c r="D348" s="20" t="s">
        <v>367</v>
      </c>
      <c r="E348" s="21">
        <v>1211</v>
      </c>
      <c r="F348" s="3" t="s">
        <v>25</v>
      </c>
      <c r="G348" s="3" t="s">
        <v>26</v>
      </c>
      <c r="H348" s="22">
        <f>SUMIFS([19]TVS!$L:$L,[19]TVS!$F:$F,'Revaluate 138'!$C348,[19]TVS!$D:$D,$H$3)</f>
        <v>230</v>
      </c>
      <c r="I348" s="22">
        <v>6449913</v>
      </c>
      <c r="J348" s="22">
        <f t="shared" si="25"/>
        <v>28043.1</v>
      </c>
      <c r="K348" s="4">
        <v>26400</v>
      </c>
      <c r="L348" s="4">
        <f t="shared" si="28"/>
        <v>6072000</v>
      </c>
      <c r="M348" s="4">
        <f t="shared" si="26"/>
        <v>0</v>
      </c>
      <c r="N348" s="4">
        <f t="shared" si="27"/>
        <v>377913</v>
      </c>
      <c r="O348" s="4">
        <f t="shared" si="29"/>
        <v>-377913</v>
      </c>
    </row>
    <row r="349" spans="1:15">
      <c r="A349" s="11">
        <v>343</v>
      </c>
      <c r="C349" s="20" t="s">
        <v>368</v>
      </c>
      <c r="D349" s="20" t="s">
        <v>368</v>
      </c>
      <c r="E349" s="21">
        <v>1211</v>
      </c>
      <c r="F349" s="3" t="s">
        <v>25</v>
      </c>
      <c r="G349" s="3" t="s">
        <v>26</v>
      </c>
      <c r="H349" s="22">
        <f>SUMIFS([19]TVS!$L:$L,[19]TVS!$F:$F,'Revaluate 138'!$C349,[19]TVS!$D:$D,$H$3)</f>
        <v>100</v>
      </c>
      <c r="I349" s="22">
        <v>4323833</v>
      </c>
      <c r="J349" s="22">
        <f t="shared" si="25"/>
        <v>43238.33</v>
      </c>
      <c r="K349" s="4">
        <v>55000</v>
      </c>
      <c r="L349" s="4">
        <f t="shared" si="28"/>
        <v>5500000</v>
      </c>
      <c r="M349" s="4">
        <f t="shared" si="26"/>
        <v>1176167</v>
      </c>
      <c r="N349" s="4">
        <f t="shared" si="27"/>
        <v>0</v>
      </c>
      <c r="O349" s="4">
        <f t="shared" si="29"/>
        <v>1176167</v>
      </c>
    </row>
    <row r="350" spans="1:15">
      <c r="A350" s="11">
        <v>344</v>
      </c>
      <c r="C350" s="20" t="s">
        <v>369</v>
      </c>
      <c r="D350" s="20" t="s">
        <v>369</v>
      </c>
      <c r="E350" s="21">
        <v>1211</v>
      </c>
      <c r="F350" s="3" t="s">
        <v>25</v>
      </c>
      <c r="G350" s="3" t="s">
        <v>26</v>
      </c>
      <c r="H350" s="22">
        <f>SUMIFS([19]TVS!$L:$L,[19]TVS!$F:$F,'Revaluate 138'!$C350,[19]TVS!$D:$D,$H$3)</f>
        <v>200</v>
      </c>
      <c r="I350" s="22">
        <v>3655610</v>
      </c>
      <c r="J350" s="22">
        <f t="shared" si="25"/>
        <v>18278.05</v>
      </c>
      <c r="K350" s="4">
        <v>11650</v>
      </c>
      <c r="L350" s="4">
        <f t="shared" si="28"/>
        <v>2330000</v>
      </c>
      <c r="M350" s="4">
        <f t="shared" si="26"/>
        <v>0</v>
      </c>
      <c r="N350" s="4">
        <f t="shared" si="27"/>
        <v>1325610</v>
      </c>
      <c r="O350" s="4">
        <f t="shared" si="29"/>
        <v>-1325610</v>
      </c>
    </row>
    <row r="351" spans="1:15">
      <c r="A351" s="11">
        <v>345</v>
      </c>
      <c r="C351" s="20" t="s">
        <v>370</v>
      </c>
      <c r="D351" s="20" t="s">
        <v>370</v>
      </c>
      <c r="E351" s="21">
        <v>1211</v>
      </c>
      <c r="F351" s="3" t="s">
        <v>25</v>
      </c>
      <c r="G351" s="3" t="s">
        <v>26</v>
      </c>
      <c r="H351" s="22">
        <f>SUMIFS([19]TVS!$L:$L,[19]TVS!$F:$F,'Revaluate 138'!$C351,[19]TVS!$D:$D,$H$3)</f>
        <v>16</v>
      </c>
      <c r="I351" s="22">
        <v>445388</v>
      </c>
      <c r="J351" s="22">
        <f t="shared" si="25"/>
        <v>27836.75</v>
      </c>
      <c r="K351" s="4">
        <v>36000</v>
      </c>
      <c r="L351" s="4">
        <f t="shared" si="28"/>
        <v>576000</v>
      </c>
      <c r="M351" s="4">
        <f t="shared" si="26"/>
        <v>130612</v>
      </c>
      <c r="N351" s="4">
        <f t="shared" si="27"/>
        <v>0</v>
      </c>
      <c r="O351" s="4">
        <f t="shared" si="29"/>
        <v>130612</v>
      </c>
    </row>
    <row r="352" spans="1:15">
      <c r="A352" s="11">
        <v>346</v>
      </c>
      <c r="C352" s="20" t="s">
        <v>371</v>
      </c>
      <c r="D352" s="20" t="s">
        <v>371</v>
      </c>
      <c r="E352" s="21">
        <v>1211</v>
      </c>
      <c r="F352" s="3" t="s">
        <v>25</v>
      </c>
      <c r="G352" s="3" t="s">
        <v>26</v>
      </c>
      <c r="H352" s="22">
        <f>SUMIFS([19]TVS!$L:$L,[19]TVS!$F:$F,'Revaluate 138'!$C352,[19]TVS!$D:$D,$H$3)</f>
        <v>300</v>
      </c>
      <c r="I352" s="22">
        <v>4794049</v>
      </c>
      <c r="J352" s="22">
        <f t="shared" si="25"/>
        <v>15980.163333333334</v>
      </c>
      <c r="K352" s="4">
        <v>14750</v>
      </c>
      <c r="L352" s="4">
        <f t="shared" si="28"/>
        <v>4425000</v>
      </c>
      <c r="M352" s="4">
        <f t="shared" si="26"/>
        <v>0</v>
      </c>
      <c r="N352" s="4">
        <f t="shared" si="27"/>
        <v>369049</v>
      </c>
      <c r="O352" s="4">
        <f t="shared" si="29"/>
        <v>-369049</v>
      </c>
    </row>
    <row r="353" spans="1:18">
      <c r="A353" s="11">
        <v>347</v>
      </c>
      <c r="C353" s="20" t="s">
        <v>372</v>
      </c>
      <c r="D353" s="20" t="s">
        <v>372</v>
      </c>
      <c r="E353" s="21">
        <v>1211</v>
      </c>
      <c r="F353" s="3" t="s">
        <v>25</v>
      </c>
      <c r="G353" s="3" t="s">
        <v>26</v>
      </c>
      <c r="H353" s="22">
        <f>SUMIFS([19]TVS!$L:$L,[19]TVS!$F:$F,'Revaluate 138'!$C353,[19]TVS!$D:$D,$H$3)</f>
        <v>880</v>
      </c>
      <c r="I353" s="22">
        <v>9781753</v>
      </c>
      <c r="J353" s="22">
        <f t="shared" si="25"/>
        <v>11115.628409090908</v>
      </c>
      <c r="K353" s="4">
        <v>7950</v>
      </c>
      <c r="L353" s="4">
        <f t="shared" si="28"/>
        <v>6996000</v>
      </c>
      <c r="M353" s="4">
        <f t="shared" si="26"/>
        <v>0</v>
      </c>
      <c r="N353" s="4">
        <f t="shared" si="27"/>
        <v>2785753</v>
      </c>
      <c r="O353" s="4">
        <f t="shared" si="29"/>
        <v>-2785753</v>
      </c>
    </row>
    <row r="354" spans="1:18">
      <c r="A354" s="11">
        <v>348</v>
      </c>
      <c r="C354" s="20" t="s">
        <v>373</v>
      </c>
      <c r="D354" s="20" t="s">
        <v>373</v>
      </c>
      <c r="E354" s="21">
        <v>1211</v>
      </c>
      <c r="F354" s="3" t="s">
        <v>25</v>
      </c>
      <c r="G354" s="3" t="s">
        <v>26</v>
      </c>
      <c r="H354" s="22">
        <f>SUMIFS([19]TVS!$L:$L,[19]TVS!$F:$F,'Revaluate 138'!$C354,[19]TVS!$D:$D,$H$3)</f>
        <v>100</v>
      </c>
      <c r="I354" s="22">
        <v>8827562</v>
      </c>
      <c r="J354" s="22">
        <f t="shared" si="25"/>
        <v>88275.62</v>
      </c>
      <c r="K354" s="4">
        <v>95600</v>
      </c>
      <c r="L354" s="4">
        <f t="shared" si="28"/>
        <v>9560000</v>
      </c>
      <c r="M354" s="4">
        <f t="shared" si="26"/>
        <v>732438</v>
      </c>
      <c r="N354" s="4">
        <f t="shared" si="27"/>
        <v>0</v>
      </c>
      <c r="O354" s="4">
        <f t="shared" si="29"/>
        <v>732438</v>
      </c>
    </row>
    <row r="355" spans="1:18">
      <c r="A355" s="11">
        <v>349</v>
      </c>
      <c r="C355" s="20" t="s">
        <v>374</v>
      </c>
      <c r="D355" s="20" t="s">
        <v>374</v>
      </c>
      <c r="E355" s="21">
        <v>1211</v>
      </c>
      <c r="F355" s="3" t="s">
        <v>25</v>
      </c>
      <c r="G355" s="3" t="s">
        <v>26</v>
      </c>
      <c r="H355" s="22">
        <f>SUMIFS([19]TVS!$L:$L,[19]TVS!$F:$F,'Revaluate 138'!$C355,[19]TVS!$D:$D,$H$3)</f>
        <v>2977</v>
      </c>
      <c r="I355" s="22">
        <v>12809520</v>
      </c>
      <c r="J355" s="22">
        <f t="shared" si="25"/>
        <v>4302.8283506886128</v>
      </c>
      <c r="K355" s="4">
        <v>3990</v>
      </c>
      <c r="L355" s="4">
        <f t="shared" si="28"/>
        <v>11878230</v>
      </c>
      <c r="M355" s="4">
        <f t="shared" si="26"/>
        <v>0</v>
      </c>
      <c r="N355" s="4">
        <f t="shared" si="27"/>
        <v>931290</v>
      </c>
      <c r="O355" s="4">
        <f t="shared" si="29"/>
        <v>-931290</v>
      </c>
    </row>
    <row r="356" spans="1:18">
      <c r="A356" s="11">
        <v>350</v>
      </c>
      <c r="C356" s="20" t="s">
        <v>375</v>
      </c>
      <c r="D356" s="20" t="s">
        <v>375</v>
      </c>
      <c r="E356" s="21">
        <v>1211</v>
      </c>
      <c r="F356" s="3" t="s">
        <v>25</v>
      </c>
      <c r="G356" s="3" t="s">
        <v>26</v>
      </c>
      <c r="H356" s="22">
        <f>SUMIFS([19]TVS!$L:$L,[19]TVS!$F:$F,'Revaluate 138'!$C356,[19]TVS!$D:$D,$H$3)</f>
        <v>2250</v>
      </c>
      <c r="I356" s="22">
        <v>62836387</v>
      </c>
      <c r="J356" s="22">
        <f t="shared" si="25"/>
        <v>27927.283111111112</v>
      </c>
      <c r="K356" s="4">
        <v>19150</v>
      </c>
      <c r="L356" s="4">
        <f t="shared" si="28"/>
        <v>43087500</v>
      </c>
      <c r="M356" s="4">
        <f t="shared" si="26"/>
        <v>0</v>
      </c>
      <c r="N356" s="4">
        <f t="shared" si="27"/>
        <v>19748887</v>
      </c>
      <c r="O356" s="4">
        <f t="shared" si="29"/>
        <v>-19748887</v>
      </c>
    </row>
    <row r="357" spans="1:18">
      <c r="A357" s="11">
        <v>351</v>
      </c>
      <c r="C357" s="20" t="s">
        <v>376</v>
      </c>
      <c r="D357" s="20" t="s">
        <v>376</v>
      </c>
      <c r="E357" s="21">
        <v>1211</v>
      </c>
      <c r="F357" s="3" t="s">
        <v>25</v>
      </c>
      <c r="G357" s="3" t="s">
        <v>26</v>
      </c>
      <c r="H357" s="22">
        <f>SUMIFS([19]TVS!$L:$L,[19]TVS!$F:$F,'Revaluate 138'!$C357,[19]TVS!$D:$D,$H$3)</f>
        <v>550</v>
      </c>
      <c r="I357" s="22">
        <v>10333321</v>
      </c>
      <c r="J357" s="22">
        <f t="shared" si="25"/>
        <v>18787.856363636365</v>
      </c>
      <c r="K357" s="4">
        <v>15600</v>
      </c>
      <c r="L357" s="4">
        <f t="shared" si="28"/>
        <v>8580000</v>
      </c>
      <c r="M357" s="4">
        <f t="shared" si="26"/>
        <v>0</v>
      </c>
      <c r="N357" s="4">
        <f t="shared" si="27"/>
        <v>1753321</v>
      </c>
      <c r="O357" s="4">
        <f t="shared" si="29"/>
        <v>-1753321</v>
      </c>
    </row>
    <row r="358" spans="1:18">
      <c r="A358" s="11">
        <v>352</v>
      </c>
      <c r="C358" s="20" t="s">
        <v>377</v>
      </c>
      <c r="D358" s="20" t="s">
        <v>377</v>
      </c>
      <c r="E358" s="21">
        <v>1211</v>
      </c>
      <c r="F358" s="3" t="s">
        <v>25</v>
      </c>
      <c r="G358" s="3" t="s">
        <v>26</v>
      </c>
      <c r="H358" s="22">
        <f>SUMIFS([19]TVS!$L:$L,[19]TVS!$F:$F,'Revaluate 138'!$C358,[19]TVS!$D:$D,$H$3)</f>
        <v>548</v>
      </c>
      <c r="I358" s="22">
        <v>4224629</v>
      </c>
      <c r="J358" s="22">
        <f t="shared" si="25"/>
        <v>7709.1770072992704</v>
      </c>
      <c r="K358" s="4">
        <v>10500</v>
      </c>
      <c r="L358" s="4">
        <f t="shared" si="28"/>
        <v>5754000</v>
      </c>
      <c r="M358" s="4">
        <f t="shared" si="26"/>
        <v>1529371</v>
      </c>
      <c r="N358" s="4">
        <f t="shared" si="27"/>
        <v>0</v>
      </c>
      <c r="O358" s="4">
        <f t="shared" si="29"/>
        <v>1529371</v>
      </c>
    </row>
    <row r="359" spans="1:18">
      <c r="A359" s="11">
        <v>353</v>
      </c>
      <c r="C359" s="20" t="s">
        <v>378</v>
      </c>
      <c r="D359" s="20" t="s">
        <v>378</v>
      </c>
      <c r="E359" s="21">
        <v>1211</v>
      </c>
      <c r="F359" s="3" t="s">
        <v>25</v>
      </c>
      <c r="G359" s="3" t="s">
        <v>26</v>
      </c>
      <c r="H359" s="22">
        <f>SUMIFS([19]TVS!$L:$L,[19]TVS!$F:$F,'Revaluate 138'!$C359,[19]TVS!$D:$D,$H$3)</f>
        <v>1200</v>
      </c>
      <c r="I359" s="22">
        <v>10688880</v>
      </c>
      <c r="J359" s="22">
        <f t="shared" si="25"/>
        <v>8907.4</v>
      </c>
      <c r="K359" s="4">
        <v>7620</v>
      </c>
      <c r="L359" s="4">
        <f t="shared" si="28"/>
        <v>9144000</v>
      </c>
      <c r="M359" s="4">
        <f t="shared" si="26"/>
        <v>0</v>
      </c>
      <c r="N359" s="4">
        <f t="shared" si="27"/>
        <v>1544880</v>
      </c>
      <c r="O359" s="4">
        <f t="shared" si="29"/>
        <v>-1544880</v>
      </c>
    </row>
    <row r="360" spans="1:18">
      <c r="A360" s="11">
        <v>354</v>
      </c>
      <c r="C360" s="20" t="s">
        <v>379</v>
      </c>
      <c r="D360" s="20" t="s">
        <v>379</v>
      </c>
      <c r="E360" s="21">
        <v>1211</v>
      </c>
      <c r="F360" s="3" t="s">
        <v>25</v>
      </c>
      <c r="G360" s="3" t="s">
        <v>26</v>
      </c>
      <c r="H360" s="22">
        <f>SUMIFS([19]TVS!$L:$L,[19]TVS!$F:$F,'Revaluate 138'!$C360,[19]TVS!$D:$D,$H$3)</f>
        <v>100</v>
      </c>
      <c r="I360" s="22">
        <v>5520000</v>
      </c>
      <c r="J360" s="22">
        <f t="shared" si="25"/>
        <v>55200</v>
      </c>
      <c r="K360" s="4">
        <v>102800</v>
      </c>
      <c r="L360" s="4">
        <f t="shared" si="28"/>
        <v>10280000</v>
      </c>
      <c r="M360" s="4">
        <f t="shared" si="26"/>
        <v>4760000</v>
      </c>
      <c r="N360" s="4">
        <f t="shared" si="27"/>
        <v>0</v>
      </c>
      <c r="O360" s="4">
        <f t="shared" si="29"/>
        <v>4760000</v>
      </c>
    </row>
    <row r="362" spans="1:18" s="10" customFormat="1">
      <c r="A362" s="17" t="s">
        <v>380</v>
      </c>
      <c r="B362" s="23"/>
      <c r="C362" s="17"/>
      <c r="D362" s="17"/>
      <c r="E362" s="18"/>
      <c r="F362" s="18"/>
      <c r="G362" s="18"/>
      <c r="H362" s="19">
        <f t="shared" ref="H362:O362" si="30">H363+H390+H395</f>
        <v>16044693</v>
      </c>
      <c r="I362" s="19">
        <f t="shared" si="30"/>
        <v>200957965180</v>
      </c>
      <c r="J362" s="19"/>
      <c r="K362" s="19"/>
      <c r="L362" s="19">
        <f t="shared" si="30"/>
        <v>300805732531.92822</v>
      </c>
      <c r="M362" s="19">
        <f>M363+M390+M395</f>
        <v>100104042689.92819</v>
      </c>
      <c r="N362" s="19">
        <f t="shared" si="30"/>
        <v>256275338</v>
      </c>
      <c r="O362" s="19">
        <f t="shared" si="30"/>
        <v>99847767351.928192</v>
      </c>
    </row>
    <row r="363" spans="1:18" s="10" customFormat="1">
      <c r="A363" s="10" t="s">
        <v>381</v>
      </c>
      <c r="E363" s="1"/>
      <c r="F363" s="1"/>
      <c r="G363" s="1"/>
      <c r="H363" s="24">
        <f t="shared" ref="H363:O363" si="31">SUM(H364:H386)</f>
        <v>4994693</v>
      </c>
      <c r="I363" s="24">
        <f t="shared" si="31"/>
        <v>89622743180</v>
      </c>
      <c r="J363" s="22"/>
      <c r="K363" s="24"/>
      <c r="L363" s="24">
        <f t="shared" si="31"/>
        <v>114922732531.92824</v>
      </c>
      <c r="M363" s="24">
        <f t="shared" si="31"/>
        <v>25556264689.9282</v>
      </c>
      <c r="N363" s="24">
        <f t="shared" si="31"/>
        <v>256275338</v>
      </c>
      <c r="O363" s="24">
        <f t="shared" si="31"/>
        <v>25299989351.9282</v>
      </c>
      <c r="P363" s="24">
        <v>25943581860</v>
      </c>
      <c r="Q363" s="9">
        <f>O363-P363</f>
        <v>-643592508.07180023</v>
      </c>
      <c r="R363" s="10" t="s">
        <v>23</v>
      </c>
    </row>
    <row r="364" spans="1:18">
      <c r="A364" s="11">
        <f>VLOOKUP(C364,[19]FV_CCQ!S:T,2,0)</f>
        <v>2</v>
      </c>
      <c r="B364" s="2" t="s">
        <v>382</v>
      </c>
      <c r="C364" s="2" t="s">
        <v>382</v>
      </c>
      <c r="D364" s="2" t="s">
        <v>382</v>
      </c>
      <c r="E364" s="21">
        <v>1218</v>
      </c>
      <c r="F364" s="3" t="s">
        <v>25</v>
      </c>
      <c r="G364" s="3" t="s">
        <v>26</v>
      </c>
      <c r="H364" s="22">
        <f>SUMIFS([19]TVS!$Y:$Y,[19]TVS!$U:$U,'Revaluate 138'!$C364,[19]TVS!$S:$S,$H$3)</f>
        <v>658286.81999999995</v>
      </c>
      <c r="I364" s="22">
        <v>9669101974</v>
      </c>
      <c r="J364" s="22">
        <f t="shared" ref="J364:J386" si="32">IFERROR(I364/H364,0)</f>
        <v>14688.281278364348</v>
      </c>
      <c r="K364" s="4">
        <v>20761.14</v>
      </c>
      <c r="L364" s="4">
        <f>H364*K364</f>
        <v>13666784830.174799</v>
      </c>
      <c r="M364" s="4">
        <f>IF(L364-I364&gt;0,L364-I364,0)</f>
        <v>3997682856.174799</v>
      </c>
      <c r="N364" s="4">
        <f t="shared" ref="N364:N386" si="33">IF(L364-I364&lt;0,-(L364-I364),0)</f>
        <v>0</v>
      </c>
      <c r="O364" s="4">
        <f t="shared" ref="O364:O386" si="34">M364-N364</f>
        <v>3997682856.174799</v>
      </c>
    </row>
    <row r="365" spans="1:18">
      <c r="A365" s="11">
        <f>VLOOKUP(C365,[19]FV_CCQ!S:T,2,0)</f>
        <v>10</v>
      </c>
      <c r="B365" s="2" t="s">
        <v>383</v>
      </c>
      <c r="C365" s="2" t="s">
        <v>383</v>
      </c>
      <c r="D365" s="2" t="s">
        <v>383</v>
      </c>
      <c r="E365" s="21">
        <v>1218</v>
      </c>
      <c r="F365" s="3" t="s">
        <v>25</v>
      </c>
      <c r="G365" s="3" t="s">
        <v>26</v>
      </c>
      <c r="H365" s="22">
        <f>SUMIFS([19]TVS!$Y:$Y,[19]TVS!$U:$U,'Revaluate 138'!$C365,[19]TVS!$S:$S,$H$3)</f>
        <v>450816.81</v>
      </c>
      <c r="I365" s="22">
        <v>5149938813</v>
      </c>
      <c r="J365" s="22">
        <f t="shared" si="32"/>
        <v>11423.573164895959</v>
      </c>
      <c r="K365" s="4">
        <v>14235.52</v>
      </c>
      <c r="L365" s="4">
        <f t="shared" ref="L364:L386" si="35">H365*K365</f>
        <v>6417611715.0911999</v>
      </c>
      <c r="M365" s="4">
        <f t="shared" ref="M364:M386" si="36">IF(L365-I365&gt;0,L365-I365,0)</f>
        <v>1267672902.0911999</v>
      </c>
      <c r="N365" s="4">
        <f t="shared" si="33"/>
        <v>0</v>
      </c>
      <c r="O365" s="4">
        <f t="shared" si="34"/>
        <v>1267672902.0911999</v>
      </c>
    </row>
    <row r="366" spans="1:18">
      <c r="A366" s="11">
        <f>VLOOKUP(C366,[19]FV_CCQ!S:T,2,0)</f>
        <v>7</v>
      </c>
      <c r="B366" s="2" t="s">
        <v>384</v>
      </c>
      <c r="C366" s="2" t="s">
        <v>384</v>
      </c>
      <c r="D366" s="2" t="s">
        <v>384</v>
      </c>
      <c r="E366" s="21">
        <v>1218</v>
      </c>
      <c r="F366" s="3" t="s">
        <v>25</v>
      </c>
      <c r="G366" s="3" t="s">
        <v>26</v>
      </c>
      <c r="H366" s="22">
        <f>SUMIFS([19]TVS!$Y:$Y,[19]TVS!$U:$U,'Revaluate 138'!$C366,[19]TVS!$S:$S,$H$3)</f>
        <v>130719.01</v>
      </c>
      <c r="I366" s="22">
        <v>1591073234</v>
      </c>
      <c r="J366" s="22">
        <f t="shared" si="32"/>
        <v>12171.705048867798</v>
      </c>
      <c r="K366" s="4">
        <v>15675.68</v>
      </c>
      <c r="L366" s="4">
        <f t="shared" si="35"/>
        <v>2049109370.6768</v>
      </c>
      <c r="M366" s="4">
        <f t="shared" si="36"/>
        <v>458036136.67680001</v>
      </c>
      <c r="N366" s="4">
        <f t="shared" si="33"/>
        <v>0</v>
      </c>
      <c r="O366" s="4">
        <f t="shared" si="34"/>
        <v>458036136.67680001</v>
      </c>
    </row>
    <row r="367" spans="1:18">
      <c r="A367" s="11">
        <f>VLOOKUP(B367,[19]FV_CCQ!S:T,2,0)</f>
        <v>3</v>
      </c>
      <c r="B367" s="3" t="s">
        <v>385</v>
      </c>
      <c r="C367" s="2" t="s">
        <v>385</v>
      </c>
      <c r="D367" s="2" t="s">
        <v>386</v>
      </c>
      <c r="E367" s="21">
        <v>1218</v>
      </c>
      <c r="F367" s="3" t="s">
        <v>25</v>
      </c>
      <c r="G367" s="3" t="s">
        <v>26</v>
      </c>
      <c r="H367" s="22">
        <f>SUMIFS([19]TVS!$Y:$Y,[19]TVS!$U:$U,'Revaluate 138'!$C367,[19]TVS!$S:$S,$H$3)</f>
        <v>119312.42</v>
      </c>
      <c r="I367" s="22">
        <v>6995360505</v>
      </c>
      <c r="J367" s="22">
        <f t="shared" si="32"/>
        <v>58630.614524456047</v>
      </c>
      <c r="K367" s="4">
        <v>86627.33</v>
      </c>
      <c r="L367" s="4">
        <f t="shared" si="35"/>
        <v>10335716380.438601</v>
      </c>
      <c r="M367" s="4">
        <f t="shared" si="36"/>
        <v>3340355875.4386005</v>
      </c>
      <c r="N367" s="4">
        <f t="shared" si="33"/>
        <v>0</v>
      </c>
      <c r="O367" s="4">
        <f t="shared" si="34"/>
        <v>3340355875.4386005</v>
      </c>
    </row>
    <row r="368" spans="1:18">
      <c r="A368" s="11">
        <f>VLOOKUP(B368,[19]FV_CCQ!S:T,2,0)</f>
        <v>5</v>
      </c>
      <c r="B368" s="3" t="s">
        <v>387</v>
      </c>
      <c r="C368" s="2" t="s">
        <v>387</v>
      </c>
      <c r="D368" s="2" t="s">
        <v>388</v>
      </c>
      <c r="E368" s="21">
        <v>1218</v>
      </c>
      <c r="F368" s="3" t="s">
        <v>25</v>
      </c>
      <c r="G368" s="3" t="s">
        <v>26</v>
      </c>
      <c r="H368" s="22">
        <f>SUMIFS([19]TVS!$Y:$Y,[19]TVS!$U:$U,'Revaluate 138'!$C368,[19]TVS!$S:$S,$H$3)</f>
        <v>504031.76</v>
      </c>
      <c r="I368" s="22">
        <v>12604695285</v>
      </c>
      <c r="J368" s="22">
        <f t="shared" si="32"/>
        <v>25007.740157088512</v>
      </c>
      <c r="K368" s="4">
        <v>40636.17</v>
      </c>
      <c r="L368" s="4">
        <f t="shared" si="35"/>
        <v>20481920284.759201</v>
      </c>
      <c r="M368" s="4">
        <f t="shared" si="36"/>
        <v>7877224999.759201</v>
      </c>
      <c r="N368" s="4">
        <f t="shared" si="33"/>
        <v>0</v>
      </c>
      <c r="O368" s="4">
        <f t="shared" si="34"/>
        <v>7877224999.759201</v>
      </c>
    </row>
    <row r="369" spans="1:15">
      <c r="A369" s="11">
        <f>VLOOKUP(B369,[19]FV_CCQ!S:T,2,0)</f>
        <v>9</v>
      </c>
      <c r="B369" s="3" t="s">
        <v>389</v>
      </c>
      <c r="C369" s="2" t="s">
        <v>389</v>
      </c>
      <c r="D369" s="2" t="s">
        <v>389</v>
      </c>
      <c r="E369" s="21">
        <v>1218</v>
      </c>
      <c r="F369" s="3" t="s">
        <v>25</v>
      </c>
      <c r="G369" s="3" t="s">
        <v>26</v>
      </c>
      <c r="H369" s="22">
        <f>SUMIFS([19]TVS!$Y:$Y,[19]TVS!$U:$U,'Revaluate 138'!$C369,[19]TVS!$S:$S,$H$3)</f>
        <v>118640</v>
      </c>
      <c r="I369" s="22">
        <v>2526776501</v>
      </c>
      <c r="J369" s="22">
        <f t="shared" si="32"/>
        <v>21297.846434592044</v>
      </c>
      <c r="K369" s="4">
        <v>25860</v>
      </c>
      <c r="L369" s="4">
        <f t="shared" si="35"/>
        <v>3068030400</v>
      </c>
      <c r="M369" s="4">
        <f t="shared" si="36"/>
        <v>541253899</v>
      </c>
      <c r="N369" s="4">
        <f t="shared" si="33"/>
        <v>0</v>
      </c>
      <c r="O369" s="4">
        <f t="shared" si="34"/>
        <v>541253899</v>
      </c>
    </row>
    <row r="370" spans="1:15">
      <c r="A370" s="11">
        <f>VLOOKUP(B370,[19]FV_CCQ!S:T,2,0)</f>
        <v>1</v>
      </c>
      <c r="B370" s="3" t="s">
        <v>390</v>
      </c>
      <c r="C370" s="2" t="s">
        <v>390</v>
      </c>
      <c r="D370" s="2" t="s">
        <v>391</v>
      </c>
      <c r="E370" s="21">
        <v>1218</v>
      </c>
      <c r="F370" s="3" t="s">
        <v>25</v>
      </c>
      <c r="G370" s="3" t="s">
        <v>26</v>
      </c>
      <c r="H370" s="22">
        <f>SUMIFS([19]TVS!$Y:$Y,[19]TVS!$U:$U,'Revaluate 138'!$C370,[19]TVS!$S:$S,$H$3)</f>
        <v>82472</v>
      </c>
      <c r="I370" s="22">
        <v>1710146914</v>
      </c>
      <c r="J370" s="22">
        <f t="shared" si="32"/>
        <v>20736.091206712583</v>
      </c>
      <c r="K370" s="4">
        <v>27983.85</v>
      </c>
      <c r="L370" s="4">
        <f t="shared" si="35"/>
        <v>2307884077.1999998</v>
      </c>
      <c r="M370" s="4">
        <f t="shared" si="36"/>
        <v>597737163.19999981</v>
      </c>
      <c r="N370" s="4">
        <f t="shared" si="33"/>
        <v>0</v>
      </c>
      <c r="O370" s="4">
        <f t="shared" si="34"/>
        <v>597737163.19999981</v>
      </c>
    </row>
    <row r="371" spans="1:15">
      <c r="A371" s="11">
        <f>VLOOKUP(B371,[19]FV_CCQ!S:T,2,0)</f>
        <v>11</v>
      </c>
      <c r="B371" s="3" t="s">
        <v>392</v>
      </c>
      <c r="C371" s="2" t="s">
        <v>392</v>
      </c>
      <c r="D371" s="2" t="s">
        <v>392</v>
      </c>
      <c r="E371" s="21">
        <v>1218</v>
      </c>
      <c r="F371" s="3" t="s">
        <v>25</v>
      </c>
      <c r="G371" s="3" t="s">
        <v>26</v>
      </c>
      <c r="H371" s="22">
        <f>SUMIFS([19]TVS!$Y:$Y,[19]TVS!$U:$U,'Revaluate 138'!$C371,[19]TVS!$S:$S,$H$3)</f>
        <v>777195.18</v>
      </c>
      <c r="I371" s="22">
        <v>9849623667</v>
      </c>
      <c r="J371" s="22">
        <f t="shared" si="32"/>
        <v>12673.294843387988</v>
      </c>
      <c r="K371" s="4">
        <v>16092.17</v>
      </c>
      <c r="L371" s="4">
        <f t="shared" si="35"/>
        <v>12506756959.740601</v>
      </c>
      <c r="M371" s="4">
        <f t="shared" si="36"/>
        <v>2657133292.7406006</v>
      </c>
      <c r="N371" s="4">
        <f t="shared" si="33"/>
        <v>0</v>
      </c>
      <c r="O371" s="4">
        <f t="shared" si="34"/>
        <v>2657133292.7406006</v>
      </c>
    </row>
    <row r="372" spans="1:15">
      <c r="A372" s="11">
        <f>VLOOKUP(B372,[19]FV_CCQ!S:T,2,0)</f>
        <v>4</v>
      </c>
      <c r="B372" s="3" t="s">
        <v>393</v>
      </c>
      <c r="C372" s="2" t="s">
        <v>394</v>
      </c>
      <c r="D372" s="2" t="s">
        <v>395</v>
      </c>
      <c r="E372" s="21">
        <v>1218</v>
      </c>
      <c r="F372" s="3" t="s">
        <v>25</v>
      </c>
      <c r="G372" s="3" t="s">
        <v>26</v>
      </c>
      <c r="H372" s="22">
        <f>SUMIFS([19]TVS!$Y:$Y,[19]TVS!$U:$U,'Revaluate 138'!$C372,[19]TVS!$S:$S,$H$3)</f>
        <v>1915</v>
      </c>
      <c r="I372" s="22">
        <v>35960232</v>
      </c>
      <c r="J372" s="22">
        <f t="shared" si="32"/>
        <v>18778.189033942559</v>
      </c>
      <c r="K372" s="4">
        <v>36881.120000000003</v>
      </c>
      <c r="L372" s="4">
        <f t="shared" si="35"/>
        <v>70627344.800000012</v>
      </c>
      <c r="M372" s="4">
        <f t="shared" si="36"/>
        <v>34667112.800000012</v>
      </c>
      <c r="N372" s="4">
        <f t="shared" si="33"/>
        <v>0</v>
      </c>
      <c r="O372" s="4">
        <f t="shared" si="34"/>
        <v>34667112.800000012</v>
      </c>
    </row>
    <row r="373" spans="1:15">
      <c r="A373" s="11">
        <f>VLOOKUP(B373,[19]FV_CCQ!S:T,2,0)</f>
        <v>6</v>
      </c>
      <c r="B373" s="3" t="s">
        <v>396</v>
      </c>
      <c r="C373" s="2" t="s">
        <v>396</v>
      </c>
      <c r="D373" s="2" t="s">
        <v>396</v>
      </c>
      <c r="E373" s="21">
        <v>1218</v>
      </c>
      <c r="F373" s="3" t="s">
        <v>25</v>
      </c>
      <c r="G373" s="3" t="s">
        <v>26</v>
      </c>
      <c r="H373" s="22">
        <f>SUMIFS([19]TVS!$Y:$Y,[19]TVS!$U:$U,'Revaluate 138'!$C373,[19]TVS!$S:$S,$H$3)</f>
        <v>124835</v>
      </c>
      <c r="I373" s="22">
        <v>2037560527</v>
      </c>
      <c r="J373" s="22">
        <f t="shared" si="32"/>
        <v>16322.029294668962</v>
      </c>
      <c r="K373" s="4">
        <v>21135</v>
      </c>
      <c r="L373" s="4">
        <f t="shared" si="35"/>
        <v>2638387725</v>
      </c>
      <c r="M373" s="4">
        <f t="shared" si="36"/>
        <v>600827198</v>
      </c>
      <c r="N373" s="4">
        <f t="shared" si="33"/>
        <v>0</v>
      </c>
      <c r="O373" s="4">
        <f t="shared" si="34"/>
        <v>600827198</v>
      </c>
    </row>
    <row r="374" spans="1:15">
      <c r="A374" s="11">
        <f>VLOOKUP(B374,[19]FV_CCQ!S:T,2,0)</f>
        <v>8</v>
      </c>
      <c r="B374" s="3" t="s">
        <v>397</v>
      </c>
      <c r="C374" s="2" t="s">
        <v>397</v>
      </c>
      <c r="D374" s="2" t="s">
        <v>397</v>
      </c>
      <c r="E374" s="21">
        <v>1218</v>
      </c>
      <c r="F374" s="3" t="s">
        <v>25</v>
      </c>
      <c r="G374" s="3" t="s">
        <v>26</v>
      </c>
      <c r="H374" s="22">
        <f>SUMIFS([19]TVS!$Y:$Y,[19]TVS!$U:$U,'Revaluate 138'!$C374,[19]TVS!$S:$S,$H$3)</f>
        <v>106670</v>
      </c>
      <c r="I374" s="22">
        <v>1474720362</v>
      </c>
      <c r="J374" s="22">
        <f t="shared" si="32"/>
        <v>13825.071360269991</v>
      </c>
      <c r="K374" s="4">
        <v>20949</v>
      </c>
      <c r="L374" s="4">
        <f t="shared" si="35"/>
        <v>2234629830</v>
      </c>
      <c r="M374" s="4">
        <f t="shared" si="36"/>
        <v>759909468</v>
      </c>
      <c r="N374" s="4">
        <f t="shared" si="33"/>
        <v>0</v>
      </c>
      <c r="O374" s="4">
        <f t="shared" si="34"/>
        <v>759909468</v>
      </c>
    </row>
    <row r="375" spans="1:15">
      <c r="A375" s="11">
        <f>VLOOKUP(B375,[19]FV_CCQ!S:T,2,0)</f>
        <v>25</v>
      </c>
      <c r="B375" s="3" t="s">
        <v>398</v>
      </c>
      <c r="C375" s="2" t="s">
        <v>399</v>
      </c>
      <c r="D375" s="2" t="s">
        <v>399</v>
      </c>
      <c r="E375" s="21">
        <v>1218</v>
      </c>
      <c r="F375" s="3" t="s">
        <v>25</v>
      </c>
      <c r="G375" s="3" t="s">
        <v>26</v>
      </c>
      <c r="H375" s="22">
        <f>SUMIFS([19]TVS!$Y:$Y,[19]TVS!$U:$U,'Revaluate 138'!$C375,[19]TVS!$S:$S,$H$3)</f>
        <v>141500</v>
      </c>
      <c r="I375" s="22">
        <v>3751013652</v>
      </c>
      <c r="J375" s="22">
        <f t="shared" si="32"/>
        <v>26508.930402826856</v>
      </c>
      <c r="K375" s="4">
        <v>32990</v>
      </c>
      <c r="L375" s="4">
        <f t="shared" si="35"/>
        <v>4668085000</v>
      </c>
      <c r="M375" s="4">
        <f t="shared" si="36"/>
        <v>917071348</v>
      </c>
      <c r="N375" s="4">
        <f t="shared" si="33"/>
        <v>0</v>
      </c>
      <c r="O375" s="4">
        <f t="shared" si="34"/>
        <v>917071348</v>
      </c>
    </row>
    <row r="376" spans="1:15">
      <c r="A376" s="11">
        <f>VLOOKUP(B376,[19]FV_CCQ!S:T,2,0)</f>
        <v>27</v>
      </c>
      <c r="B376" s="3" t="s">
        <v>400</v>
      </c>
      <c r="C376" s="2" t="s">
        <v>401</v>
      </c>
      <c r="D376" s="2" t="s">
        <v>401</v>
      </c>
      <c r="E376" s="21">
        <v>1218</v>
      </c>
      <c r="F376" s="3" t="s">
        <v>25</v>
      </c>
      <c r="G376" s="3" t="s">
        <v>26</v>
      </c>
      <c r="H376" s="22">
        <f>SUMIFS([19]TVS!$Y:$Y,[19]TVS!$U:$U,'Revaluate 138'!$C376,[19]TVS!$S:$S,$H$3)</f>
        <v>402410</v>
      </c>
      <c r="I376" s="22">
        <v>7537050680</v>
      </c>
      <c r="J376" s="22">
        <f t="shared" si="32"/>
        <v>18729.779776844513</v>
      </c>
      <c r="K376" s="4">
        <v>18870</v>
      </c>
      <c r="L376" s="4">
        <f t="shared" si="35"/>
        <v>7593476700</v>
      </c>
      <c r="M376" s="4">
        <f t="shared" si="36"/>
        <v>56426020</v>
      </c>
      <c r="N376" s="4">
        <f t="shared" si="33"/>
        <v>0</v>
      </c>
      <c r="O376" s="4">
        <f t="shared" si="34"/>
        <v>56426020</v>
      </c>
    </row>
    <row r="377" spans="1:15">
      <c r="A377" s="11">
        <f>VLOOKUP(B377,[19]FV_CCQ!S:T,2,0)</f>
        <v>12</v>
      </c>
      <c r="B377" s="3" t="s">
        <v>402</v>
      </c>
      <c r="C377" s="2" t="s">
        <v>403</v>
      </c>
      <c r="D377" s="2" t="s">
        <v>403</v>
      </c>
      <c r="E377" s="21">
        <v>1218</v>
      </c>
      <c r="F377" s="3" t="s">
        <v>25</v>
      </c>
      <c r="G377" s="3" t="s">
        <v>26</v>
      </c>
      <c r="H377" s="22">
        <f>SUMIFS([19]TVS!$Y:$Y,[19]TVS!$U:$U,'Revaluate 138'!$C377,[19]TVS!$S:$S,$H$3)</f>
        <v>186120</v>
      </c>
      <c r="I377" s="22">
        <v>4028875213</v>
      </c>
      <c r="J377" s="22">
        <f t="shared" si="32"/>
        <v>21646.653841607564</v>
      </c>
      <c r="K377" s="4">
        <v>21270</v>
      </c>
      <c r="L377" s="4">
        <f t="shared" si="35"/>
        <v>3958772400</v>
      </c>
      <c r="M377" s="4">
        <f t="shared" si="36"/>
        <v>0</v>
      </c>
      <c r="N377" s="4">
        <f t="shared" si="33"/>
        <v>70102813</v>
      </c>
      <c r="O377" s="4">
        <f t="shared" si="34"/>
        <v>-70102813</v>
      </c>
    </row>
    <row r="378" spans="1:15">
      <c r="A378" s="11">
        <f>VLOOKUP(B378,[19]FV_CCQ!S:T,2,0)</f>
        <v>14</v>
      </c>
      <c r="B378" s="3" t="s">
        <v>404</v>
      </c>
      <c r="C378" s="2" t="s">
        <v>405</v>
      </c>
      <c r="D378" s="2" t="s">
        <v>405</v>
      </c>
      <c r="E378" s="21">
        <v>1218</v>
      </c>
      <c r="F378" s="3" t="s">
        <v>25</v>
      </c>
      <c r="G378" s="3" t="s">
        <v>26</v>
      </c>
      <c r="H378" s="22">
        <f>SUMIFS([19]TVS!$Y:$Y,[19]TVS!$U:$U,'Revaluate 138'!$C378,[19]TVS!$S:$S,$H$3)</f>
        <v>12025.85</v>
      </c>
      <c r="I378" s="22">
        <v>305025532</v>
      </c>
      <c r="J378" s="22">
        <f t="shared" si="32"/>
        <v>25364.155714564873</v>
      </c>
      <c r="K378" s="4">
        <v>28125.99</v>
      </c>
      <c r="L378" s="4">
        <f t="shared" si="35"/>
        <v>338238936.84150004</v>
      </c>
      <c r="M378" s="4">
        <f t="shared" si="36"/>
        <v>33213404.841500044</v>
      </c>
      <c r="N378" s="4">
        <f t="shared" si="33"/>
        <v>0</v>
      </c>
      <c r="O378" s="4">
        <f t="shared" si="34"/>
        <v>33213404.841500044</v>
      </c>
    </row>
    <row r="379" spans="1:15">
      <c r="A379" s="11">
        <f>VLOOKUP(B379,[19]FV_CCQ!S:T,2,0)</f>
        <v>22</v>
      </c>
      <c r="B379" s="3" t="s">
        <v>406</v>
      </c>
      <c r="C379" s="2" t="s">
        <v>406</v>
      </c>
      <c r="D379" s="2" t="s">
        <v>406</v>
      </c>
      <c r="E379" s="21">
        <v>1218</v>
      </c>
      <c r="F379" s="3" t="s">
        <v>25</v>
      </c>
      <c r="G379" s="3" t="s">
        <v>26</v>
      </c>
      <c r="H379" s="22">
        <f>SUMIFS([19]TVS!$Y:$Y,[19]TVS!$U:$U,'Revaluate 138'!$C379,[19]TVS!$S:$S,$H$3)</f>
        <v>277018.5</v>
      </c>
      <c r="I379" s="22">
        <v>3172598059</v>
      </c>
      <c r="J379" s="22">
        <f t="shared" si="32"/>
        <v>11452.65770697625</v>
      </c>
      <c r="K379" s="4">
        <v>14981.47</v>
      </c>
      <c r="L379" s="4">
        <f t="shared" si="35"/>
        <v>4150144347.1949997</v>
      </c>
      <c r="M379" s="4">
        <f t="shared" si="36"/>
        <v>977546288.19499969</v>
      </c>
      <c r="N379" s="4">
        <f t="shared" si="33"/>
        <v>0</v>
      </c>
      <c r="O379" s="4">
        <f t="shared" si="34"/>
        <v>977546288.19499969</v>
      </c>
    </row>
    <row r="380" spans="1:15">
      <c r="A380" s="11">
        <f>VLOOKUP(B380,[19]FV_CCQ!S:T,2,0)</f>
        <v>23</v>
      </c>
      <c r="B380" s="3" t="s">
        <v>407</v>
      </c>
      <c r="C380" s="2" t="s">
        <v>407</v>
      </c>
      <c r="D380" s="2" t="s">
        <v>407</v>
      </c>
      <c r="E380" s="21">
        <v>1218</v>
      </c>
      <c r="F380" s="3" t="s">
        <v>25</v>
      </c>
      <c r="G380" s="3" t="s">
        <v>26</v>
      </c>
      <c r="H380" s="22">
        <f>SUMIFS([19]TVS!$Y:$Y,[19]TVS!$U:$U,'Revaluate 138'!$C380,[19]TVS!$S:$S,$H$3)</f>
        <v>368450</v>
      </c>
      <c r="I380" s="22">
        <v>7778143201</v>
      </c>
      <c r="J380" s="22">
        <f t="shared" si="32"/>
        <v>21110.444296376714</v>
      </c>
      <c r="K380" s="4">
        <v>24550</v>
      </c>
      <c r="L380" s="4">
        <f t="shared" si="35"/>
        <v>9045447500</v>
      </c>
      <c r="M380" s="4">
        <f t="shared" si="36"/>
        <v>1267304299</v>
      </c>
      <c r="N380" s="4">
        <f t="shared" si="33"/>
        <v>0</v>
      </c>
      <c r="O380" s="4">
        <f t="shared" si="34"/>
        <v>1267304299</v>
      </c>
    </row>
    <row r="381" spans="1:15">
      <c r="A381" s="11">
        <f>VLOOKUP(B381,[19]FV_CCQ!S:T,2,0)</f>
        <v>24</v>
      </c>
      <c r="B381" s="3" t="s">
        <v>408</v>
      </c>
      <c r="C381" s="2" t="s">
        <v>408</v>
      </c>
      <c r="D381" s="2" t="s">
        <v>408</v>
      </c>
      <c r="E381" s="21">
        <v>1218</v>
      </c>
      <c r="F381" s="3" t="s">
        <v>25</v>
      </c>
      <c r="G381" s="3" t="s">
        <v>26</v>
      </c>
      <c r="H381" s="22">
        <f>SUMIFS([19]TVS!$Y:$Y,[19]TVS!$U:$U,'Revaluate 138'!$C381,[19]TVS!$S:$S,$H$3)</f>
        <v>5120</v>
      </c>
      <c r="I381" s="22">
        <v>53870966</v>
      </c>
      <c r="J381" s="22">
        <f t="shared" si="32"/>
        <v>10521.673046874999</v>
      </c>
      <c r="K381" s="4">
        <v>14813.89</v>
      </c>
      <c r="L381" s="4">
        <f t="shared" si="35"/>
        <v>75847116.799999997</v>
      </c>
      <c r="M381" s="4">
        <f t="shared" si="36"/>
        <v>21976150.799999997</v>
      </c>
      <c r="N381" s="4">
        <f t="shared" si="33"/>
        <v>0</v>
      </c>
      <c r="O381" s="4">
        <f t="shared" si="34"/>
        <v>21976150.799999997</v>
      </c>
    </row>
    <row r="382" spans="1:15">
      <c r="A382" s="11">
        <f>VLOOKUP(B382,[19]FV_CCQ!S:T,2,0)</f>
        <v>26</v>
      </c>
      <c r="B382" s="3" t="s">
        <v>409</v>
      </c>
      <c r="C382" s="2" t="s">
        <v>410</v>
      </c>
      <c r="D382" s="2" t="s">
        <v>410</v>
      </c>
      <c r="E382" s="21">
        <v>1218</v>
      </c>
      <c r="F382" s="3" t="s">
        <v>25</v>
      </c>
      <c r="G382" s="3" t="s">
        <v>26</v>
      </c>
      <c r="H382" s="22">
        <f>SUMIFS([19]TVS!$Y:$Y,[19]TVS!$U:$U,'Revaluate 138'!$C382,[19]TVS!$S:$S,$H$3)</f>
        <v>190990</v>
      </c>
      <c r="I382" s="22">
        <v>3554207763</v>
      </c>
      <c r="J382" s="22">
        <f t="shared" si="32"/>
        <v>18609.391921042985</v>
      </c>
      <c r="K382" s="4">
        <v>17700</v>
      </c>
      <c r="L382" s="4">
        <f t="shared" si="35"/>
        <v>3380523000</v>
      </c>
      <c r="M382" s="4">
        <f t="shared" si="36"/>
        <v>0</v>
      </c>
      <c r="N382" s="4">
        <f t="shared" si="33"/>
        <v>173684763</v>
      </c>
      <c r="O382" s="4">
        <f t="shared" si="34"/>
        <v>-173684763</v>
      </c>
    </row>
    <row r="383" spans="1:15">
      <c r="A383" s="11">
        <f>VLOOKUP(B383,[19]FV_CCQ!S:T,2,0)</f>
        <v>28</v>
      </c>
      <c r="B383" s="3" t="s">
        <v>411</v>
      </c>
      <c r="C383" s="2" t="s">
        <v>411</v>
      </c>
      <c r="D383" s="2" t="s">
        <v>411</v>
      </c>
      <c r="E383" s="21">
        <v>1218</v>
      </c>
      <c r="F383" s="3" t="s">
        <v>25</v>
      </c>
      <c r="G383" s="3" t="s">
        <v>26</v>
      </c>
      <c r="H383" s="22">
        <f>SUMIFS([19]TVS!$Y:$Y,[19]TVS!$U:$U,'Revaluate 138'!$C383,[19]TVS!$S:$S,$H$3)</f>
        <v>320900</v>
      </c>
      <c r="I383" s="22">
        <v>5611099477</v>
      </c>
      <c r="J383" s="22">
        <f t="shared" si="32"/>
        <v>17485.507874727329</v>
      </c>
      <c r="K383" s="4">
        <v>17900</v>
      </c>
      <c r="L383" s="4">
        <f t="shared" si="35"/>
        <v>5744110000</v>
      </c>
      <c r="M383" s="4">
        <f t="shared" si="36"/>
        <v>133010523</v>
      </c>
      <c r="N383" s="4">
        <f t="shared" si="33"/>
        <v>0</v>
      </c>
      <c r="O383" s="4">
        <f t="shared" si="34"/>
        <v>133010523</v>
      </c>
    </row>
    <row r="384" spans="1:15">
      <c r="A384" s="11">
        <f>VLOOKUP(B384,[19]FV_CCQ!S:T,2,0)</f>
        <v>30</v>
      </c>
      <c r="B384" s="3" t="s">
        <v>412</v>
      </c>
      <c r="C384" s="2" t="s">
        <v>412</v>
      </c>
      <c r="D384" s="2" t="s">
        <v>412</v>
      </c>
      <c r="E384" s="21">
        <v>1218</v>
      </c>
      <c r="F384" s="3" t="s">
        <v>25</v>
      </c>
      <c r="G384" s="3" t="s">
        <v>26</v>
      </c>
      <c r="H384" s="22">
        <f>SUMIFS([19]TVS!$Y:$Y,[19]TVS!$U:$U,'Revaluate 138'!$C384,[19]TVS!$S:$S,$H$3)</f>
        <v>6800</v>
      </c>
      <c r="I384" s="22">
        <v>73687762</v>
      </c>
      <c r="J384" s="22">
        <f t="shared" si="32"/>
        <v>10836.435588235294</v>
      </c>
      <c r="K384" s="4">
        <v>9000</v>
      </c>
      <c r="L384" s="4">
        <f t="shared" si="35"/>
        <v>61200000</v>
      </c>
      <c r="M384" s="4">
        <f t="shared" si="36"/>
        <v>0</v>
      </c>
      <c r="N384" s="4">
        <f t="shared" si="33"/>
        <v>12487762</v>
      </c>
      <c r="O384" s="4">
        <f t="shared" si="34"/>
        <v>-12487762</v>
      </c>
    </row>
    <row r="385" spans="1:26">
      <c r="A385" s="11">
        <f>VLOOKUP(B385,[19]FV_CCQ!S:T,2,0)</f>
        <v>31</v>
      </c>
      <c r="B385" s="3" t="s">
        <v>413</v>
      </c>
      <c r="C385" s="2" t="s">
        <v>413</v>
      </c>
      <c r="D385" s="2" t="s">
        <v>413</v>
      </c>
      <c r="E385" s="21">
        <v>1218</v>
      </c>
      <c r="F385" s="3" t="s">
        <v>25</v>
      </c>
      <c r="G385" s="3" t="s">
        <v>26</v>
      </c>
      <c r="H385" s="22">
        <f>SUMIFS([19]TVS!$Y:$Y,[19]TVS!$U:$U,'Revaluate 138'!$C385,[19]TVS!$S:$S,$H$3)</f>
        <v>3185.42</v>
      </c>
      <c r="I385" s="22">
        <v>31594595</v>
      </c>
      <c r="J385" s="22">
        <f t="shared" si="32"/>
        <v>9918.5021127512227</v>
      </c>
      <c r="K385" s="4">
        <v>12000.42</v>
      </c>
      <c r="L385" s="4">
        <f t="shared" si="35"/>
        <v>38226377.876400001</v>
      </c>
      <c r="M385" s="4">
        <f t="shared" si="36"/>
        <v>6631782.8764000013</v>
      </c>
      <c r="N385" s="4">
        <f t="shared" si="33"/>
        <v>0</v>
      </c>
      <c r="O385" s="4">
        <f t="shared" si="34"/>
        <v>6631782.8764000013</v>
      </c>
    </row>
    <row r="386" spans="1:26">
      <c r="A386" s="11">
        <f>VLOOKUP(B386,[19]FV_CCQ!S:T,2,0)</f>
        <v>29</v>
      </c>
      <c r="B386" s="3" t="s">
        <v>414</v>
      </c>
      <c r="C386" s="2" t="s">
        <v>415</v>
      </c>
      <c r="D386" s="2" t="s">
        <v>415</v>
      </c>
      <c r="E386" s="21">
        <v>1218</v>
      </c>
      <c r="F386" s="3" t="s">
        <v>25</v>
      </c>
      <c r="G386" s="3" t="s">
        <v>26</v>
      </c>
      <c r="H386" s="22">
        <f>SUMIFS([19]TVS!$Y:$Y,[19]TVS!$U:$U,'Revaluate 138'!$C386,[19]TVS!$S:$S,$H$3)</f>
        <v>5279.23</v>
      </c>
      <c r="I386" s="22">
        <v>80618266</v>
      </c>
      <c r="J386" s="22">
        <f t="shared" si="32"/>
        <v>15270.837982054203</v>
      </c>
      <c r="K386" s="4">
        <v>17275.669999999998</v>
      </c>
      <c r="L386" s="4">
        <f t="shared" si="35"/>
        <v>91202235.334099978</v>
      </c>
      <c r="M386" s="4">
        <f t="shared" si="36"/>
        <v>10583969.334099978</v>
      </c>
      <c r="N386" s="4">
        <f t="shared" si="33"/>
        <v>0</v>
      </c>
      <c r="O386" s="4">
        <f t="shared" si="34"/>
        <v>10583969.334099978</v>
      </c>
    </row>
    <row r="387" spans="1:26">
      <c r="B387" s="3"/>
      <c r="E387" s="21"/>
      <c r="H387" s="22"/>
      <c r="I387" s="22"/>
      <c r="J387" s="22"/>
    </row>
    <row r="388" spans="1:26">
      <c r="B388" s="3"/>
      <c r="E388" s="21"/>
      <c r="H388" s="22"/>
      <c r="I388" s="22"/>
      <c r="J388" s="22"/>
    </row>
    <row r="389" spans="1:26">
      <c r="B389" s="3"/>
      <c r="E389" s="21"/>
      <c r="H389" s="22"/>
      <c r="I389" s="22"/>
      <c r="J389" s="22"/>
    </row>
    <row r="390" spans="1:26" s="10" customFormat="1" ht="12.6" customHeight="1">
      <c r="A390" s="10" t="s">
        <v>416</v>
      </c>
      <c r="E390" s="1"/>
      <c r="F390" s="1"/>
      <c r="G390" s="1"/>
      <c r="H390" s="24">
        <f t="shared" ref="H390:O390" si="37">SUM(H391:H393)</f>
        <v>10950000</v>
      </c>
      <c r="I390" s="24">
        <f t="shared" si="37"/>
        <v>110090000000</v>
      </c>
      <c r="J390" s="24"/>
      <c r="K390" s="24">
        <f t="shared" si="37"/>
        <v>44500</v>
      </c>
      <c r="L390" s="24">
        <f t="shared" si="37"/>
        <v>184465000000</v>
      </c>
      <c r="M390" s="24">
        <f t="shared" si="37"/>
        <v>74375000000</v>
      </c>
      <c r="N390" s="24">
        <f t="shared" si="37"/>
        <v>0</v>
      </c>
      <c r="O390" s="24">
        <f t="shared" si="37"/>
        <v>74375000000</v>
      </c>
      <c r="Q390" s="9"/>
    </row>
    <row r="391" spans="1:26">
      <c r="B391" s="3" t="s">
        <v>417</v>
      </c>
      <c r="C391" s="2" t="s">
        <v>418</v>
      </c>
      <c r="D391" s="2" t="s">
        <v>418</v>
      </c>
      <c r="E391" s="21">
        <v>1218</v>
      </c>
      <c r="F391" s="3" t="s">
        <v>25</v>
      </c>
      <c r="G391" s="3" t="s">
        <v>419</v>
      </c>
      <c r="H391" s="22">
        <v>5900000</v>
      </c>
      <c r="I391" s="22">
        <f>SUMIFS([19]TVS!$Z:$Z,[19]TVS!$U:$U,'Revaluate 138'!$C391,[19]TVS!$S:$S,$H$3)</f>
        <v>59590000000</v>
      </c>
      <c r="J391" s="22"/>
      <c r="K391" s="4">
        <f>_xlfn.IFNA(SUMIFS([19]FV_CK!$G:$G,[19]FV_CK!$D:$D,'Revaluate 138'!$B391,[19]FV_CK!$C:$C,$H$3),0)*1000</f>
        <v>16800</v>
      </c>
      <c r="L391" s="4">
        <f>H391*K391</f>
        <v>99120000000</v>
      </c>
      <c r="M391" s="4">
        <f>IF(L391-I391&gt;0,L391-I391,0)</f>
        <v>39530000000</v>
      </c>
      <c r="N391" s="4">
        <f>IF(L391-I391&lt;0,-(L391-I391),0)</f>
        <v>0</v>
      </c>
      <c r="O391" s="4">
        <f t="shared" ref="O391:O393" si="38">M391-N391</f>
        <v>39530000000</v>
      </c>
    </row>
    <row r="392" spans="1:26">
      <c r="B392" s="3" t="s">
        <v>420</v>
      </c>
      <c r="C392" s="2" t="s">
        <v>421</v>
      </c>
      <c r="D392" s="2" t="s">
        <v>421</v>
      </c>
      <c r="E392" s="21">
        <v>1218</v>
      </c>
      <c r="F392" s="3" t="s">
        <v>25</v>
      </c>
      <c r="G392" s="3" t="s">
        <v>419</v>
      </c>
      <c r="H392" s="22">
        <v>5050000</v>
      </c>
      <c r="I392" s="22">
        <v>50500000000</v>
      </c>
      <c r="J392" s="22"/>
      <c r="K392" s="4">
        <f>_xlfn.IFNA(SUMIFS([19]FV_CK!$G:$G,[19]FV_CK!$D:$D,'Revaluate 138'!$B392,[19]FV_CK!$C:$C,$H$3),0)*1000</f>
        <v>16900</v>
      </c>
      <c r="L392" s="4">
        <f>H392*K392</f>
        <v>85345000000</v>
      </c>
      <c r="M392" s="4">
        <f>IF(L392-I392&gt;0,L392-I392,0)</f>
        <v>34845000000</v>
      </c>
      <c r="N392" s="4">
        <f>IF(L392-I392&lt;0,-(L392-I392),0)</f>
        <v>0</v>
      </c>
      <c r="O392" s="4">
        <f t="shared" si="38"/>
        <v>34845000000</v>
      </c>
    </row>
    <row r="393" spans="1:26">
      <c r="B393" s="3" t="s">
        <v>422</v>
      </c>
      <c r="C393" s="2" t="s">
        <v>423</v>
      </c>
      <c r="D393" s="2" t="s">
        <v>423</v>
      </c>
      <c r="E393" s="21">
        <v>1218</v>
      </c>
      <c r="F393" s="3" t="s">
        <v>25</v>
      </c>
      <c r="G393" s="3" t="s">
        <v>419</v>
      </c>
      <c r="H393" s="22">
        <f>SUMIFS([19]TVS!$Y:$Y,[19]TVS!$U:$U,'Revaluate 138'!$C393,[19]TVS!$S:$S,$H$3)</f>
        <v>0</v>
      </c>
      <c r="I393" s="22">
        <f>SUMIFS([19]TVS!$Z:$Z,[19]TVS!$U:$U,'Revaluate 138'!$C393,[19]TVS!$S:$S,$H$3)</f>
        <v>0</v>
      </c>
      <c r="J393" s="22"/>
      <c r="K393" s="4">
        <f>_xlfn.IFNA(SUMIFS([19]FV_CK!$G:$G,[19]FV_CK!$D:$D,'Revaluate 138'!$B393,[19]FV_CK!$C:$C,$H$3),0)*1000</f>
        <v>10800</v>
      </c>
      <c r="L393" s="4">
        <f>H393*K393</f>
        <v>0</v>
      </c>
      <c r="M393" s="4">
        <f>IF(L393-I393&gt;0,L393-I393,0)</f>
        <v>0</v>
      </c>
      <c r="N393" s="4">
        <f>IF(L393-I393&lt;0,-(L393-I393),0)</f>
        <v>0</v>
      </c>
      <c r="O393" s="4">
        <f t="shared" si="38"/>
        <v>0</v>
      </c>
    </row>
    <row r="395" spans="1:26" s="10" customFormat="1">
      <c r="A395" s="10" t="s">
        <v>424</v>
      </c>
      <c r="E395" s="1"/>
      <c r="F395" s="1"/>
      <c r="G395" s="1"/>
      <c r="H395" s="24">
        <f t="shared" ref="H395:O395" si="39">SUM(H396:H398)</f>
        <v>100000</v>
      </c>
      <c r="I395" s="24">
        <f t="shared" si="39"/>
        <v>1245222000</v>
      </c>
      <c r="J395" s="24"/>
      <c r="K395" s="24">
        <f t="shared" si="39"/>
        <v>24489.040000000001</v>
      </c>
      <c r="L395" s="24">
        <f t="shared" si="39"/>
        <v>1418000000</v>
      </c>
      <c r="M395" s="24">
        <f t="shared" si="39"/>
        <v>172778000</v>
      </c>
      <c r="N395" s="24">
        <f t="shared" si="39"/>
        <v>0</v>
      </c>
      <c r="O395" s="24">
        <f t="shared" si="39"/>
        <v>172778000</v>
      </c>
      <c r="Q395" s="9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>
      <c r="B396" s="3" t="s">
        <v>425</v>
      </c>
      <c r="C396" s="3" t="s">
        <v>425</v>
      </c>
      <c r="D396" s="3" t="s">
        <v>425</v>
      </c>
      <c r="E396" s="3">
        <v>12110104</v>
      </c>
      <c r="F396" s="3" t="s">
        <v>426</v>
      </c>
      <c r="G396" s="3" t="s">
        <v>427</v>
      </c>
      <c r="H396" s="25">
        <v>100000</v>
      </c>
      <c r="I396" s="25">
        <v>1245222000</v>
      </c>
      <c r="J396" s="25"/>
      <c r="K396" s="4">
        <f>_xlfn.IFNA(SUMIFS([19]FV_CK!$G:$G,[19]FV_CK!$D:$D,'Revaluate 138'!$C396,[19]FV_CK!$C:$C,$H$3),0)*1000</f>
        <v>14180</v>
      </c>
      <c r="L396" s="4">
        <f>H396*K396</f>
        <v>1418000000</v>
      </c>
      <c r="M396" s="4">
        <f>IF(L396-I396&gt;0,L396-I396,0)</f>
        <v>172778000</v>
      </c>
      <c r="N396" s="4">
        <f>IF(L396-I396&lt;0,-(L396-I396),0)</f>
        <v>0</v>
      </c>
      <c r="O396" s="4">
        <f t="shared" ref="O396:O397" si="40">M396-N396</f>
        <v>172778000</v>
      </c>
      <c r="R396" s="26"/>
      <c r="U396" s="25"/>
    </row>
    <row r="397" spans="1:26">
      <c r="B397" s="3" t="s">
        <v>428</v>
      </c>
      <c r="C397" s="3" t="s">
        <v>428</v>
      </c>
      <c r="D397" s="3" t="s">
        <v>428</v>
      </c>
      <c r="E397" s="3">
        <v>12110104</v>
      </c>
      <c r="F397" s="3" t="s">
        <v>426</v>
      </c>
      <c r="G397" s="3" t="s">
        <v>427</v>
      </c>
      <c r="H397" s="25"/>
      <c r="K397" s="27">
        <v>10309.040000000001</v>
      </c>
      <c r="L397" s="4">
        <f>H397*K397</f>
        <v>0</v>
      </c>
      <c r="M397" s="4">
        <f>IF(L397-I397&gt;0,L397-I397,0)</f>
        <v>0</v>
      </c>
      <c r="N397" s="4">
        <f>IF(L397-I397&lt;0,-(L397-I397),0)</f>
        <v>0</v>
      </c>
      <c r="O397" s="4">
        <f t="shared" si="40"/>
        <v>0</v>
      </c>
      <c r="R397" s="26"/>
      <c r="U397" s="25"/>
    </row>
    <row r="400" spans="1:26" s="10" customFormat="1" ht="20.45" customHeight="1">
      <c r="A400" s="28" t="s">
        <v>429</v>
      </c>
      <c r="B400" s="28"/>
      <c r="C400" s="28"/>
      <c r="D400" s="28"/>
      <c r="E400" s="29"/>
      <c r="F400" s="29"/>
      <c r="G400" s="29"/>
      <c r="H400" s="30">
        <f>H6+H362</f>
        <v>19276329</v>
      </c>
      <c r="I400" s="30">
        <f>I6+I362</f>
        <v>233695376260</v>
      </c>
      <c r="J400" s="30"/>
      <c r="K400" s="30"/>
      <c r="L400" s="30">
        <f>L6+L362</f>
        <v>332835801381.92822</v>
      </c>
      <c r="M400" s="30">
        <f>M6+M362</f>
        <v>107408891175.92819</v>
      </c>
      <c r="N400" s="30">
        <f t="shared" ref="M400:O400" si="41">N6+N362</f>
        <v>8268466054</v>
      </c>
      <c r="O400" s="30">
        <f t="shared" si="41"/>
        <v>99140425121.928192</v>
      </c>
      <c r="P400" s="9">
        <f>O390+O395</f>
        <v>74547778000</v>
      </c>
    </row>
  </sheetData>
  <hyperlinks>
    <hyperlink ref="K397" r:id="rId1" display="https://koreainvestment.com.vn/vi/kim-fund/kdef" xr:uid="{D5AA6BEB-1599-4462-9BFF-EFD198D7C2AE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B58A2-76B2-41BA-AD21-D2995A284AF6}">
  <sheetPr>
    <tabColor rgb="FFC00000"/>
  </sheetPr>
  <dimension ref="A1:S390"/>
  <sheetViews>
    <sheetView workbookViewId="0">
      <pane xSplit="4" ySplit="6" topLeftCell="I349" activePane="bottomRight" state="frozen"/>
      <selection pane="bottomRight" activeCell="O355" sqref="O355"/>
      <selection pane="bottomLeft" activeCell="A6" sqref="A6"/>
      <selection pane="topRight" activeCell="E1" sqref="E1"/>
    </sheetView>
  </sheetViews>
  <sheetFormatPr defaultColWidth="8.85546875" defaultRowHeight="12"/>
  <cols>
    <col min="1" max="1" width="7.28515625" style="11" customWidth="1"/>
    <col min="2" max="2" width="8.28515625" style="11" customWidth="1"/>
    <col min="3" max="3" width="12.28515625" style="2" customWidth="1"/>
    <col min="4" max="4" width="12.85546875" style="2" customWidth="1"/>
    <col min="5" max="7" width="6.85546875" style="3" customWidth="1"/>
    <col min="8" max="8" width="11.28515625" style="4" customWidth="1"/>
    <col min="9" max="9" width="17.140625" style="4" customWidth="1"/>
    <col min="10" max="10" width="10.7109375" style="4" customWidth="1"/>
    <col min="11" max="11" width="12" style="4" customWidth="1"/>
    <col min="12" max="12" width="16.28515625" style="4" customWidth="1"/>
    <col min="13" max="13" width="15.85546875" style="4" customWidth="1"/>
    <col min="14" max="14" width="18.28515625" style="4" customWidth="1"/>
    <col min="15" max="15" width="15.7109375" style="4" customWidth="1"/>
    <col min="16" max="16" width="17.28515625" style="2" customWidth="1"/>
    <col min="17" max="17" width="13.5703125" style="2" customWidth="1"/>
    <col min="18" max="18" width="11.28515625" style="2" customWidth="1"/>
    <col min="19" max="16384" width="8.85546875" style="2"/>
  </cols>
  <sheetData>
    <row r="1" spans="1:19">
      <c r="A1" s="10" t="s">
        <v>0</v>
      </c>
      <c r="B1" s="10" t="str">
        <f>[19]BS!B2</f>
        <v>H1.2025</v>
      </c>
    </row>
    <row r="2" spans="1:19">
      <c r="A2" s="10" t="s">
        <v>1</v>
      </c>
      <c r="B2" s="10"/>
    </row>
    <row r="3" spans="1:19" ht="31.15" customHeight="1">
      <c r="H3" s="12">
        <v>45838</v>
      </c>
      <c r="I3" s="13"/>
      <c r="J3" s="13"/>
      <c r="K3" s="13"/>
      <c r="L3" s="13"/>
      <c r="M3" s="13"/>
      <c r="N3" s="13"/>
      <c r="O3" s="13"/>
    </row>
    <row r="4" spans="1:19" s="6" customFormat="1" ht="24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5" t="s">
        <v>430</v>
      </c>
      <c r="I4" s="5" t="s">
        <v>10</v>
      </c>
      <c r="J4" s="5" t="s">
        <v>11</v>
      </c>
      <c r="K4" s="6" t="s">
        <v>431</v>
      </c>
      <c r="L4" s="5" t="s">
        <v>13</v>
      </c>
      <c r="M4" s="5" t="s">
        <v>432</v>
      </c>
      <c r="N4" s="5" t="s">
        <v>433</v>
      </c>
      <c r="O4" s="5" t="s">
        <v>16</v>
      </c>
      <c r="P4" s="5"/>
    </row>
    <row r="5" spans="1:19" s="6" customFormat="1" ht="24">
      <c r="A5" s="31"/>
      <c r="B5" s="31"/>
      <c r="C5" s="31"/>
      <c r="D5" s="31"/>
      <c r="E5" s="32"/>
      <c r="F5" s="32"/>
      <c r="G5" s="32"/>
      <c r="H5" s="33" t="s">
        <v>434</v>
      </c>
      <c r="I5" s="33" t="s">
        <v>434</v>
      </c>
      <c r="J5" s="33"/>
      <c r="K5" s="31" t="s">
        <v>435</v>
      </c>
      <c r="L5" s="33"/>
      <c r="M5" s="33"/>
      <c r="N5" s="33"/>
      <c r="O5" s="33"/>
      <c r="P5" s="31" t="s">
        <v>17</v>
      </c>
      <c r="Q5" s="31" t="s">
        <v>436</v>
      </c>
    </row>
    <row r="6" spans="1:19" s="10" customFormat="1">
      <c r="A6" s="17" t="s">
        <v>22</v>
      </c>
      <c r="B6" s="17"/>
      <c r="C6" s="17"/>
      <c r="D6" s="17"/>
      <c r="E6" s="18"/>
      <c r="F6" s="18"/>
      <c r="G6" s="18"/>
      <c r="H6" s="19">
        <f t="shared" ref="H6:I6" si="0">SUM(H7:H361)</f>
        <v>3293576.3999999929</v>
      </c>
      <c r="I6" s="19">
        <f t="shared" si="0"/>
        <v>49815869660.324051</v>
      </c>
      <c r="J6" s="19"/>
      <c r="K6" s="19"/>
      <c r="L6" s="19">
        <f>SUM(L7:L361)</f>
        <v>34414683434.999718</v>
      </c>
      <c r="M6" s="19">
        <f>SUM(M7:M361)</f>
        <v>3475110001.6628528</v>
      </c>
      <c r="N6" s="19">
        <f>SUM(N7:N361)</f>
        <v>18876296226.987144</v>
      </c>
      <c r="O6" s="19">
        <f>SUM(O7:O361)</f>
        <v>-15401186225.324295</v>
      </c>
      <c r="P6" s="19">
        <v>-19441382907</v>
      </c>
      <c r="Q6" s="34">
        <f>O6-P6</f>
        <v>4040196681.675705</v>
      </c>
      <c r="R6" s="10" t="s">
        <v>437</v>
      </c>
      <c r="S6" s="10" t="s">
        <v>438</v>
      </c>
    </row>
    <row r="7" spans="1:19">
      <c r="A7" s="11">
        <v>1</v>
      </c>
      <c r="C7" s="20" t="s">
        <v>24</v>
      </c>
      <c r="D7" s="20" t="s">
        <v>24</v>
      </c>
      <c r="E7" s="21">
        <v>1211</v>
      </c>
      <c r="F7" s="3" t="s">
        <v>25</v>
      </c>
      <c r="G7" s="3" t="s">
        <v>26</v>
      </c>
      <c r="H7" s="4">
        <v>23313.699999998873</v>
      </c>
      <c r="I7" s="22">
        <v>398812841.25000089</v>
      </c>
      <c r="J7" s="22">
        <f>IFERROR(I7/H7,0)</f>
        <v>17106.372701459662</v>
      </c>
      <c r="K7" s="4">
        <v>21300</v>
      </c>
      <c r="L7" s="4">
        <f>K7*H7</f>
        <v>496581809.99997598</v>
      </c>
      <c r="M7" s="4">
        <f>IF(L7-I7&gt;0,L7-I7,0)</f>
        <v>97768968.749975085</v>
      </c>
      <c r="N7" s="4">
        <f>IF(L7-I7&lt;0,-(L7-I7),0)</f>
        <v>0</v>
      </c>
      <c r="O7" s="4">
        <f>M7-N7</f>
        <v>97768968.749975085</v>
      </c>
    </row>
    <row r="8" spans="1:19">
      <c r="A8" s="11">
        <v>2</v>
      </c>
      <c r="C8" s="20" t="s">
        <v>27</v>
      </c>
      <c r="D8" s="20" t="s">
        <v>27</v>
      </c>
      <c r="E8" s="21">
        <v>1211</v>
      </c>
      <c r="F8" s="3" t="s">
        <v>25</v>
      </c>
      <c r="G8" s="3" t="s">
        <v>26</v>
      </c>
      <c r="H8" s="4">
        <v>3181.2999999999761</v>
      </c>
      <c r="I8" s="22">
        <v>92303175.074999452</v>
      </c>
      <c r="J8" s="22">
        <f t="shared" ref="J8:J71" si="1">IFERROR(I8/H8,0)</f>
        <v>29014.294494389131</v>
      </c>
      <c r="K8" s="4">
        <v>41900</v>
      </c>
      <c r="L8" s="4">
        <f t="shared" ref="L8:L71" si="2">K8*H8</f>
        <v>133296469.999999</v>
      </c>
      <c r="M8" s="4">
        <f t="shared" ref="M8:M71" si="3">IF(L8-I8&gt;0,L8-I8,0)</f>
        <v>40993294.92499955</v>
      </c>
      <c r="N8" s="4">
        <f t="shared" ref="N8:N71" si="4">IF(L8-I8&lt;0,-(L8-I8),0)</f>
        <v>0</v>
      </c>
      <c r="O8" s="4">
        <f t="shared" ref="O8:O71" si="5">M8-N8</f>
        <v>40993294.92499955</v>
      </c>
      <c r="P8" s="35"/>
    </row>
    <row r="9" spans="1:19">
      <c r="A9" s="11">
        <v>3</v>
      </c>
      <c r="C9" s="20" t="s">
        <v>28</v>
      </c>
      <c r="D9" s="20" t="s">
        <v>28</v>
      </c>
      <c r="E9" s="21">
        <v>1211</v>
      </c>
      <c r="F9" s="3" t="s">
        <v>25</v>
      </c>
      <c r="G9" s="3" t="s">
        <v>26</v>
      </c>
      <c r="H9" s="4">
        <v>4496.50000000001</v>
      </c>
      <c r="I9" s="22">
        <v>73797263.814999297</v>
      </c>
      <c r="J9" s="22">
        <f t="shared" si="1"/>
        <v>16412.156969865257</v>
      </c>
      <c r="K9" s="4">
        <v>21800</v>
      </c>
      <c r="L9" s="4">
        <f t="shared" si="2"/>
        <v>98023700.000000224</v>
      </c>
      <c r="M9" s="4">
        <f t="shared" si="3"/>
        <v>24226436.185000926</v>
      </c>
      <c r="N9" s="4">
        <f t="shared" si="4"/>
        <v>0</v>
      </c>
      <c r="O9" s="4">
        <f t="shared" si="5"/>
        <v>24226436.185000926</v>
      </c>
      <c r="P9" s="35"/>
    </row>
    <row r="10" spans="1:19">
      <c r="A10" s="11">
        <v>4</v>
      </c>
      <c r="C10" s="20" t="s">
        <v>29</v>
      </c>
      <c r="D10" s="20" t="s">
        <v>29</v>
      </c>
      <c r="E10" s="21">
        <v>1211</v>
      </c>
      <c r="F10" s="3" t="s">
        <v>25</v>
      </c>
      <c r="G10" s="3" t="s">
        <v>26</v>
      </c>
      <c r="H10" s="4">
        <v>47719.799999999377</v>
      </c>
      <c r="I10" s="22">
        <v>827181253.76698852</v>
      </c>
      <c r="J10" s="22">
        <f t="shared" si="1"/>
        <v>17334.13077521279</v>
      </c>
      <c r="K10" s="4">
        <v>25800</v>
      </c>
      <c r="L10" s="4">
        <f t="shared" si="2"/>
        <v>1231170839.999984</v>
      </c>
      <c r="M10" s="4">
        <f t="shared" si="3"/>
        <v>403989586.23299551</v>
      </c>
      <c r="N10" s="4">
        <f t="shared" si="4"/>
        <v>0</v>
      </c>
      <c r="O10" s="4">
        <f t="shared" si="5"/>
        <v>403989586.23299551</v>
      </c>
      <c r="P10" s="35"/>
    </row>
    <row r="11" spans="1:19">
      <c r="A11" s="11">
        <v>5</v>
      </c>
      <c r="C11" s="20" t="s">
        <v>30</v>
      </c>
      <c r="D11" s="20" t="s">
        <v>30</v>
      </c>
      <c r="E11" s="21">
        <v>1211</v>
      </c>
      <c r="F11" s="3" t="s">
        <v>25</v>
      </c>
      <c r="G11" s="3" t="s">
        <v>26</v>
      </c>
      <c r="H11" s="4">
        <v>2741.3000000000252</v>
      </c>
      <c r="I11" s="22">
        <v>85598207.556999996</v>
      </c>
      <c r="J11" s="22">
        <f t="shared" si="1"/>
        <v>31225.406762119874</v>
      </c>
      <c r="K11" s="4">
        <v>46700</v>
      </c>
      <c r="L11" s="4">
        <f t="shared" si="2"/>
        <v>128018710.00000118</v>
      </c>
      <c r="M11" s="4">
        <f t="shared" si="3"/>
        <v>42420502.443001181</v>
      </c>
      <c r="N11" s="4">
        <f t="shared" si="4"/>
        <v>0</v>
      </c>
      <c r="O11" s="4">
        <f t="shared" si="5"/>
        <v>42420502.443001181</v>
      </c>
    </row>
    <row r="12" spans="1:19">
      <c r="A12" s="11">
        <v>6</v>
      </c>
      <c r="C12" s="20" t="s">
        <v>31</v>
      </c>
      <c r="D12" s="20" t="s">
        <v>31</v>
      </c>
      <c r="E12" s="21">
        <v>1211</v>
      </c>
      <c r="F12" s="3" t="s">
        <v>25</v>
      </c>
      <c r="G12" s="3" t="s">
        <v>26</v>
      </c>
      <c r="H12" s="4">
        <v>8786.1999999995351</v>
      </c>
      <c r="I12" s="22">
        <v>561229466.67900419</v>
      </c>
      <c r="J12" s="22">
        <f t="shared" si="1"/>
        <v>63876.245325514319</v>
      </c>
      <c r="K12" s="4">
        <v>118200</v>
      </c>
      <c r="L12" s="4">
        <f t="shared" si="2"/>
        <v>1038528839.999945</v>
      </c>
      <c r="M12" s="4">
        <f t="shared" si="3"/>
        <v>477299373.32094085</v>
      </c>
      <c r="N12" s="4">
        <f t="shared" si="4"/>
        <v>0</v>
      </c>
      <c r="O12" s="4">
        <f t="shared" si="5"/>
        <v>477299373.32094085</v>
      </c>
    </row>
    <row r="13" spans="1:19">
      <c r="A13" s="11">
        <v>7</v>
      </c>
      <c r="C13" s="20" t="s">
        <v>32</v>
      </c>
      <c r="D13" s="20" t="s">
        <v>32</v>
      </c>
      <c r="E13" s="21">
        <v>1211</v>
      </c>
      <c r="F13" s="3" t="s">
        <v>25</v>
      </c>
      <c r="G13" s="3" t="s">
        <v>26</v>
      </c>
      <c r="H13" s="4">
        <v>4307.0999999998003</v>
      </c>
      <c r="I13" s="22">
        <v>381741764.05800343</v>
      </c>
      <c r="J13" s="22">
        <f t="shared" si="1"/>
        <v>88630.810535632132</v>
      </c>
      <c r="K13" s="4">
        <v>67800</v>
      </c>
      <c r="L13" s="4">
        <f t="shared" si="2"/>
        <v>292021379.99998647</v>
      </c>
      <c r="M13" s="4">
        <f t="shared" si="3"/>
        <v>0</v>
      </c>
      <c r="N13" s="4">
        <f t="shared" si="4"/>
        <v>89720384.058016956</v>
      </c>
      <c r="O13" s="4">
        <f t="shared" si="5"/>
        <v>-89720384.058016956</v>
      </c>
    </row>
    <row r="14" spans="1:19">
      <c r="A14" s="11">
        <v>8</v>
      </c>
      <c r="C14" s="20" t="s">
        <v>33</v>
      </c>
      <c r="D14" s="20" t="s">
        <v>33</v>
      </c>
      <c r="E14" s="21">
        <v>1211</v>
      </c>
      <c r="F14" s="3" t="s">
        <v>25</v>
      </c>
      <c r="G14" s="3" t="s">
        <v>26</v>
      </c>
      <c r="H14" s="4">
        <v>52322.799999999996</v>
      </c>
      <c r="I14" s="22">
        <v>844972231.06404006</v>
      </c>
      <c r="J14" s="22">
        <f t="shared" si="1"/>
        <v>16149.216614249241</v>
      </c>
      <c r="K14" s="4">
        <v>13000</v>
      </c>
      <c r="L14" s="4">
        <f t="shared" si="2"/>
        <v>680196400</v>
      </c>
      <c r="M14" s="4">
        <f t="shared" si="3"/>
        <v>0</v>
      </c>
      <c r="N14" s="4">
        <f t="shared" si="4"/>
        <v>164775831.06404006</v>
      </c>
      <c r="O14" s="4">
        <f t="shared" si="5"/>
        <v>-164775831.06404006</v>
      </c>
    </row>
    <row r="15" spans="1:19">
      <c r="A15" s="11">
        <v>9</v>
      </c>
      <c r="C15" s="20" t="s">
        <v>34</v>
      </c>
      <c r="D15" s="20" t="s">
        <v>34</v>
      </c>
      <c r="E15" s="21">
        <v>1211</v>
      </c>
      <c r="F15" s="3" t="s">
        <v>25</v>
      </c>
      <c r="G15" s="3" t="s">
        <v>26</v>
      </c>
      <c r="H15" s="4">
        <v>33812.399999998073</v>
      </c>
      <c r="I15" s="22">
        <v>844841017.3660351</v>
      </c>
      <c r="J15" s="22">
        <f t="shared" si="1"/>
        <v>24986.129862597249</v>
      </c>
      <c r="K15" s="4">
        <v>24700</v>
      </c>
      <c r="L15" s="4">
        <f t="shared" si="2"/>
        <v>835166279.99995244</v>
      </c>
      <c r="M15" s="4">
        <f t="shared" si="3"/>
        <v>0</v>
      </c>
      <c r="N15" s="4">
        <f t="shared" si="4"/>
        <v>9674737.3660826683</v>
      </c>
      <c r="O15" s="4">
        <f t="shared" si="5"/>
        <v>-9674737.3660826683</v>
      </c>
    </row>
    <row r="16" spans="1:19">
      <c r="A16" s="11">
        <v>10</v>
      </c>
      <c r="C16" s="20" t="s">
        <v>35</v>
      </c>
      <c r="D16" s="20" t="s">
        <v>35</v>
      </c>
      <c r="E16" s="21">
        <v>1211</v>
      </c>
      <c r="F16" s="3" t="s">
        <v>25</v>
      </c>
      <c r="G16" s="3" t="s">
        <v>26</v>
      </c>
      <c r="H16" s="4">
        <v>7836.9999999999991</v>
      </c>
      <c r="I16" s="22">
        <v>520743819.12900019</v>
      </c>
      <c r="J16" s="22">
        <f t="shared" si="1"/>
        <v>66446.831584662534</v>
      </c>
      <c r="K16" s="4">
        <v>76700</v>
      </c>
      <c r="L16" s="4">
        <f t="shared" si="2"/>
        <v>601097899.99999988</v>
      </c>
      <c r="M16" s="4">
        <f t="shared" si="3"/>
        <v>80354080.870999694</v>
      </c>
      <c r="N16" s="4">
        <f t="shared" si="4"/>
        <v>0</v>
      </c>
      <c r="O16" s="4">
        <f t="shared" si="5"/>
        <v>80354080.870999694</v>
      </c>
    </row>
    <row r="17" spans="1:15">
      <c r="A17" s="11">
        <v>11</v>
      </c>
      <c r="C17" s="20" t="s">
        <v>36</v>
      </c>
      <c r="D17" s="20" t="s">
        <v>36</v>
      </c>
      <c r="E17" s="21">
        <v>1211</v>
      </c>
      <c r="F17" s="3" t="s">
        <v>25</v>
      </c>
      <c r="G17" s="3" t="s">
        <v>26</v>
      </c>
      <c r="H17" s="4">
        <v>5473.9000000000005</v>
      </c>
      <c r="I17" s="22">
        <v>174228989.59000066</v>
      </c>
      <c r="J17" s="22">
        <f t="shared" si="1"/>
        <v>31829.041376349702</v>
      </c>
      <c r="K17" s="4">
        <v>24650</v>
      </c>
      <c r="L17" s="4">
        <f t="shared" si="2"/>
        <v>134931635</v>
      </c>
      <c r="M17" s="4">
        <f t="shared" si="3"/>
        <v>0</v>
      </c>
      <c r="N17" s="4">
        <f t="shared" si="4"/>
        <v>39297354.590000659</v>
      </c>
      <c r="O17" s="4">
        <f t="shared" si="5"/>
        <v>-39297354.590000659</v>
      </c>
    </row>
    <row r="18" spans="1:15">
      <c r="A18" s="11">
        <v>12</v>
      </c>
      <c r="C18" s="20" t="s">
        <v>37</v>
      </c>
      <c r="D18" s="20" t="s">
        <v>37</v>
      </c>
      <c r="E18" s="21">
        <v>1211</v>
      </c>
      <c r="F18" s="3" t="s">
        <v>25</v>
      </c>
      <c r="G18" s="3" t="s">
        <v>26</v>
      </c>
      <c r="H18" s="4">
        <v>108253.59999999977</v>
      </c>
      <c r="I18" s="22">
        <v>2860595925.8869777</v>
      </c>
      <c r="J18" s="22">
        <f t="shared" si="1"/>
        <v>26424.949617259692</v>
      </c>
      <c r="K18" s="4">
        <v>22700</v>
      </c>
      <c r="L18" s="4">
        <f t="shared" si="2"/>
        <v>2457356719.9999948</v>
      </c>
      <c r="M18" s="4">
        <f t="shared" si="3"/>
        <v>0</v>
      </c>
      <c r="N18" s="4">
        <f t="shared" si="4"/>
        <v>403239205.88698292</v>
      </c>
      <c r="O18" s="4">
        <f t="shared" si="5"/>
        <v>-403239205.88698292</v>
      </c>
    </row>
    <row r="19" spans="1:15">
      <c r="A19" s="11">
        <v>13</v>
      </c>
      <c r="C19" s="20" t="s">
        <v>38</v>
      </c>
      <c r="D19" s="20" t="s">
        <v>38</v>
      </c>
      <c r="E19" s="21">
        <v>1211</v>
      </c>
      <c r="F19" s="3" t="s">
        <v>25</v>
      </c>
      <c r="G19" s="3" t="s">
        <v>26</v>
      </c>
      <c r="H19" s="4">
        <v>17058.999999999993</v>
      </c>
      <c r="I19" s="22">
        <v>443894814.76299977</v>
      </c>
      <c r="J19" s="22">
        <f t="shared" si="1"/>
        <v>26021.150991441467</v>
      </c>
      <c r="K19" s="4">
        <v>15150</v>
      </c>
      <c r="L19" s="4">
        <f t="shared" si="2"/>
        <v>258443849.99999988</v>
      </c>
      <c r="M19" s="4">
        <f t="shared" si="3"/>
        <v>0</v>
      </c>
      <c r="N19" s="4">
        <f t="shared" si="4"/>
        <v>185450964.76299989</v>
      </c>
      <c r="O19" s="4">
        <f t="shared" si="5"/>
        <v>-185450964.76299989</v>
      </c>
    </row>
    <row r="20" spans="1:15">
      <c r="A20" s="11">
        <v>14</v>
      </c>
      <c r="C20" s="20" t="s">
        <v>39</v>
      </c>
      <c r="D20" s="20" t="s">
        <v>39</v>
      </c>
      <c r="E20" s="21">
        <v>1211</v>
      </c>
      <c r="F20" s="3" t="s">
        <v>25</v>
      </c>
      <c r="G20" s="3" t="s">
        <v>26</v>
      </c>
      <c r="H20" s="4">
        <v>21342.499999999989</v>
      </c>
      <c r="I20" s="22">
        <v>457325480.09899992</v>
      </c>
      <c r="J20" s="22">
        <f t="shared" si="1"/>
        <v>21427.924568302689</v>
      </c>
      <c r="K20" s="4">
        <v>18500</v>
      </c>
      <c r="L20" s="4">
        <f t="shared" si="2"/>
        <v>394836249.99999982</v>
      </c>
      <c r="M20" s="4">
        <f t="shared" si="3"/>
        <v>0</v>
      </c>
      <c r="N20" s="4">
        <f t="shared" si="4"/>
        <v>62489230.099000096</v>
      </c>
      <c r="O20" s="4">
        <f t="shared" si="5"/>
        <v>-62489230.099000096</v>
      </c>
    </row>
    <row r="21" spans="1:15">
      <c r="A21" s="11">
        <v>15</v>
      </c>
      <c r="C21" s="20" t="s">
        <v>40</v>
      </c>
      <c r="D21" s="20" t="s">
        <v>40</v>
      </c>
      <c r="E21" s="21">
        <v>1211</v>
      </c>
      <c r="F21" s="3" t="s">
        <v>25</v>
      </c>
      <c r="G21" s="3" t="s">
        <v>26</v>
      </c>
      <c r="H21" s="4">
        <v>3689.100000000029</v>
      </c>
      <c r="I21" s="22">
        <v>111637462.62100002</v>
      </c>
      <c r="J21" s="22">
        <f t="shared" si="1"/>
        <v>30261.435748827396</v>
      </c>
      <c r="K21" s="4">
        <v>36300</v>
      </c>
      <c r="L21" s="4">
        <f t="shared" si="2"/>
        <v>133914330.00000106</v>
      </c>
      <c r="M21" s="4">
        <f t="shared" si="3"/>
        <v>22276867.379001036</v>
      </c>
      <c r="N21" s="4">
        <f t="shared" si="4"/>
        <v>0</v>
      </c>
      <c r="O21" s="4">
        <f t="shared" si="5"/>
        <v>22276867.379001036</v>
      </c>
    </row>
    <row r="22" spans="1:15">
      <c r="A22" s="11">
        <v>16</v>
      </c>
      <c r="C22" s="20" t="s">
        <v>41</v>
      </c>
      <c r="D22" s="20" t="s">
        <v>41</v>
      </c>
      <c r="E22" s="21">
        <v>1211</v>
      </c>
      <c r="F22" s="3" t="s">
        <v>25</v>
      </c>
      <c r="G22" s="3" t="s">
        <v>26</v>
      </c>
      <c r="H22" s="4">
        <v>1005</v>
      </c>
      <c r="I22" s="22">
        <v>57021352.809999987</v>
      </c>
      <c r="J22" s="22">
        <f t="shared" si="1"/>
        <v>56737.664487562179</v>
      </c>
      <c r="K22" s="4">
        <v>53100</v>
      </c>
      <c r="L22" s="4">
        <f t="shared" si="2"/>
        <v>53365500</v>
      </c>
      <c r="M22" s="4">
        <f t="shared" si="3"/>
        <v>0</v>
      </c>
      <c r="N22" s="4">
        <f t="shared" si="4"/>
        <v>3655852.8099999875</v>
      </c>
      <c r="O22" s="4">
        <f t="shared" si="5"/>
        <v>-3655852.8099999875</v>
      </c>
    </row>
    <row r="23" spans="1:15">
      <c r="A23" s="11">
        <v>17</v>
      </c>
      <c r="C23" s="20" t="s">
        <v>42</v>
      </c>
      <c r="D23" s="20" t="s">
        <v>42</v>
      </c>
      <c r="E23" s="21">
        <v>1211</v>
      </c>
      <c r="F23" s="3" t="s">
        <v>25</v>
      </c>
      <c r="G23" s="3" t="s">
        <v>26</v>
      </c>
      <c r="H23" s="4">
        <v>1457.1</v>
      </c>
      <c r="I23" s="22">
        <v>34665482.239999965</v>
      </c>
      <c r="J23" s="22">
        <f t="shared" si="1"/>
        <v>23790.736558918376</v>
      </c>
      <c r="K23" s="4">
        <v>30300</v>
      </c>
      <c r="L23" s="4">
        <f t="shared" si="2"/>
        <v>44150130</v>
      </c>
      <c r="M23" s="4">
        <f t="shared" si="3"/>
        <v>9484647.7600000352</v>
      </c>
      <c r="N23" s="4">
        <f t="shared" si="4"/>
        <v>0</v>
      </c>
      <c r="O23" s="4">
        <f t="shared" si="5"/>
        <v>9484647.7600000352</v>
      </c>
    </row>
    <row r="24" spans="1:15">
      <c r="A24" s="11">
        <v>18</v>
      </c>
      <c r="C24" s="20" t="s">
        <v>43</v>
      </c>
      <c r="D24" s="20" t="s">
        <v>43</v>
      </c>
      <c r="E24" s="21">
        <v>1211</v>
      </c>
      <c r="F24" s="3" t="s">
        <v>25</v>
      </c>
      <c r="G24" s="3" t="s">
        <v>26</v>
      </c>
      <c r="H24" s="4">
        <v>17236.999999999993</v>
      </c>
      <c r="I24" s="22">
        <v>1112900081.1329985</v>
      </c>
      <c r="J24" s="22">
        <f t="shared" si="1"/>
        <v>64564.604115159185</v>
      </c>
      <c r="K24" s="4">
        <v>65500</v>
      </c>
      <c r="L24" s="4">
        <f t="shared" si="2"/>
        <v>1129023499.9999995</v>
      </c>
      <c r="M24" s="4">
        <f t="shared" si="3"/>
        <v>16123418.867001057</v>
      </c>
      <c r="N24" s="4">
        <f t="shared" si="4"/>
        <v>0</v>
      </c>
      <c r="O24" s="4">
        <f t="shared" si="5"/>
        <v>16123418.867001057</v>
      </c>
    </row>
    <row r="25" spans="1:15">
      <c r="A25" s="11">
        <v>19</v>
      </c>
      <c r="C25" s="20" t="s">
        <v>44</v>
      </c>
      <c r="D25" s="20" t="s">
        <v>44</v>
      </c>
      <c r="E25" s="21">
        <v>1211</v>
      </c>
      <c r="F25" s="3" t="s">
        <v>25</v>
      </c>
      <c r="G25" s="3" t="s">
        <v>26</v>
      </c>
      <c r="H25" s="4">
        <v>1734.6999999999996</v>
      </c>
      <c r="I25" s="22">
        <v>84894157.290000007</v>
      </c>
      <c r="J25" s="22">
        <f t="shared" si="1"/>
        <v>48938.81206548684</v>
      </c>
      <c r="K25" s="4">
        <v>18050</v>
      </c>
      <c r="L25" s="4">
        <f t="shared" si="2"/>
        <v>31311334.999999993</v>
      </c>
      <c r="M25" s="4">
        <f t="shared" si="3"/>
        <v>0</v>
      </c>
      <c r="N25" s="4">
        <f t="shared" si="4"/>
        <v>53582822.290000014</v>
      </c>
      <c r="O25" s="4">
        <f t="shared" si="5"/>
        <v>-53582822.290000014</v>
      </c>
    </row>
    <row r="26" spans="1:15">
      <c r="A26" s="11">
        <v>20</v>
      </c>
      <c r="C26" s="20" t="s">
        <v>45</v>
      </c>
      <c r="D26" s="20" t="s">
        <v>45</v>
      </c>
      <c r="E26" s="21">
        <v>1211</v>
      </c>
      <c r="F26" s="3" t="s">
        <v>25</v>
      </c>
      <c r="G26" s="3" t="s">
        <v>26</v>
      </c>
      <c r="H26" s="4">
        <v>6860.9000000000015</v>
      </c>
      <c r="I26" s="22">
        <v>373452607.03499985</v>
      </c>
      <c r="J26" s="22">
        <f t="shared" si="1"/>
        <v>54432.014318092348</v>
      </c>
      <c r="K26" s="4">
        <v>37250</v>
      </c>
      <c r="L26" s="4">
        <f t="shared" si="2"/>
        <v>255568525.00000006</v>
      </c>
      <c r="M26" s="4">
        <f t="shared" si="3"/>
        <v>0</v>
      </c>
      <c r="N26" s="4">
        <f t="shared" si="4"/>
        <v>117884082.03499979</v>
      </c>
      <c r="O26" s="4">
        <f t="shared" si="5"/>
        <v>-117884082.03499979</v>
      </c>
    </row>
    <row r="27" spans="1:15">
      <c r="A27" s="11">
        <v>21</v>
      </c>
      <c r="C27" s="20" t="s">
        <v>46</v>
      </c>
      <c r="D27" s="20" t="s">
        <v>46</v>
      </c>
      <c r="E27" s="21">
        <v>1211</v>
      </c>
      <c r="F27" s="3" t="s">
        <v>25</v>
      </c>
      <c r="G27" s="3" t="s">
        <v>26</v>
      </c>
      <c r="H27" s="4">
        <v>38416.899999999965</v>
      </c>
      <c r="I27" s="22">
        <v>780514675.29700148</v>
      </c>
      <c r="J27" s="22">
        <f t="shared" si="1"/>
        <v>20316.961423149765</v>
      </c>
      <c r="K27" s="4">
        <v>34200</v>
      </c>
      <c r="L27" s="4">
        <f t="shared" si="2"/>
        <v>1313857979.9999988</v>
      </c>
      <c r="M27" s="4">
        <f t="shared" si="3"/>
        <v>533343304.70299733</v>
      </c>
      <c r="N27" s="4">
        <f t="shared" si="4"/>
        <v>0</v>
      </c>
      <c r="O27" s="4">
        <f t="shared" si="5"/>
        <v>533343304.70299733</v>
      </c>
    </row>
    <row r="28" spans="1:15">
      <c r="A28" s="11">
        <v>22</v>
      </c>
      <c r="C28" s="20" t="s">
        <v>47</v>
      </c>
      <c r="D28" s="20" t="s">
        <v>47</v>
      </c>
      <c r="E28" s="21">
        <v>1211</v>
      </c>
      <c r="F28" s="3" t="s">
        <v>25</v>
      </c>
      <c r="G28" s="3" t="s">
        <v>26</v>
      </c>
      <c r="H28" s="4">
        <v>22451.600000000024</v>
      </c>
      <c r="I28" s="22">
        <v>467274425.44799948</v>
      </c>
      <c r="J28" s="22">
        <f t="shared" si="1"/>
        <v>20812.522290081732</v>
      </c>
      <c r="K28" s="4">
        <v>13450</v>
      </c>
      <c r="L28" s="4">
        <f t="shared" si="2"/>
        <v>301974020.0000003</v>
      </c>
      <c r="M28" s="4">
        <f t="shared" si="3"/>
        <v>0</v>
      </c>
      <c r="N28" s="4">
        <f t="shared" si="4"/>
        <v>165300405.44799918</v>
      </c>
      <c r="O28" s="4">
        <f t="shared" si="5"/>
        <v>-165300405.44799918</v>
      </c>
    </row>
    <row r="29" spans="1:15">
      <c r="A29" s="11">
        <v>23</v>
      </c>
      <c r="C29" s="20" t="s">
        <v>48</v>
      </c>
      <c r="D29" s="20" t="s">
        <v>48</v>
      </c>
      <c r="E29" s="21">
        <v>1211</v>
      </c>
      <c r="F29" s="3" t="s">
        <v>25</v>
      </c>
      <c r="G29" s="3" t="s">
        <v>26</v>
      </c>
      <c r="H29" s="4">
        <v>2797.7</v>
      </c>
      <c r="I29" s="22">
        <v>363615695.0150001</v>
      </c>
      <c r="J29" s="22">
        <f t="shared" si="1"/>
        <v>129969.50888765776</v>
      </c>
      <c r="K29" s="4">
        <v>88100</v>
      </c>
      <c r="L29" s="4">
        <f t="shared" si="2"/>
        <v>246477369.99999997</v>
      </c>
      <c r="M29" s="4">
        <f t="shared" si="3"/>
        <v>0</v>
      </c>
      <c r="N29" s="4">
        <f t="shared" si="4"/>
        <v>117138325.01500013</v>
      </c>
      <c r="O29" s="4">
        <f t="shared" si="5"/>
        <v>-117138325.01500013</v>
      </c>
    </row>
    <row r="30" spans="1:15">
      <c r="A30" s="11">
        <v>24</v>
      </c>
      <c r="C30" s="20" t="s">
        <v>49</v>
      </c>
      <c r="D30" s="20" t="s">
        <v>49</v>
      </c>
      <c r="E30" s="21">
        <v>1211</v>
      </c>
      <c r="F30" s="3" t="s">
        <v>25</v>
      </c>
      <c r="G30" s="3" t="s">
        <v>26</v>
      </c>
      <c r="H30" s="4">
        <v>22340.700000000041</v>
      </c>
      <c r="I30" s="22">
        <v>689265635.43799984</v>
      </c>
      <c r="J30" s="22">
        <f t="shared" si="1"/>
        <v>30852.463684575621</v>
      </c>
      <c r="K30" s="4">
        <v>17500</v>
      </c>
      <c r="L30" s="4">
        <f t="shared" si="2"/>
        <v>390962250.00000072</v>
      </c>
      <c r="M30" s="4">
        <f t="shared" si="3"/>
        <v>0</v>
      </c>
      <c r="N30" s="4">
        <f t="shared" si="4"/>
        <v>298303385.43799913</v>
      </c>
      <c r="O30" s="4">
        <f t="shared" si="5"/>
        <v>-298303385.43799913</v>
      </c>
    </row>
    <row r="31" spans="1:15">
      <c r="A31" s="11">
        <v>25</v>
      </c>
      <c r="C31" s="20" t="s">
        <v>50</v>
      </c>
      <c r="D31" s="20" t="s">
        <v>50</v>
      </c>
      <c r="E31" s="21">
        <v>1211</v>
      </c>
      <c r="F31" s="3" t="s">
        <v>25</v>
      </c>
      <c r="G31" s="3" t="s">
        <v>26</v>
      </c>
      <c r="H31" s="4">
        <v>1686.9999999999652</v>
      </c>
      <c r="I31" s="22">
        <v>144883273.77399957</v>
      </c>
      <c r="J31" s="22">
        <f t="shared" si="1"/>
        <v>85882.201407233297</v>
      </c>
      <c r="K31" s="4">
        <v>83100</v>
      </c>
      <c r="L31" s="4">
        <f t="shared" si="2"/>
        <v>140189699.99999711</v>
      </c>
      <c r="M31" s="4">
        <f t="shared" si="3"/>
        <v>0</v>
      </c>
      <c r="N31" s="4">
        <f t="shared" si="4"/>
        <v>4693573.7740024626</v>
      </c>
      <c r="O31" s="4">
        <f t="shared" si="5"/>
        <v>-4693573.7740024626</v>
      </c>
    </row>
    <row r="32" spans="1:15">
      <c r="A32" s="11">
        <v>26</v>
      </c>
      <c r="C32" s="20" t="s">
        <v>51</v>
      </c>
      <c r="D32" s="20" t="s">
        <v>51</v>
      </c>
      <c r="E32" s="21">
        <v>1211</v>
      </c>
      <c r="F32" s="3" t="s">
        <v>25</v>
      </c>
      <c r="G32" s="3" t="s">
        <v>26</v>
      </c>
      <c r="H32" s="4">
        <v>1699.1</v>
      </c>
      <c r="I32" s="22">
        <v>58466959.076999918</v>
      </c>
      <c r="J32" s="22">
        <f t="shared" si="1"/>
        <v>34410.546216820621</v>
      </c>
      <c r="K32" s="4">
        <v>29400</v>
      </c>
      <c r="L32" s="4">
        <f t="shared" si="2"/>
        <v>49953540</v>
      </c>
      <c r="M32" s="4">
        <f t="shared" si="3"/>
        <v>0</v>
      </c>
      <c r="N32" s="4">
        <f t="shared" si="4"/>
        <v>8513419.0769999176</v>
      </c>
      <c r="O32" s="4">
        <f t="shared" si="5"/>
        <v>-8513419.0769999176</v>
      </c>
    </row>
    <row r="33" spans="1:15">
      <c r="A33" s="11">
        <v>27</v>
      </c>
      <c r="C33" s="20" t="s">
        <v>52</v>
      </c>
      <c r="D33" s="20" t="s">
        <v>52</v>
      </c>
      <c r="E33" s="21">
        <v>1211</v>
      </c>
      <c r="F33" s="3" t="s">
        <v>25</v>
      </c>
      <c r="G33" s="3" t="s">
        <v>26</v>
      </c>
      <c r="H33" s="4">
        <v>14024.19999999934</v>
      </c>
      <c r="I33" s="22">
        <v>1067818543.97899</v>
      </c>
      <c r="J33" s="22">
        <f t="shared" si="1"/>
        <v>76141.137746113163</v>
      </c>
      <c r="K33" s="4">
        <v>58000</v>
      </c>
      <c r="L33" s="4">
        <f t="shared" si="2"/>
        <v>813403599.99996173</v>
      </c>
      <c r="M33" s="4">
        <f t="shared" si="3"/>
        <v>0</v>
      </c>
      <c r="N33" s="4">
        <f t="shared" si="4"/>
        <v>254414943.97902822</v>
      </c>
      <c r="O33" s="4">
        <f t="shared" si="5"/>
        <v>-254414943.97902822</v>
      </c>
    </row>
    <row r="34" spans="1:15">
      <c r="A34" s="11">
        <v>28</v>
      </c>
      <c r="C34" s="20" t="s">
        <v>53</v>
      </c>
      <c r="D34" s="20" t="s">
        <v>53</v>
      </c>
      <c r="E34" s="21">
        <v>1211</v>
      </c>
      <c r="F34" s="3" t="s">
        <v>25</v>
      </c>
      <c r="G34" s="3" t="s">
        <v>26</v>
      </c>
      <c r="H34" s="4">
        <v>20224.099999999391</v>
      </c>
      <c r="I34" s="22">
        <v>1595834068.3909917</v>
      </c>
      <c r="J34" s="22">
        <f t="shared" si="1"/>
        <v>78907.544384721186</v>
      </c>
      <c r="K34" s="4">
        <v>95600</v>
      </c>
      <c r="L34" s="4">
        <f t="shared" si="2"/>
        <v>1933423959.9999418</v>
      </c>
      <c r="M34" s="4">
        <f t="shared" si="3"/>
        <v>337589891.60895014</v>
      </c>
      <c r="N34" s="4">
        <f t="shared" si="4"/>
        <v>0</v>
      </c>
      <c r="O34" s="4">
        <f t="shared" si="5"/>
        <v>337589891.60895014</v>
      </c>
    </row>
    <row r="35" spans="1:15">
      <c r="A35" s="11">
        <v>29</v>
      </c>
      <c r="C35" s="20" t="s">
        <v>54</v>
      </c>
      <c r="D35" s="20" t="s">
        <v>54</v>
      </c>
      <c r="E35" s="21">
        <v>1211</v>
      </c>
      <c r="F35" s="3" t="s">
        <v>25</v>
      </c>
      <c r="G35" s="3" t="s">
        <v>26</v>
      </c>
      <c r="H35" s="4">
        <v>5371.9999999998599</v>
      </c>
      <c r="I35" s="22">
        <v>593303190.41100276</v>
      </c>
      <c r="J35" s="22">
        <f t="shared" si="1"/>
        <v>110443.63187100115</v>
      </c>
      <c r="K35" s="4">
        <v>76800</v>
      </c>
      <c r="L35" s="4">
        <f t="shared" si="2"/>
        <v>412569599.99998927</v>
      </c>
      <c r="M35" s="4">
        <f t="shared" si="3"/>
        <v>0</v>
      </c>
      <c r="N35" s="4">
        <f t="shared" si="4"/>
        <v>180733590.41101348</v>
      </c>
      <c r="O35" s="4">
        <f t="shared" si="5"/>
        <v>-180733590.41101348</v>
      </c>
    </row>
    <row r="36" spans="1:15">
      <c r="A36" s="11">
        <v>30</v>
      </c>
      <c r="C36" s="20" t="s">
        <v>55</v>
      </c>
      <c r="D36" s="20" t="s">
        <v>55</v>
      </c>
      <c r="E36" s="21">
        <v>1211</v>
      </c>
      <c r="F36" s="3" t="s">
        <v>25</v>
      </c>
      <c r="G36" s="3" t="s">
        <v>26</v>
      </c>
      <c r="H36" s="4">
        <v>941</v>
      </c>
      <c r="I36" s="22">
        <v>83100913.480000004</v>
      </c>
      <c r="J36" s="22">
        <f t="shared" si="1"/>
        <v>88311.278937300754</v>
      </c>
      <c r="K36" s="4">
        <v>47000</v>
      </c>
      <c r="L36" s="4">
        <f t="shared" si="2"/>
        <v>44227000</v>
      </c>
      <c r="M36" s="4">
        <f t="shared" si="3"/>
        <v>0</v>
      </c>
      <c r="N36" s="4">
        <f t="shared" si="4"/>
        <v>38873913.480000004</v>
      </c>
      <c r="O36" s="4">
        <f t="shared" si="5"/>
        <v>-38873913.480000004</v>
      </c>
    </row>
    <row r="37" spans="1:15">
      <c r="A37" s="11">
        <v>31</v>
      </c>
      <c r="C37" s="20" t="s">
        <v>56</v>
      </c>
      <c r="D37" s="20" t="s">
        <v>56</v>
      </c>
      <c r="E37" s="21">
        <v>1211</v>
      </c>
      <c r="F37" s="3" t="s">
        <v>25</v>
      </c>
      <c r="G37" s="3" t="s">
        <v>26</v>
      </c>
      <c r="H37" s="4">
        <v>2797.5000000000623</v>
      </c>
      <c r="I37" s="22">
        <v>135787325.56700033</v>
      </c>
      <c r="J37" s="22">
        <f t="shared" si="1"/>
        <v>48538.811641464628</v>
      </c>
      <c r="K37" s="4">
        <v>57000</v>
      </c>
      <c r="L37" s="4">
        <f t="shared" si="2"/>
        <v>159457500.00000355</v>
      </c>
      <c r="M37" s="4">
        <f t="shared" si="3"/>
        <v>23670174.433003217</v>
      </c>
      <c r="N37" s="4">
        <f t="shared" si="4"/>
        <v>0</v>
      </c>
      <c r="O37" s="4">
        <f t="shared" si="5"/>
        <v>23670174.433003217</v>
      </c>
    </row>
    <row r="38" spans="1:15">
      <c r="A38" s="11">
        <v>32</v>
      </c>
      <c r="C38" s="20" t="s">
        <v>57</v>
      </c>
      <c r="D38" s="20" t="s">
        <v>57</v>
      </c>
      <c r="E38" s="21">
        <v>1211</v>
      </c>
      <c r="F38" s="3" t="s">
        <v>25</v>
      </c>
      <c r="G38" s="3" t="s">
        <v>26</v>
      </c>
      <c r="H38" s="4">
        <v>16502.000000000015</v>
      </c>
      <c r="I38" s="22">
        <v>220540742.98599997</v>
      </c>
      <c r="J38" s="22">
        <f t="shared" si="1"/>
        <v>13364.485697854792</v>
      </c>
      <c r="K38" s="4">
        <v>6720</v>
      </c>
      <c r="L38" s="4">
        <f t="shared" si="2"/>
        <v>110893440.0000001</v>
      </c>
      <c r="M38" s="4">
        <f t="shared" si="3"/>
        <v>0</v>
      </c>
      <c r="N38" s="4">
        <f t="shared" si="4"/>
        <v>109647302.98599987</v>
      </c>
      <c r="O38" s="4">
        <f t="shared" si="5"/>
        <v>-109647302.98599987</v>
      </c>
    </row>
    <row r="39" spans="1:15">
      <c r="A39" s="11">
        <v>33</v>
      </c>
      <c r="C39" s="20" t="s">
        <v>58</v>
      </c>
      <c r="D39" s="20" t="s">
        <v>58</v>
      </c>
      <c r="E39" s="21">
        <v>1211</v>
      </c>
      <c r="F39" s="3" t="s">
        <v>25</v>
      </c>
      <c r="G39" s="3" t="s">
        <v>26</v>
      </c>
      <c r="H39" s="4">
        <v>1120.5999999999972</v>
      </c>
      <c r="I39" s="22">
        <v>17060185.091999985</v>
      </c>
      <c r="J39" s="22">
        <f t="shared" si="1"/>
        <v>15224.152321970398</v>
      </c>
      <c r="K39" s="4">
        <v>7930</v>
      </c>
      <c r="L39" s="4">
        <f t="shared" si="2"/>
        <v>8886357.9999999776</v>
      </c>
      <c r="M39" s="4">
        <f t="shared" si="3"/>
        <v>0</v>
      </c>
      <c r="N39" s="4">
        <f t="shared" si="4"/>
        <v>8173827.0920000076</v>
      </c>
      <c r="O39" s="4">
        <f t="shared" si="5"/>
        <v>-8173827.0920000076</v>
      </c>
    </row>
    <row r="40" spans="1:15">
      <c r="A40" s="11">
        <v>34</v>
      </c>
      <c r="C40" s="20" t="s">
        <v>59</v>
      </c>
      <c r="D40" s="20" t="s">
        <v>59</v>
      </c>
      <c r="E40" s="21">
        <v>1211</v>
      </c>
      <c r="F40" s="3" t="s">
        <v>25</v>
      </c>
      <c r="G40" s="3" t="s">
        <v>26</v>
      </c>
      <c r="H40" s="4">
        <v>25824.499999999116</v>
      </c>
      <c r="I40" s="22">
        <v>298670661.00299966</v>
      </c>
      <c r="J40" s="22">
        <f t="shared" si="1"/>
        <v>11565.399562547576</v>
      </c>
      <c r="K40" s="4">
        <v>14800</v>
      </c>
      <c r="L40" s="4">
        <f t="shared" si="2"/>
        <v>382202599.99998689</v>
      </c>
      <c r="M40" s="4">
        <f t="shared" si="3"/>
        <v>83531938.996987224</v>
      </c>
      <c r="N40" s="4">
        <f t="shared" si="4"/>
        <v>0</v>
      </c>
      <c r="O40" s="4">
        <f t="shared" si="5"/>
        <v>83531938.996987224</v>
      </c>
    </row>
    <row r="41" spans="1:15">
      <c r="A41" s="11">
        <v>35</v>
      </c>
      <c r="C41" s="20" t="s">
        <v>60</v>
      </c>
      <c r="D41" s="20" t="s">
        <v>60</v>
      </c>
      <c r="E41" s="21">
        <v>1211</v>
      </c>
      <c r="F41" s="3" t="s">
        <v>25</v>
      </c>
      <c r="G41" s="3" t="s">
        <v>26</v>
      </c>
      <c r="H41" s="4">
        <v>256957.30000000034</v>
      </c>
      <c r="I41" s="22">
        <v>1316195822.5909972</v>
      </c>
      <c r="J41" s="22">
        <f t="shared" si="1"/>
        <v>5122.2355721787062</v>
      </c>
      <c r="K41" s="4">
        <v>1100</v>
      </c>
      <c r="L41" s="4">
        <f t="shared" si="2"/>
        <v>282653030.00000036</v>
      </c>
      <c r="M41" s="4">
        <f t="shared" si="3"/>
        <v>0</v>
      </c>
      <c r="N41" s="4">
        <f t="shared" si="4"/>
        <v>1033542792.5909969</v>
      </c>
      <c r="O41" s="4">
        <f t="shared" si="5"/>
        <v>-1033542792.5909969</v>
      </c>
    </row>
    <row r="42" spans="1:15">
      <c r="A42" s="11">
        <v>36</v>
      </c>
      <c r="C42" s="20" t="s">
        <v>61</v>
      </c>
      <c r="D42" s="20" t="s">
        <v>61</v>
      </c>
      <c r="E42" s="21">
        <v>1211</v>
      </c>
      <c r="F42" s="3" t="s">
        <v>25</v>
      </c>
      <c r="G42" s="3" t="s">
        <v>26</v>
      </c>
      <c r="H42" s="4">
        <v>9794.5000000000036</v>
      </c>
      <c r="I42" s="22">
        <v>112133688.12400001</v>
      </c>
      <c r="J42" s="22">
        <f t="shared" si="1"/>
        <v>11448.638330083208</v>
      </c>
      <c r="K42" s="4">
        <v>12000</v>
      </c>
      <c r="L42" s="4">
        <f t="shared" si="2"/>
        <v>117534000.00000004</v>
      </c>
      <c r="M42" s="4">
        <f t="shared" si="3"/>
        <v>5400311.8760000318</v>
      </c>
      <c r="N42" s="4">
        <f t="shared" si="4"/>
        <v>0</v>
      </c>
      <c r="O42" s="4">
        <f t="shared" si="5"/>
        <v>5400311.8760000318</v>
      </c>
    </row>
    <row r="43" spans="1:15">
      <c r="A43" s="11">
        <v>37</v>
      </c>
      <c r="C43" s="20" t="s">
        <v>62</v>
      </c>
      <c r="D43" s="20" t="s">
        <v>62</v>
      </c>
      <c r="E43" s="21">
        <v>1211</v>
      </c>
      <c r="F43" s="3" t="s">
        <v>25</v>
      </c>
      <c r="G43" s="3" t="s">
        <v>26</v>
      </c>
      <c r="H43" s="4">
        <v>51987.79999999993</v>
      </c>
      <c r="I43" s="22">
        <v>2208108295.1829977</v>
      </c>
      <c r="J43" s="22">
        <f t="shared" si="1"/>
        <v>42473.586017931142</v>
      </c>
      <c r="K43" s="4">
        <v>17700</v>
      </c>
      <c r="L43" s="4">
        <f t="shared" si="2"/>
        <v>920184059.99999881</v>
      </c>
      <c r="M43" s="4">
        <f t="shared" si="3"/>
        <v>0</v>
      </c>
      <c r="N43" s="4">
        <f t="shared" si="4"/>
        <v>1287924235.1829989</v>
      </c>
      <c r="O43" s="4">
        <f t="shared" si="5"/>
        <v>-1287924235.1829989</v>
      </c>
    </row>
    <row r="44" spans="1:15">
      <c r="A44" s="11">
        <v>38</v>
      </c>
      <c r="C44" s="20" t="s">
        <v>63</v>
      </c>
      <c r="D44" s="20" t="s">
        <v>63</v>
      </c>
      <c r="E44" s="21">
        <v>1211</v>
      </c>
      <c r="F44" s="3" t="s">
        <v>25</v>
      </c>
      <c r="G44" s="3" t="s">
        <v>26</v>
      </c>
      <c r="H44" s="4">
        <v>9140.8000000000211</v>
      </c>
      <c r="I44" s="22">
        <v>228825881.8949995</v>
      </c>
      <c r="J44" s="22">
        <f t="shared" si="1"/>
        <v>25033.463361521855</v>
      </c>
      <c r="K44" s="4">
        <v>16900</v>
      </c>
      <c r="L44" s="4">
        <f t="shared" si="2"/>
        <v>154479520.00000036</v>
      </c>
      <c r="M44" s="4">
        <f t="shared" si="3"/>
        <v>0</v>
      </c>
      <c r="N44" s="4">
        <f t="shared" si="4"/>
        <v>74346361.894999146</v>
      </c>
      <c r="O44" s="4">
        <f t="shared" si="5"/>
        <v>-74346361.894999146</v>
      </c>
    </row>
    <row r="45" spans="1:15">
      <c r="A45" s="11">
        <v>39</v>
      </c>
      <c r="C45" s="20" t="s">
        <v>64</v>
      </c>
      <c r="D45" s="20" t="s">
        <v>64</v>
      </c>
      <c r="E45" s="21">
        <v>1211</v>
      </c>
      <c r="F45" s="3" t="s">
        <v>25</v>
      </c>
      <c r="G45" s="3" t="s">
        <v>26</v>
      </c>
      <c r="H45" s="4">
        <v>28700</v>
      </c>
      <c r="I45" s="22">
        <v>157741251.16499999</v>
      </c>
      <c r="J45" s="22">
        <f t="shared" si="1"/>
        <v>5496.2108419860624</v>
      </c>
      <c r="K45" s="4">
        <v>700</v>
      </c>
      <c r="L45" s="4">
        <f t="shared" si="2"/>
        <v>20090000</v>
      </c>
      <c r="M45" s="4">
        <f t="shared" si="3"/>
        <v>0</v>
      </c>
      <c r="N45" s="4">
        <f t="shared" si="4"/>
        <v>137651251.16499999</v>
      </c>
      <c r="O45" s="4">
        <f t="shared" si="5"/>
        <v>-137651251.16499999</v>
      </c>
    </row>
    <row r="46" spans="1:15">
      <c r="A46" s="11">
        <v>40</v>
      </c>
      <c r="C46" s="20" t="s">
        <v>65</v>
      </c>
      <c r="D46" s="20" t="s">
        <v>65</v>
      </c>
      <c r="E46" s="21">
        <v>1211</v>
      </c>
      <c r="F46" s="3" t="s">
        <v>25</v>
      </c>
      <c r="G46" s="3" t="s">
        <v>26</v>
      </c>
      <c r="H46" s="4">
        <v>41330</v>
      </c>
      <c r="I46" s="22">
        <v>487039603.90500003</v>
      </c>
      <c r="J46" s="22">
        <f t="shared" si="1"/>
        <v>11784.166559520931</v>
      </c>
      <c r="K46" s="4">
        <v>12950</v>
      </c>
      <c r="L46" s="4">
        <f t="shared" si="2"/>
        <v>535223500</v>
      </c>
      <c r="M46" s="4">
        <f t="shared" si="3"/>
        <v>48183896.094999969</v>
      </c>
      <c r="N46" s="4">
        <f t="shared" si="4"/>
        <v>0</v>
      </c>
      <c r="O46" s="4">
        <f t="shared" si="5"/>
        <v>48183896.094999969</v>
      </c>
    </row>
    <row r="47" spans="1:15">
      <c r="A47" s="11">
        <v>41</v>
      </c>
      <c r="C47" s="20" t="s">
        <v>66</v>
      </c>
      <c r="D47" s="20" t="s">
        <v>66</v>
      </c>
      <c r="E47" s="21">
        <v>1211</v>
      </c>
      <c r="F47" s="3" t="s">
        <v>25</v>
      </c>
      <c r="G47" s="3" t="s">
        <v>26</v>
      </c>
      <c r="H47" s="4">
        <v>1963.0999999999974</v>
      </c>
      <c r="I47" s="22">
        <v>54697052.336999863</v>
      </c>
      <c r="J47" s="22">
        <f t="shared" si="1"/>
        <v>27862.590971932117</v>
      </c>
      <c r="K47" s="4">
        <v>21400</v>
      </c>
      <c r="L47" s="4">
        <f t="shared" si="2"/>
        <v>42010339.999999948</v>
      </c>
      <c r="M47" s="4">
        <f t="shared" si="3"/>
        <v>0</v>
      </c>
      <c r="N47" s="4">
        <f t="shared" si="4"/>
        <v>12686712.336999916</v>
      </c>
      <c r="O47" s="4">
        <f t="shared" si="5"/>
        <v>-12686712.336999916</v>
      </c>
    </row>
    <row r="48" spans="1:15">
      <c r="A48" s="11">
        <v>42</v>
      </c>
      <c r="C48" s="20" t="s">
        <v>67</v>
      </c>
      <c r="D48" s="20" t="s">
        <v>67</v>
      </c>
      <c r="E48" s="21">
        <v>1211</v>
      </c>
      <c r="F48" s="3" t="s">
        <v>25</v>
      </c>
      <c r="G48" s="3" t="s">
        <v>26</v>
      </c>
      <c r="H48" s="4">
        <v>19799.999999999996</v>
      </c>
      <c r="I48" s="22">
        <v>222693695.71700004</v>
      </c>
      <c r="J48" s="22">
        <f t="shared" si="1"/>
        <v>11247.156349343439</v>
      </c>
      <c r="K48" s="4">
        <v>2300</v>
      </c>
      <c r="L48" s="4">
        <f t="shared" si="2"/>
        <v>45539999.999999993</v>
      </c>
      <c r="M48" s="4">
        <f t="shared" si="3"/>
        <v>0</v>
      </c>
      <c r="N48" s="4">
        <f t="shared" si="4"/>
        <v>177153695.71700004</v>
      </c>
      <c r="O48" s="4">
        <f t="shared" si="5"/>
        <v>-177153695.71700004</v>
      </c>
    </row>
    <row r="49" spans="1:15">
      <c r="A49" s="11">
        <v>43</v>
      </c>
      <c r="C49" s="20" t="s">
        <v>68</v>
      </c>
      <c r="D49" s="20" t="s">
        <v>68</v>
      </c>
      <c r="E49" s="21">
        <v>1211</v>
      </c>
      <c r="F49" s="3" t="s">
        <v>25</v>
      </c>
      <c r="G49" s="3" t="s">
        <v>26</v>
      </c>
      <c r="H49" s="4">
        <v>2865.699999999998</v>
      </c>
      <c r="I49" s="22">
        <v>49438520.619999893</v>
      </c>
      <c r="J49" s="22">
        <f t="shared" si="1"/>
        <v>17251.813036954296</v>
      </c>
      <c r="K49" s="4">
        <v>9430</v>
      </c>
      <c r="L49" s="4">
        <f t="shared" si="2"/>
        <v>27023550.999999981</v>
      </c>
      <c r="M49" s="4">
        <f t="shared" si="3"/>
        <v>0</v>
      </c>
      <c r="N49" s="4">
        <f t="shared" si="4"/>
        <v>22414969.619999912</v>
      </c>
      <c r="O49" s="4">
        <f t="shared" si="5"/>
        <v>-22414969.619999912</v>
      </c>
    </row>
    <row r="50" spans="1:15">
      <c r="A50" s="11">
        <v>44</v>
      </c>
      <c r="C50" s="20" t="s">
        <v>69</v>
      </c>
      <c r="D50" s="20" t="s">
        <v>69</v>
      </c>
      <c r="E50" s="21">
        <v>1211</v>
      </c>
      <c r="F50" s="3" t="s">
        <v>25</v>
      </c>
      <c r="G50" s="3" t="s">
        <v>26</v>
      </c>
      <c r="H50" s="4">
        <v>1125.3000000000002</v>
      </c>
      <c r="I50" s="22">
        <v>29941885.136000004</v>
      </c>
      <c r="J50" s="22">
        <f t="shared" si="1"/>
        <v>26607.913566160136</v>
      </c>
      <c r="K50" s="4">
        <v>21900</v>
      </c>
      <c r="L50" s="4">
        <f t="shared" si="2"/>
        <v>24644070.000000004</v>
      </c>
      <c r="M50" s="4">
        <f t="shared" si="3"/>
        <v>0</v>
      </c>
      <c r="N50" s="4">
        <f t="shared" si="4"/>
        <v>5297815.1359999999</v>
      </c>
      <c r="O50" s="4">
        <f t="shared" si="5"/>
        <v>-5297815.1359999999</v>
      </c>
    </row>
    <row r="51" spans="1:15">
      <c r="A51" s="11">
        <v>45</v>
      </c>
      <c r="C51" s="20" t="s">
        <v>70</v>
      </c>
      <c r="D51" s="20" t="s">
        <v>70</v>
      </c>
      <c r="E51" s="21">
        <v>1211</v>
      </c>
      <c r="F51" s="3" t="s">
        <v>25</v>
      </c>
      <c r="G51" s="3" t="s">
        <v>26</v>
      </c>
      <c r="H51" s="4">
        <v>114.5</v>
      </c>
      <c r="I51" s="22">
        <v>7633933.2699999996</v>
      </c>
      <c r="J51" s="22">
        <f t="shared" si="1"/>
        <v>66671.906288209604</v>
      </c>
      <c r="K51" s="4">
        <v>61000</v>
      </c>
      <c r="L51" s="4">
        <f t="shared" si="2"/>
        <v>6984500</v>
      </c>
      <c r="M51" s="4">
        <f t="shared" si="3"/>
        <v>0</v>
      </c>
      <c r="N51" s="4">
        <f t="shared" si="4"/>
        <v>649433.26999999955</v>
      </c>
      <c r="O51" s="4">
        <f t="shared" si="5"/>
        <v>-649433.26999999955</v>
      </c>
    </row>
    <row r="52" spans="1:15">
      <c r="A52" s="11">
        <v>46</v>
      </c>
      <c r="C52" s="20" t="s">
        <v>71</v>
      </c>
      <c r="D52" s="20" t="s">
        <v>71</v>
      </c>
      <c r="E52" s="21">
        <v>1211</v>
      </c>
      <c r="F52" s="3" t="s">
        <v>25</v>
      </c>
      <c r="G52" s="3" t="s">
        <v>26</v>
      </c>
      <c r="H52" s="4">
        <v>3351.8999999999996</v>
      </c>
      <c r="I52" s="22">
        <v>76635975.004999906</v>
      </c>
      <c r="J52" s="22">
        <f t="shared" si="1"/>
        <v>22863.443123303176</v>
      </c>
      <c r="K52" s="4">
        <v>20050</v>
      </c>
      <c r="L52" s="4">
        <f t="shared" si="2"/>
        <v>67205595</v>
      </c>
      <c r="M52" s="4">
        <f t="shared" si="3"/>
        <v>0</v>
      </c>
      <c r="N52" s="4">
        <f t="shared" si="4"/>
        <v>9430380.0049999058</v>
      </c>
      <c r="O52" s="4">
        <f t="shared" si="5"/>
        <v>-9430380.0049999058</v>
      </c>
    </row>
    <row r="53" spans="1:15">
      <c r="A53" s="11">
        <v>47</v>
      </c>
      <c r="C53" s="20" t="s">
        <v>72</v>
      </c>
      <c r="D53" s="20" t="s">
        <v>72</v>
      </c>
      <c r="E53" s="21">
        <v>1211</v>
      </c>
      <c r="F53" s="3" t="s">
        <v>25</v>
      </c>
      <c r="G53" s="3" t="s">
        <v>26</v>
      </c>
      <c r="H53" s="4">
        <v>10300</v>
      </c>
      <c r="I53" s="22">
        <v>71767594.612999976</v>
      </c>
      <c r="J53" s="22">
        <f t="shared" si="1"/>
        <v>6967.7276323300948</v>
      </c>
      <c r="K53" s="4">
        <v>1400</v>
      </c>
      <c r="L53" s="4">
        <f t="shared" si="2"/>
        <v>14420000</v>
      </c>
      <c r="M53" s="4">
        <f t="shared" si="3"/>
        <v>0</v>
      </c>
      <c r="N53" s="4">
        <f t="shared" si="4"/>
        <v>57347594.612999976</v>
      </c>
      <c r="O53" s="4">
        <f t="shared" si="5"/>
        <v>-57347594.612999976</v>
      </c>
    </row>
    <row r="54" spans="1:15">
      <c r="A54" s="11">
        <v>48</v>
      </c>
      <c r="C54" s="20" t="s">
        <v>73</v>
      </c>
      <c r="D54" s="20" t="s">
        <v>73</v>
      </c>
      <c r="E54" s="21">
        <v>1211</v>
      </c>
      <c r="F54" s="3" t="s">
        <v>25</v>
      </c>
      <c r="G54" s="3" t="s">
        <v>26</v>
      </c>
      <c r="H54" s="4">
        <v>15960.200000000008</v>
      </c>
      <c r="I54" s="22">
        <v>257952574.65899977</v>
      </c>
      <c r="J54" s="22">
        <f t="shared" si="1"/>
        <v>16162.239486911169</v>
      </c>
      <c r="K54" s="4">
        <v>7180</v>
      </c>
      <c r="L54" s="4">
        <f t="shared" si="2"/>
        <v>114594236.00000006</v>
      </c>
      <c r="M54" s="4">
        <f t="shared" si="3"/>
        <v>0</v>
      </c>
      <c r="N54" s="4">
        <f t="shared" si="4"/>
        <v>143358338.65899971</v>
      </c>
      <c r="O54" s="4">
        <f t="shared" si="5"/>
        <v>-143358338.65899971</v>
      </c>
    </row>
    <row r="55" spans="1:15">
      <c r="A55" s="11">
        <v>49</v>
      </c>
      <c r="C55" s="20" t="s">
        <v>74</v>
      </c>
      <c r="D55" s="20" t="s">
        <v>74</v>
      </c>
      <c r="E55" s="21">
        <v>1211</v>
      </c>
      <c r="F55" s="3" t="s">
        <v>25</v>
      </c>
      <c r="G55" s="3" t="s">
        <v>26</v>
      </c>
      <c r="H55" s="4">
        <v>1279.6000000000001</v>
      </c>
      <c r="I55" s="22">
        <v>78875015.172000006</v>
      </c>
      <c r="J55" s="22">
        <f t="shared" si="1"/>
        <v>61640.36821819318</v>
      </c>
      <c r="K55" s="4">
        <v>38350</v>
      </c>
      <c r="L55" s="4">
        <f t="shared" si="2"/>
        <v>49072660.000000007</v>
      </c>
      <c r="M55" s="4">
        <f t="shared" si="3"/>
        <v>0</v>
      </c>
      <c r="N55" s="4">
        <f t="shared" si="4"/>
        <v>29802355.171999998</v>
      </c>
      <c r="O55" s="4">
        <f t="shared" si="5"/>
        <v>-29802355.171999998</v>
      </c>
    </row>
    <row r="56" spans="1:15">
      <c r="A56" s="11">
        <v>50</v>
      </c>
      <c r="C56" s="20" t="s">
        <v>75</v>
      </c>
      <c r="D56" s="20" t="s">
        <v>75</v>
      </c>
      <c r="E56" s="21">
        <v>1211</v>
      </c>
      <c r="F56" s="3" t="s">
        <v>25</v>
      </c>
      <c r="G56" s="3" t="s">
        <v>26</v>
      </c>
      <c r="H56" s="4">
        <v>4186</v>
      </c>
      <c r="I56" s="22">
        <v>26679476.759000007</v>
      </c>
      <c r="J56" s="22">
        <f t="shared" si="1"/>
        <v>6373.5013757763991</v>
      </c>
      <c r="K56" s="4">
        <v>3010</v>
      </c>
      <c r="L56" s="4">
        <f t="shared" si="2"/>
        <v>12599860</v>
      </c>
      <c r="M56" s="4">
        <f t="shared" si="3"/>
        <v>0</v>
      </c>
      <c r="N56" s="4">
        <f t="shared" si="4"/>
        <v>14079616.759000007</v>
      </c>
      <c r="O56" s="4">
        <f t="shared" si="5"/>
        <v>-14079616.759000007</v>
      </c>
    </row>
    <row r="57" spans="1:15">
      <c r="A57" s="11">
        <v>51</v>
      </c>
      <c r="C57" s="20" t="s">
        <v>76</v>
      </c>
      <c r="D57" s="20" t="s">
        <v>76</v>
      </c>
      <c r="E57" s="21">
        <v>1211</v>
      </c>
      <c r="F57" s="3" t="s">
        <v>25</v>
      </c>
      <c r="G57" s="3" t="s">
        <v>26</v>
      </c>
      <c r="H57" s="4">
        <v>456.80000000000018</v>
      </c>
      <c r="I57" s="22">
        <v>13178422.156999998</v>
      </c>
      <c r="J57" s="22">
        <f t="shared" si="1"/>
        <v>28849.435545096305</v>
      </c>
      <c r="K57" s="4">
        <v>35750</v>
      </c>
      <c r="L57" s="4">
        <f t="shared" si="2"/>
        <v>16330600.000000006</v>
      </c>
      <c r="M57" s="4">
        <f t="shared" si="3"/>
        <v>3152177.8430000078</v>
      </c>
      <c r="N57" s="4">
        <f t="shared" si="4"/>
        <v>0</v>
      </c>
      <c r="O57" s="4">
        <f t="shared" si="5"/>
        <v>3152177.8430000078</v>
      </c>
    </row>
    <row r="58" spans="1:15">
      <c r="A58" s="11">
        <v>52</v>
      </c>
      <c r="C58" s="20" t="s">
        <v>77</v>
      </c>
      <c r="D58" s="20" t="s">
        <v>77</v>
      </c>
      <c r="E58" s="21">
        <v>1211</v>
      </c>
      <c r="F58" s="3" t="s">
        <v>25</v>
      </c>
      <c r="G58" s="3" t="s">
        <v>26</v>
      </c>
      <c r="H58" s="4">
        <v>24481.999999999938</v>
      </c>
      <c r="I58" s="22">
        <v>634791549.22099984</v>
      </c>
      <c r="J58" s="22">
        <f t="shared" si="1"/>
        <v>25928.90896254397</v>
      </c>
      <c r="K58" s="4">
        <v>17200</v>
      </c>
      <c r="L58" s="4">
        <f t="shared" si="2"/>
        <v>421090399.99999893</v>
      </c>
      <c r="M58" s="4">
        <f t="shared" si="3"/>
        <v>0</v>
      </c>
      <c r="N58" s="4">
        <f t="shared" si="4"/>
        <v>213701149.22100091</v>
      </c>
      <c r="O58" s="4">
        <f t="shared" si="5"/>
        <v>-213701149.22100091</v>
      </c>
    </row>
    <row r="59" spans="1:15">
      <c r="A59" s="11">
        <v>53</v>
      </c>
      <c r="C59" s="20" t="s">
        <v>78</v>
      </c>
      <c r="D59" s="20" t="s">
        <v>78</v>
      </c>
      <c r="E59" s="21">
        <v>1211</v>
      </c>
      <c r="F59" s="3" t="s">
        <v>25</v>
      </c>
      <c r="G59" s="3" t="s">
        <v>26</v>
      </c>
      <c r="H59" s="4">
        <v>1044.0999999999999</v>
      </c>
      <c r="I59" s="22">
        <v>21205461.202</v>
      </c>
      <c r="J59" s="22">
        <f t="shared" si="1"/>
        <v>20309.799063308114</v>
      </c>
      <c r="K59" s="4">
        <v>14600</v>
      </c>
      <c r="L59" s="4">
        <f t="shared" si="2"/>
        <v>15243859.999999998</v>
      </c>
      <c r="M59" s="4">
        <f t="shared" si="3"/>
        <v>0</v>
      </c>
      <c r="N59" s="4">
        <f t="shared" si="4"/>
        <v>5961601.2020000014</v>
      </c>
      <c r="O59" s="4">
        <f t="shared" si="5"/>
        <v>-5961601.2020000014</v>
      </c>
    </row>
    <row r="60" spans="1:15">
      <c r="A60" s="11">
        <v>54</v>
      </c>
      <c r="C60" s="20" t="s">
        <v>79</v>
      </c>
      <c r="D60" s="20" t="s">
        <v>79</v>
      </c>
      <c r="E60" s="21">
        <v>1211</v>
      </c>
      <c r="F60" s="3" t="s">
        <v>25</v>
      </c>
      <c r="G60" s="3" t="s">
        <v>26</v>
      </c>
      <c r="H60" s="4">
        <v>8954.7000000000007</v>
      </c>
      <c r="I60" s="22">
        <v>197170662.81699997</v>
      </c>
      <c r="J60" s="22">
        <f t="shared" si="1"/>
        <v>22018.678773939937</v>
      </c>
      <c r="K60" s="4">
        <v>11050</v>
      </c>
      <c r="L60" s="4">
        <f t="shared" si="2"/>
        <v>98949435.000000015</v>
      </c>
      <c r="M60" s="4">
        <f t="shared" si="3"/>
        <v>0</v>
      </c>
      <c r="N60" s="4">
        <f t="shared" si="4"/>
        <v>98221227.816999957</v>
      </c>
      <c r="O60" s="4">
        <f t="shared" si="5"/>
        <v>-98221227.816999957</v>
      </c>
    </row>
    <row r="61" spans="1:15">
      <c r="A61" s="11">
        <v>55</v>
      </c>
      <c r="C61" s="20" t="s">
        <v>80</v>
      </c>
      <c r="D61" s="20" t="s">
        <v>80</v>
      </c>
      <c r="E61" s="21">
        <v>1211</v>
      </c>
      <c r="F61" s="3" t="s">
        <v>25</v>
      </c>
      <c r="G61" s="3" t="s">
        <v>26</v>
      </c>
      <c r="H61" s="4">
        <v>5413.4000000000106</v>
      </c>
      <c r="I61" s="22">
        <v>168823838.06000006</v>
      </c>
      <c r="J61" s="22">
        <f t="shared" si="1"/>
        <v>31186.285524808758</v>
      </c>
      <c r="K61" s="4">
        <v>16550</v>
      </c>
      <c r="L61" s="4">
        <f t="shared" si="2"/>
        <v>89591770.000000179</v>
      </c>
      <c r="M61" s="4">
        <f t="shared" si="3"/>
        <v>0</v>
      </c>
      <c r="N61" s="4">
        <f t="shared" si="4"/>
        <v>79232068.059999883</v>
      </c>
      <c r="O61" s="4">
        <f t="shared" si="5"/>
        <v>-79232068.059999883</v>
      </c>
    </row>
    <row r="62" spans="1:15">
      <c r="A62" s="11">
        <v>56</v>
      </c>
      <c r="C62" s="20" t="s">
        <v>81</v>
      </c>
      <c r="D62" s="20" t="s">
        <v>81</v>
      </c>
      <c r="E62" s="21">
        <v>1211</v>
      </c>
      <c r="F62" s="3" t="s">
        <v>25</v>
      </c>
      <c r="G62" s="3" t="s">
        <v>26</v>
      </c>
      <c r="H62" s="4">
        <v>11571.400000000091</v>
      </c>
      <c r="I62" s="22">
        <v>168504974.79499969</v>
      </c>
      <c r="J62" s="22">
        <f t="shared" si="1"/>
        <v>14562.194271652381</v>
      </c>
      <c r="K62" s="4">
        <v>7470</v>
      </c>
      <c r="L62" s="4">
        <f t="shared" si="2"/>
        <v>86438358.000000671</v>
      </c>
      <c r="M62" s="4">
        <f t="shared" si="3"/>
        <v>0</v>
      </c>
      <c r="N62" s="4">
        <f t="shared" si="4"/>
        <v>82066616.794999018</v>
      </c>
      <c r="O62" s="4">
        <f t="shared" si="5"/>
        <v>-82066616.794999018</v>
      </c>
    </row>
    <row r="63" spans="1:15">
      <c r="A63" s="11">
        <v>57</v>
      </c>
      <c r="C63" s="20" t="s">
        <v>82</v>
      </c>
      <c r="D63" s="20" t="s">
        <v>82</v>
      </c>
      <c r="E63" s="21">
        <v>1211</v>
      </c>
      <c r="F63" s="3" t="s">
        <v>25</v>
      </c>
      <c r="G63" s="3" t="s">
        <v>26</v>
      </c>
      <c r="H63" s="4">
        <v>1203</v>
      </c>
      <c r="I63" s="22">
        <v>29263033.364999991</v>
      </c>
      <c r="J63" s="22">
        <f t="shared" si="1"/>
        <v>24325.04851620947</v>
      </c>
      <c r="K63" s="4">
        <v>18850</v>
      </c>
      <c r="L63" s="4">
        <f t="shared" si="2"/>
        <v>22676550</v>
      </c>
      <c r="M63" s="4">
        <f t="shared" si="3"/>
        <v>0</v>
      </c>
      <c r="N63" s="4">
        <f t="shared" si="4"/>
        <v>6586483.3649999909</v>
      </c>
      <c r="O63" s="4">
        <f t="shared" si="5"/>
        <v>-6586483.3649999909</v>
      </c>
    </row>
    <row r="64" spans="1:15">
      <c r="A64" s="11">
        <v>58</v>
      </c>
      <c r="C64" s="20" t="s">
        <v>83</v>
      </c>
      <c r="D64" s="20" t="s">
        <v>83</v>
      </c>
      <c r="E64" s="21">
        <v>1211</v>
      </c>
      <c r="F64" s="3" t="s">
        <v>25</v>
      </c>
      <c r="G64" s="3" t="s">
        <v>26</v>
      </c>
      <c r="H64" s="4">
        <v>74.400000000000006</v>
      </c>
      <c r="I64" s="22">
        <v>4271915.1199999992</v>
      </c>
      <c r="J64" s="22">
        <f t="shared" si="1"/>
        <v>57418.213978494605</v>
      </c>
      <c r="K64" s="4">
        <v>0</v>
      </c>
      <c r="L64" s="4">
        <f t="shared" si="2"/>
        <v>0</v>
      </c>
      <c r="M64" s="4">
        <f t="shared" si="3"/>
        <v>0</v>
      </c>
      <c r="N64" s="4">
        <f t="shared" si="4"/>
        <v>4271915.1199999992</v>
      </c>
      <c r="O64" s="4">
        <f t="shared" si="5"/>
        <v>-4271915.1199999992</v>
      </c>
    </row>
    <row r="65" spans="1:15">
      <c r="A65" s="11">
        <v>59</v>
      </c>
      <c r="C65" s="20" t="s">
        <v>84</v>
      </c>
      <c r="D65" s="20" t="s">
        <v>84</v>
      </c>
      <c r="E65" s="21">
        <v>1211</v>
      </c>
      <c r="F65" s="3" t="s">
        <v>25</v>
      </c>
      <c r="G65" s="3" t="s">
        <v>26</v>
      </c>
      <c r="H65" s="4">
        <v>769.19999999999982</v>
      </c>
      <c r="I65" s="22">
        <v>22051945.898999985</v>
      </c>
      <c r="J65" s="22">
        <f t="shared" si="1"/>
        <v>28668.676415756618</v>
      </c>
      <c r="K65" s="4">
        <v>41300</v>
      </c>
      <c r="L65" s="4">
        <f t="shared" si="2"/>
        <v>31767959.999999993</v>
      </c>
      <c r="M65" s="4">
        <f t="shared" si="3"/>
        <v>9716014.1010000072</v>
      </c>
      <c r="N65" s="4">
        <f t="shared" si="4"/>
        <v>0</v>
      </c>
      <c r="O65" s="4">
        <f t="shared" si="5"/>
        <v>9716014.1010000072</v>
      </c>
    </row>
    <row r="66" spans="1:15">
      <c r="A66" s="11">
        <v>60</v>
      </c>
      <c r="C66" s="20" t="s">
        <v>85</v>
      </c>
      <c r="D66" s="20" t="s">
        <v>85</v>
      </c>
      <c r="E66" s="21">
        <v>1211</v>
      </c>
      <c r="F66" s="3" t="s">
        <v>25</v>
      </c>
      <c r="G66" s="3" t="s">
        <v>26</v>
      </c>
      <c r="H66" s="4">
        <v>33800</v>
      </c>
      <c r="I66" s="22">
        <v>288862246.95599979</v>
      </c>
      <c r="J66" s="22">
        <f t="shared" si="1"/>
        <v>8546.2203241420066</v>
      </c>
      <c r="K66" s="4">
        <v>1400</v>
      </c>
      <c r="L66" s="4">
        <f t="shared" si="2"/>
        <v>47320000</v>
      </c>
      <c r="M66" s="4">
        <f t="shared" si="3"/>
        <v>0</v>
      </c>
      <c r="N66" s="4">
        <f t="shared" si="4"/>
        <v>241542246.95599979</v>
      </c>
      <c r="O66" s="4">
        <f t="shared" si="5"/>
        <v>-241542246.95599979</v>
      </c>
    </row>
    <row r="67" spans="1:15">
      <c r="A67" s="11">
        <v>61</v>
      </c>
      <c r="C67" s="20" t="s">
        <v>86</v>
      </c>
      <c r="D67" s="20" t="s">
        <v>86</v>
      </c>
      <c r="E67" s="21">
        <v>1211</v>
      </c>
      <c r="F67" s="3" t="s">
        <v>25</v>
      </c>
      <c r="G67" s="3" t="s">
        <v>26</v>
      </c>
      <c r="H67" s="4">
        <v>1771.0999999999976</v>
      </c>
      <c r="I67" s="22">
        <v>18123267.351999998</v>
      </c>
      <c r="J67" s="22">
        <f t="shared" si="1"/>
        <v>10232.774745638317</v>
      </c>
      <c r="K67" s="4">
        <v>6550</v>
      </c>
      <c r="L67" s="4">
        <f t="shared" si="2"/>
        <v>11600704.999999985</v>
      </c>
      <c r="M67" s="4">
        <f t="shared" si="3"/>
        <v>0</v>
      </c>
      <c r="N67" s="4">
        <f t="shared" si="4"/>
        <v>6522562.352000013</v>
      </c>
      <c r="O67" s="4">
        <f t="shared" si="5"/>
        <v>-6522562.352000013</v>
      </c>
    </row>
    <row r="68" spans="1:15">
      <c r="A68" s="11">
        <v>62</v>
      </c>
      <c r="C68" s="20" t="s">
        <v>87</v>
      </c>
      <c r="D68" s="20" t="s">
        <v>87</v>
      </c>
      <c r="E68" s="21">
        <v>1211</v>
      </c>
      <c r="F68" s="3" t="s">
        <v>25</v>
      </c>
      <c r="G68" s="3" t="s">
        <v>26</v>
      </c>
      <c r="H68" s="4">
        <v>7025.0999999999985</v>
      </c>
      <c r="I68" s="22">
        <v>63204411.242999934</v>
      </c>
      <c r="J68" s="22">
        <f t="shared" si="1"/>
        <v>8996.9411457488077</v>
      </c>
      <c r="K68" s="4">
        <v>4059.9999999999995</v>
      </c>
      <c r="L68" s="4">
        <f t="shared" si="2"/>
        <v>28521905.999999993</v>
      </c>
      <c r="M68" s="4">
        <f t="shared" si="3"/>
        <v>0</v>
      </c>
      <c r="N68" s="4">
        <f t="shared" si="4"/>
        <v>34682505.242999941</v>
      </c>
      <c r="O68" s="4">
        <f t="shared" si="5"/>
        <v>-34682505.242999941</v>
      </c>
    </row>
    <row r="69" spans="1:15">
      <c r="A69" s="11">
        <v>63</v>
      </c>
      <c r="C69" s="20" t="s">
        <v>88</v>
      </c>
      <c r="D69" s="20" t="s">
        <v>88</v>
      </c>
      <c r="E69" s="21">
        <v>1211</v>
      </c>
      <c r="F69" s="3" t="s">
        <v>25</v>
      </c>
      <c r="G69" s="3" t="s">
        <v>26</v>
      </c>
      <c r="H69" s="4">
        <v>462487.79999999981</v>
      </c>
      <c r="I69" s="22">
        <v>4247695840.9729986</v>
      </c>
      <c r="J69" s="22">
        <f t="shared" si="1"/>
        <v>9184.4494946093728</v>
      </c>
      <c r="K69" s="4">
        <v>3500</v>
      </c>
      <c r="L69" s="4">
        <f t="shared" si="2"/>
        <v>1618707299.9999993</v>
      </c>
      <c r="M69" s="4">
        <f t="shared" si="3"/>
        <v>0</v>
      </c>
      <c r="N69" s="4">
        <f t="shared" si="4"/>
        <v>2628988540.9729996</v>
      </c>
      <c r="O69" s="4">
        <f t="shared" si="5"/>
        <v>-2628988540.9729996</v>
      </c>
    </row>
    <row r="70" spans="1:15">
      <c r="A70" s="11">
        <v>64</v>
      </c>
      <c r="C70" s="20" t="s">
        <v>89</v>
      </c>
      <c r="D70" s="20" t="s">
        <v>89</v>
      </c>
      <c r="E70" s="21">
        <v>1211</v>
      </c>
      <c r="F70" s="3" t="s">
        <v>25</v>
      </c>
      <c r="G70" s="3" t="s">
        <v>26</v>
      </c>
      <c r="H70" s="4">
        <v>504.5000000000004</v>
      </c>
      <c r="I70" s="22">
        <v>33698408.515999973</v>
      </c>
      <c r="J70" s="22">
        <f t="shared" si="1"/>
        <v>66795.656126858172</v>
      </c>
      <c r="K70" s="4">
        <v>179200</v>
      </c>
      <c r="L70" s="4">
        <f t="shared" si="2"/>
        <v>90406400.000000075</v>
      </c>
      <c r="M70" s="4">
        <f t="shared" si="3"/>
        <v>56707991.484000102</v>
      </c>
      <c r="N70" s="4">
        <f t="shared" si="4"/>
        <v>0</v>
      </c>
      <c r="O70" s="4">
        <f t="shared" si="5"/>
        <v>56707991.484000102</v>
      </c>
    </row>
    <row r="71" spans="1:15">
      <c r="A71" s="11">
        <v>65</v>
      </c>
      <c r="C71" s="20" t="s">
        <v>90</v>
      </c>
      <c r="D71" s="20" t="s">
        <v>90</v>
      </c>
      <c r="E71" s="21">
        <v>1211</v>
      </c>
      <c r="F71" s="3" t="s">
        <v>25</v>
      </c>
      <c r="G71" s="3" t="s">
        <v>26</v>
      </c>
      <c r="H71" s="4">
        <v>2547.3999999999996</v>
      </c>
      <c r="I71" s="22">
        <v>119869425.675</v>
      </c>
      <c r="J71" s="22">
        <f t="shared" si="1"/>
        <v>47055.596166679759</v>
      </c>
      <c r="K71" s="4">
        <v>67500</v>
      </c>
      <c r="L71" s="4">
        <f t="shared" si="2"/>
        <v>171949499.99999997</v>
      </c>
      <c r="M71" s="4">
        <f t="shared" si="3"/>
        <v>52080074.324999973</v>
      </c>
      <c r="N71" s="4">
        <f t="shared" si="4"/>
        <v>0</v>
      </c>
      <c r="O71" s="4">
        <f t="shared" si="5"/>
        <v>52080074.324999973</v>
      </c>
    </row>
    <row r="72" spans="1:15">
      <c r="A72" s="11">
        <v>66</v>
      </c>
      <c r="C72" s="20" t="s">
        <v>91</v>
      </c>
      <c r="D72" s="20" t="s">
        <v>91</v>
      </c>
      <c r="E72" s="21">
        <v>1211</v>
      </c>
      <c r="F72" s="3" t="s">
        <v>25</v>
      </c>
      <c r="G72" s="3" t="s">
        <v>26</v>
      </c>
      <c r="H72" s="4">
        <v>190890.00000000006</v>
      </c>
      <c r="I72" s="22">
        <v>960738616.0680002</v>
      </c>
      <c r="J72" s="22">
        <f t="shared" ref="J72:J135" si="6">IFERROR(I72/H72,0)</f>
        <v>5032.9436642464243</v>
      </c>
      <c r="K72" s="4">
        <v>1500</v>
      </c>
      <c r="L72" s="4">
        <f t="shared" ref="L72:L135" si="7">K72*H72</f>
        <v>286335000.00000006</v>
      </c>
      <c r="M72" s="4">
        <f t="shared" ref="M72:M135" si="8">IF(L72-I72&gt;0,L72-I72,0)</f>
        <v>0</v>
      </c>
      <c r="N72" s="4">
        <f t="shared" ref="N72:N135" si="9">IF(L72-I72&lt;0,-(L72-I72),0)</f>
        <v>674403616.06800008</v>
      </c>
      <c r="O72" s="4">
        <f t="shared" ref="O72:O135" si="10">M72-N72</f>
        <v>-674403616.06800008</v>
      </c>
    </row>
    <row r="73" spans="1:15">
      <c r="A73" s="11">
        <v>67</v>
      </c>
      <c r="C73" s="20" t="s">
        <v>92</v>
      </c>
      <c r="D73" s="20" t="s">
        <v>92</v>
      </c>
      <c r="E73" s="21">
        <v>1211</v>
      </c>
      <c r="F73" s="3" t="s">
        <v>25</v>
      </c>
      <c r="G73" s="3" t="s">
        <v>26</v>
      </c>
      <c r="H73" s="4">
        <v>3095.7</v>
      </c>
      <c r="I73" s="22">
        <v>29861745.057999991</v>
      </c>
      <c r="J73" s="22">
        <f t="shared" si="6"/>
        <v>9646.2012010207691</v>
      </c>
      <c r="K73" s="4">
        <v>6100</v>
      </c>
      <c r="L73" s="4">
        <f t="shared" si="7"/>
        <v>18883770</v>
      </c>
      <c r="M73" s="4">
        <f t="shared" si="8"/>
        <v>0</v>
      </c>
      <c r="N73" s="4">
        <f t="shared" si="9"/>
        <v>10977975.057999991</v>
      </c>
      <c r="O73" s="4">
        <f t="shared" si="10"/>
        <v>-10977975.057999991</v>
      </c>
    </row>
    <row r="74" spans="1:15">
      <c r="A74" s="11">
        <v>68</v>
      </c>
      <c r="C74" s="20" t="s">
        <v>93</v>
      </c>
      <c r="D74" s="20" t="s">
        <v>93</v>
      </c>
      <c r="E74" s="21">
        <v>1211</v>
      </c>
      <c r="F74" s="3" t="s">
        <v>25</v>
      </c>
      <c r="G74" s="3" t="s">
        <v>26</v>
      </c>
      <c r="H74" s="4">
        <v>16859.699999999997</v>
      </c>
      <c r="I74" s="22">
        <v>125001762.35799988</v>
      </c>
      <c r="J74" s="22">
        <f t="shared" si="6"/>
        <v>7414.2340823383511</v>
      </c>
      <c r="K74" s="4">
        <v>3290</v>
      </c>
      <c r="L74" s="4">
        <f t="shared" si="7"/>
        <v>55468412.999999993</v>
      </c>
      <c r="M74" s="4">
        <f t="shared" si="8"/>
        <v>0</v>
      </c>
      <c r="N74" s="4">
        <f t="shared" si="9"/>
        <v>69533349.357999891</v>
      </c>
      <c r="O74" s="4">
        <f t="shared" si="10"/>
        <v>-69533349.357999891</v>
      </c>
    </row>
    <row r="75" spans="1:15">
      <c r="A75" s="11">
        <v>69</v>
      </c>
      <c r="C75" s="20" t="s">
        <v>94</v>
      </c>
      <c r="D75" s="20" t="s">
        <v>94</v>
      </c>
      <c r="E75" s="21">
        <v>1211</v>
      </c>
      <c r="F75" s="3" t="s">
        <v>25</v>
      </c>
      <c r="G75" s="3" t="s">
        <v>26</v>
      </c>
      <c r="H75" s="4">
        <v>41999.999999999985</v>
      </c>
      <c r="I75" s="22">
        <v>325649629.74000001</v>
      </c>
      <c r="J75" s="22">
        <f t="shared" si="6"/>
        <v>7753.5626128571457</v>
      </c>
      <c r="K75" s="4">
        <v>5900</v>
      </c>
      <c r="L75" s="4">
        <f t="shared" si="7"/>
        <v>247799999.99999991</v>
      </c>
      <c r="M75" s="4">
        <f t="shared" si="8"/>
        <v>0</v>
      </c>
      <c r="N75" s="4">
        <f t="shared" si="9"/>
        <v>77849629.740000099</v>
      </c>
      <c r="O75" s="4">
        <f t="shared" si="10"/>
        <v>-77849629.740000099</v>
      </c>
    </row>
    <row r="76" spans="1:15">
      <c r="A76" s="11">
        <v>70</v>
      </c>
      <c r="C76" s="20" t="s">
        <v>95</v>
      </c>
      <c r="D76" s="20" t="s">
        <v>95</v>
      </c>
      <c r="E76" s="21">
        <v>1211</v>
      </c>
      <c r="F76" s="3" t="s">
        <v>25</v>
      </c>
      <c r="G76" s="3" t="s">
        <v>26</v>
      </c>
      <c r="H76" s="4">
        <v>4520.7999999999993</v>
      </c>
      <c r="I76" s="22">
        <v>100370763.13999999</v>
      </c>
      <c r="J76" s="22">
        <f t="shared" si="6"/>
        <v>22201.991492656169</v>
      </c>
      <c r="K76" s="4">
        <v>12000</v>
      </c>
      <c r="L76" s="4">
        <f t="shared" si="7"/>
        <v>54249599.999999993</v>
      </c>
      <c r="M76" s="4">
        <f t="shared" si="8"/>
        <v>0</v>
      </c>
      <c r="N76" s="4">
        <f t="shared" si="9"/>
        <v>46121163.139999993</v>
      </c>
      <c r="O76" s="4">
        <f t="shared" si="10"/>
        <v>-46121163.139999993</v>
      </c>
    </row>
    <row r="77" spans="1:15">
      <c r="A77" s="11">
        <v>71</v>
      </c>
      <c r="C77" s="20" t="s">
        <v>96</v>
      </c>
      <c r="D77" s="20" t="s">
        <v>96</v>
      </c>
      <c r="E77" s="21">
        <v>1211</v>
      </c>
      <c r="F77" s="3" t="s">
        <v>25</v>
      </c>
      <c r="G77" s="3" t="s">
        <v>26</v>
      </c>
      <c r="H77" s="4">
        <v>3305.2999999999965</v>
      </c>
      <c r="I77" s="22">
        <v>53618519.610999972</v>
      </c>
      <c r="J77" s="22">
        <f t="shared" si="6"/>
        <v>16221.982758297288</v>
      </c>
      <c r="K77" s="4">
        <v>7240</v>
      </c>
      <c r="L77" s="4">
        <f t="shared" si="7"/>
        <v>23930371.999999974</v>
      </c>
      <c r="M77" s="4">
        <f t="shared" si="8"/>
        <v>0</v>
      </c>
      <c r="N77" s="4">
        <f t="shared" si="9"/>
        <v>29688147.610999998</v>
      </c>
      <c r="O77" s="4">
        <f t="shared" si="10"/>
        <v>-29688147.610999998</v>
      </c>
    </row>
    <row r="78" spans="1:15">
      <c r="A78" s="11">
        <v>72</v>
      </c>
      <c r="C78" s="20" t="s">
        <v>97</v>
      </c>
      <c r="D78" s="20" t="s">
        <v>97</v>
      </c>
      <c r="E78" s="21">
        <v>1211</v>
      </c>
      <c r="F78" s="3" t="s">
        <v>25</v>
      </c>
      <c r="G78" s="3" t="s">
        <v>26</v>
      </c>
      <c r="H78" s="4">
        <v>24770.499999999996</v>
      </c>
      <c r="I78" s="22">
        <v>205609323.57999998</v>
      </c>
      <c r="J78" s="22">
        <f t="shared" si="6"/>
        <v>8300.5721959589027</v>
      </c>
      <c r="K78" s="4">
        <v>5320</v>
      </c>
      <c r="L78" s="4">
        <f t="shared" si="7"/>
        <v>131779059.99999999</v>
      </c>
      <c r="M78" s="4">
        <f t="shared" si="8"/>
        <v>0</v>
      </c>
      <c r="N78" s="4">
        <f t="shared" si="9"/>
        <v>73830263.579999998</v>
      </c>
      <c r="O78" s="4">
        <f t="shared" si="10"/>
        <v>-73830263.579999998</v>
      </c>
    </row>
    <row r="79" spans="1:15">
      <c r="A79" s="11">
        <v>73</v>
      </c>
      <c r="C79" s="20" t="s">
        <v>98</v>
      </c>
      <c r="D79" s="20" t="s">
        <v>98</v>
      </c>
      <c r="E79" s="21">
        <v>1211</v>
      </c>
      <c r="F79" s="3" t="s">
        <v>25</v>
      </c>
      <c r="G79" s="3" t="s">
        <v>26</v>
      </c>
      <c r="H79" s="4">
        <v>753.2</v>
      </c>
      <c r="I79" s="22">
        <v>16692881.88199999</v>
      </c>
      <c r="J79" s="22">
        <f t="shared" si="6"/>
        <v>22162.6153505045</v>
      </c>
      <c r="K79" s="4">
        <v>30900</v>
      </c>
      <c r="L79" s="4">
        <f t="shared" si="7"/>
        <v>23273880</v>
      </c>
      <c r="M79" s="4">
        <f t="shared" si="8"/>
        <v>6580998.11800001</v>
      </c>
      <c r="N79" s="4">
        <f t="shared" si="9"/>
        <v>0</v>
      </c>
      <c r="O79" s="4">
        <f t="shared" si="10"/>
        <v>6580998.11800001</v>
      </c>
    </row>
    <row r="80" spans="1:15">
      <c r="A80" s="11">
        <v>74</v>
      </c>
      <c r="C80" s="20" t="s">
        <v>99</v>
      </c>
      <c r="D80" s="20" t="s">
        <v>99</v>
      </c>
      <c r="E80" s="21">
        <v>1211</v>
      </c>
      <c r="F80" s="3" t="s">
        <v>25</v>
      </c>
      <c r="G80" s="3" t="s">
        <v>26</v>
      </c>
      <c r="H80" s="4">
        <v>8060.6</v>
      </c>
      <c r="I80" s="22">
        <v>49477756.043000005</v>
      </c>
      <c r="J80" s="22">
        <f t="shared" si="6"/>
        <v>6138.2224701635114</v>
      </c>
      <c r="K80" s="4">
        <v>1200</v>
      </c>
      <c r="L80" s="4">
        <f t="shared" si="7"/>
        <v>9672720</v>
      </c>
      <c r="M80" s="4">
        <f t="shared" si="8"/>
        <v>0</v>
      </c>
      <c r="N80" s="4">
        <f t="shared" si="9"/>
        <v>39805036.043000005</v>
      </c>
      <c r="O80" s="4">
        <f t="shared" si="10"/>
        <v>-39805036.043000005</v>
      </c>
    </row>
    <row r="81" spans="1:15">
      <c r="A81" s="11">
        <v>75</v>
      </c>
      <c r="C81" s="20" t="s">
        <v>100</v>
      </c>
      <c r="D81" s="20" t="s">
        <v>100</v>
      </c>
      <c r="E81" s="21">
        <v>1211</v>
      </c>
      <c r="F81" s="3" t="s">
        <v>25</v>
      </c>
      <c r="G81" s="3" t="s">
        <v>26</v>
      </c>
      <c r="H81" s="4">
        <v>1434.1</v>
      </c>
      <c r="I81" s="22">
        <v>17391855.964000002</v>
      </c>
      <c r="J81" s="22">
        <f t="shared" si="6"/>
        <v>12127.366267345375</v>
      </c>
      <c r="K81" s="4">
        <v>4700</v>
      </c>
      <c r="L81" s="4">
        <f t="shared" si="7"/>
        <v>6740270</v>
      </c>
      <c r="M81" s="4">
        <f t="shared" si="8"/>
        <v>0</v>
      </c>
      <c r="N81" s="4">
        <f t="shared" si="9"/>
        <v>10651585.964000002</v>
      </c>
      <c r="O81" s="4">
        <f t="shared" si="10"/>
        <v>-10651585.964000002</v>
      </c>
    </row>
    <row r="82" spans="1:15">
      <c r="A82" s="11">
        <v>76</v>
      </c>
      <c r="C82" s="20" t="s">
        <v>101</v>
      </c>
      <c r="D82" s="20" t="s">
        <v>101</v>
      </c>
      <c r="E82" s="21">
        <v>1211</v>
      </c>
      <c r="F82" s="3" t="s">
        <v>25</v>
      </c>
      <c r="G82" s="3" t="s">
        <v>26</v>
      </c>
      <c r="H82" s="4">
        <v>1046.2</v>
      </c>
      <c r="I82" s="22">
        <v>87221268.083000004</v>
      </c>
      <c r="J82" s="22">
        <f t="shared" si="6"/>
        <v>83369.592891416556</v>
      </c>
      <c r="K82" s="4">
        <v>84000</v>
      </c>
      <c r="L82" s="4">
        <f t="shared" si="7"/>
        <v>87880800</v>
      </c>
      <c r="M82" s="4">
        <f t="shared" si="8"/>
        <v>659531.91699999571</v>
      </c>
      <c r="N82" s="4">
        <f t="shared" si="9"/>
        <v>0</v>
      </c>
      <c r="O82" s="4">
        <f t="shared" si="10"/>
        <v>659531.91699999571</v>
      </c>
    </row>
    <row r="83" spans="1:15">
      <c r="A83" s="11">
        <v>77</v>
      </c>
      <c r="C83" s="20" t="s">
        <v>102</v>
      </c>
      <c r="D83" s="20" t="s">
        <v>102</v>
      </c>
      <c r="E83" s="21">
        <v>1211</v>
      </c>
      <c r="F83" s="3" t="s">
        <v>25</v>
      </c>
      <c r="G83" s="3" t="s">
        <v>26</v>
      </c>
      <c r="H83" s="4">
        <v>9517.0000000000018</v>
      </c>
      <c r="I83" s="22">
        <v>98827011.471999973</v>
      </c>
      <c r="J83" s="22">
        <f t="shared" si="6"/>
        <v>10384.260951140061</v>
      </c>
      <c r="K83" s="4">
        <v>7230</v>
      </c>
      <c r="L83" s="4">
        <f t="shared" si="7"/>
        <v>68807910.000000015</v>
      </c>
      <c r="M83" s="4">
        <f t="shared" si="8"/>
        <v>0</v>
      </c>
      <c r="N83" s="4">
        <f t="shared" si="9"/>
        <v>30019101.471999958</v>
      </c>
      <c r="O83" s="4">
        <f t="shared" si="10"/>
        <v>-30019101.471999958</v>
      </c>
    </row>
    <row r="84" spans="1:15">
      <c r="A84" s="11">
        <v>78</v>
      </c>
      <c r="C84" s="20" t="s">
        <v>103</v>
      </c>
      <c r="D84" s="20" t="s">
        <v>103</v>
      </c>
      <c r="E84" s="21">
        <v>1211</v>
      </c>
      <c r="F84" s="3" t="s">
        <v>25</v>
      </c>
      <c r="G84" s="3" t="s">
        <v>26</v>
      </c>
      <c r="H84" s="4">
        <v>3379.9999999999995</v>
      </c>
      <c r="I84" s="22">
        <v>38483395.485999994</v>
      </c>
      <c r="J84" s="22">
        <f t="shared" si="6"/>
        <v>11385.619966272188</v>
      </c>
      <c r="K84" s="4">
        <v>3300</v>
      </c>
      <c r="L84" s="4">
        <f t="shared" si="7"/>
        <v>11153999.999999998</v>
      </c>
      <c r="M84" s="4">
        <f t="shared" si="8"/>
        <v>0</v>
      </c>
      <c r="N84" s="4">
        <f t="shared" si="9"/>
        <v>27329395.485999994</v>
      </c>
      <c r="O84" s="4">
        <f t="shared" si="10"/>
        <v>-27329395.485999994</v>
      </c>
    </row>
    <row r="85" spans="1:15">
      <c r="A85" s="11">
        <v>79</v>
      </c>
      <c r="C85" s="20" t="s">
        <v>104</v>
      </c>
      <c r="D85" s="20" t="s">
        <v>104</v>
      </c>
      <c r="E85" s="21">
        <v>1211</v>
      </c>
      <c r="F85" s="3" t="s">
        <v>25</v>
      </c>
      <c r="G85" s="3" t="s">
        <v>26</v>
      </c>
      <c r="H85" s="4">
        <v>196368</v>
      </c>
      <c r="I85" s="22">
        <v>1228279823.7349989</v>
      </c>
      <c r="J85" s="22">
        <f t="shared" si="6"/>
        <v>6254.9897322119641</v>
      </c>
      <c r="K85" s="4">
        <v>0</v>
      </c>
      <c r="L85" s="4">
        <f t="shared" si="7"/>
        <v>0</v>
      </c>
      <c r="M85" s="4">
        <f t="shared" si="8"/>
        <v>0</v>
      </c>
      <c r="N85" s="4">
        <f t="shared" si="9"/>
        <v>1228279823.7349989</v>
      </c>
      <c r="O85" s="4">
        <f t="shared" si="10"/>
        <v>-1228279823.7349989</v>
      </c>
    </row>
    <row r="86" spans="1:15">
      <c r="A86" s="11">
        <v>80</v>
      </c>
      <c r="C86" s="20" t="s">
        <v>105</v>
      </c>
      <c r="D86" s="20" t="s">
        <v>105</v>
      </c>
      <c r="E86" s="21">
        <v>1211</v>
      </c>
      <c r="F86" s="3" t="s">
        <v>25</v>
      </c>
      <c r="G86" s="3" t="s">
        <v>26</v>
      </c>
      <c r="H86" s="4">
        <v>7245.0000000000018</v>
      </c>
      <c r="I86" s="22">
        <v>106779900.11399998</v>
      </c>
      <c r="J86" s="22">
        <f t="shared" si="6"/>
        <v>14738.42651677018</v>
      </c>
      <c r="K86" s="4">
        <v>6560</v>
      </c>
      <c r="L86" s="4">
        <f t="shared" si="7"/>
        <v>47527200.000000015</v>
      </c>
      <c r="M86" s="4">
        <f t="shared" si="8"/>
        <v>0</v>
      </c>
      <c r="N86" s="4">
        <f t="shared" si="9"/>
        <v>59252700.113999963</v>
      </c>
      <c r="O86" s="4">
        <f t="shared" si="10"/>
        <v>-59252700.113999963</v>
      </c>
    </row>
    <row r="87" spans="1:15">
      <c r="A87" s="11">
        <v>81</v>
      </c>
      <c r="C87" s="20" t="s">
        <v>106</v>
      </c>
      <c r="D87" s="20" t="s">
        <v>106</v>
      </c>
      <c r="E87" s="21">
        <v>1211</v>
      </c>
      <c r="F87" s="3" t="s">
        <v>25</v>
      </c>
      <c r="G87" s="3" t="s">
        <v>26</v>
      </c>
      <c r="H87" s="4">
        <v>10297.000000000002</v>
      </c>
      <c r="I87" s="22">
        <v>70881538.441999972</v>
      </c>
      <c r="J87" s="22">
        <f t="shared" si="6"/>
        <v>6883.7077247742018</v>
      </c>
      <c r="K87" s="4">
        <v>1700</v>
      </c>
      <c r="L87" s="4">
        <f t="shared" si="7"/>
        <v>17504900.000000004</v>
      </c>
      <c r="M87" s="4">
        <f t="shared" si="8"/>
        <v>0</v>
      </c>
      <c r="N87" s="4">
        <f t="shared" si="9"/>
        <v>53376638.441999972</v>
      </c>
      <c r="O87" s="4">
        <f t="shared" si="10"/>
        <v>-53376638.441999972</v>
      </c>
    </row>
    <row r="88" spans="1:15">
      <c r="A88" s="11">
        <v>82</v>
      </c>
      <c r="C88" s="20" t="s">
        <v>107</v>
      </c>
      <c r="D88" s="20" t="s">
        <v>107</v>
      </c>
      <c r="E88" s="21">
        <v>1211</v>
      </c>
      <c r="F88" s="3" t="s">
        <v>25</v>
      </c>
      <c r="G88" s="3" t="s">
        <v>26</v>
      </c>
      <c r="H88" s="4">
        <v>224.4</v>
      </c>
      <c r="I88" s="22">
        <v>6000735.2000000002</v>
      </c>
      <c r="J88" s="22">
        <f t="shared" si="6"/>
        <v>26741.244206773619</v>
      </c>
      <c r="K88" s="4">
        <v>0</v>
      </c>
      <c r="L88" s="4">
        <f t="shared" si="7"/>
        <v>0</v>
      </c>
      <c r="M88" s="4">
        <f t="shared" si="8"/>
        <v>0</v>
      </c>
      <c r="N88" s="4">
        <f t="shared" si="9"/>
        <v>6000735.2000000002</v>
      </c>
      <c r="O88" s="4">
        <f t="shared" si="10"/>
        <v>-6000735.2000000002</v>
      </c>
    </row>
    <row r="89" spans="1:15">
      <c r="A89" s="11">
        <v>83</v>
      </c>
      <c r="C89" s="20" t="s">
        <v>108</v>
      </c>
      <c r="D89" s="20" t="s">
        <v>108</v>
      </c>
      <c r="E89" s="21">
        <v>1211</v>
      </c>
      <c r="F89" s="3" t="s">
        <v>25</v>
      </c>
      <c r="G89" s="3" t="s">
        <v>26</v>
      </c>
      <c r="H89" s="4">
        <v>2199.9999999999995</v>
      </c>
      <c r="I89" s="22">
        <v>36852622.814999983</v>
      </c>
      <c r="J89" s="22">
        <f t="shared" si="6"/>
        <v>16751.19218863636</v>
      </c>
      <c r="K89" s="4">
        <v>8700</v>
      </c>
      <c r="L89" s="4">
        <f t="shared" si="7"/>
        <v>19139999.999999996</v>
      </c>
      <c r="M89" s="4">
        <f t="shared" si="8"/>
        <v>0</v>
      </c>
      <c r="N89" s="4">
        <f t="shared" si="9"/>
        <v>17712622.814999986</v>
      </c>
      <c r="O89" s="4">
        <f t="shared" si="10"/>
        <v>-17712622.814999986</v>
      </c>
    </row>
    <row r="90" spans="1:15">
      <c r="A90" s="11">
        <v>84</v>
      </c>
      <c r="C90" s="20" t="s">
        <v>109</v>
      </c>
      <c r="D90" s="20" t="s">
        <v>109</v>
      </c>
      <c r="E90" s="21">
        <v>1211</v>
      </c>
      <c r="F90" s="3" t="s">
        <v>25</v>
      </c>
      <c r="G90" s="3" t="s">
        <v>26</v>
      </c>
      <c r="H90" s="4">
        <v>668.4</v>
      </c>
      <c r="I90" s="22">
        <v>11169756.835999988</v>
      </c>
      <c r="J90" s="22">
        <f t="shared" si="6"/>
        <v>16711.186169958091</v>
      </c>
      <c r="K90" s="4">
        <v>20200</v>
      </c>
      <c r="L90" s="4">
        <f t="shared" si="7"/>
        <v>13501680</v>
      </c>
      <c r="M90" s="4">
        <f t="shared" si="8"/>
        <v>2331923.164000012</v>
      </c>
      <c r="N90" s="4">
        <f t="shared" si="9"/>
        <v>0</v>
      </c>
      <c r="O90" s="4">
        <f t="shared" si="10"/>
        <v>2331923.164000012</v>
      </c>
    </row>
    <row r="91" spans="1:15">
      <c r="A91" s="11">
        <v>85</v>
      </c>
      <c r="C91" s="20" t="s">
        <v>110</v>
      </c>
      <c r="D91" s="20" t="s">
        <v>110</v>
      </c>
      <c r="E91" s="21">
        <v>1211</v>
      </c>
      <c r="F91" s="3" t="s">
        <v>25</v>
      </c>
      <c r="G91" s="3" t="s">
        <v>26</v>
      </c>
      <c r="H91" s="4">
        <v>1297.7999999999993</v>
      </c>
      <c r="I91" s="22">
        <v>18236864.589999996</v>
      </c>
      <c r="J91" s="22">
        <f t="shared" si="6"/>
        <v>14052.137918015107</v>
      </c>
      <c r="K91" s="4">
        <v>12450</v>
      </c>
      <c r="L91" s="4">
        <f t="shared" si="7"/>
        <v>16157609.999999991</v>
      </c>
      <c r="M91" s="4">
        <f t="shared" si="8"/>
        <v>0</v>
      </c>
      <c r="N91" s="4">
        <f t="shared" si="9"/>
        <v>2079254.5900000054</v>
      </c>
      <c r="O91" s="4">
        <f t="shared" si="10"/>
        <v>-2079254.5900000054</v>
      </c>
    </row>
    <row r="92" spans="1:15">
      <c r="A92" s="11">
        <v>86</v>
      </c>
      <c r="C92" s="20" t="s">
        <v>111</v>
      </c>
      <c r="D92" s="20" t="s">
        <v>111</v>
      </c>
      <c r="E92" s="21">
        <v>1211</v>
      </c>
      <c r="F92" s="3" t="s">
        <v>25</v>
      </c>
      <c r="G92" s="3" t="s">
        <v>26</v>
      </c>
      <c r="H92" s="4">
        <v>29773.099999999933</v>
      </c>
      <c r="I92" s="22">
        <v>394427244.40999973</v>
      </c>
      <c r="J92" s="22">
        <f t="shared" si="6"/>
        <v>13247.772130211521</v>
      </c>
      <c r="K92" s="4">
        <v>0</v>
      </c>
      <c r="L92" s="4">
        <f t="shared" si="7"/>
        <v>0</v>
      </c>
      <c r="M92" s="4">
        <f t="shared" si="8"/>
        <v>0</v>
      </c>
      <c r="N92" s="4">
        <f t="shared" si="9"/>
        <v>394427244.40999973</v>
      </c>
      <c r="O92" s="4">
        <f t="shared" si="10"/>
        <v>-394427244.40999973</v>
      </c>
    </row>
    <row r="93" spans="1:15">
      <c r="A93" s="11">
        <v>87</v>
      </c>
      <c r="C93" s="20" t="s">
        <v>112</v>
      </c>
      <c r="D93" s="20" t="s">
        <v>112</v>
      </c>
      <c r="E93" s="21">
        <v>1211</v>
      </c>
      <c r="F93" s="3" t="s">
        <v>25</v>
      </c>
      <c r="G93" s="3" t="s">
        <v>26</v>
      </c>
      <c r="H93" s="4">
        <v>16004.700000000184</v>
      </c>
      <c r="I93" s="22">
        <v>152346944.67900011</v>
      </c>
      <c r="J93" s="22">
        <f t="shared" si="6"/>
        <v>9518.8878691258415</v>
      </c>
      <c r="K93" s="4">
        <v>3080</v>
      </c>
      <c r="L93" s="4">
        <f t="shared" si="7"/>
        <v>49294476.000000566</v>
      </c>
      <c r="M93" s="4">
        <f t="shared" si="8"/>
        <v>0</v>
      </c>
      <c r="N93" s="4">
        <f t="shared" si="9"/>
        <v>103052468.67899954</v>
      </c>
      <c r="O93" s="4">
        <f t="shared" si="10"/>
        <v>-103052468.67899954</v>
      </c>
    </row>
    <row r="94" spans="1:15">
      <c r="A94" s="11">
        <v>88</v>
      </c>
      <c r="C94" s="20" t="s">
        <v>113</v>
      </c>
      <c r="D94" s="20" t="s">
        <v>113</v>
      </c>
      <c r="E94" s="21">
        <v>1211</v>
      </c>
      <c r="F94" s="3" t="s">
        <v>25</v>
      </c>
      <c r="G94" s="3" t="s">
        <v>26</v>
      </c>
      <c r="H94" s="4">
        <v>12696.300000000005</v>
      </c>
      <c r="I94" s="22">
        <v>161351284.88600001</v>
      </c>
      <c r="J94" s="22">
        <f t="shared" si="6"/>
        <v>12708.528066129498</v>
      </c>
      <c r="K94" s="4">
        <v>3490</v>
      </c>
      <c r="L94" s="4">
        <f t="shared" si="7"/>
        <v>44310087.000000015</v>
      </c>
      <c r="M94" s="4">
        <f t="shared" si="8"/>
        <v>0</v>
      </c>
      <c r="N94" s="4">
        <f t="shared" si="9"/>
        <v>117041197.88599999</v>
      </c>
      <c r="O94" s="4">
        <f t="shared" si="10"/>
        <v>-117041197.88599999</v>
      </c>
    </row>
    <row r="95" spans="1:15">
      <c r="A95" s="11">
        <v>89</v>
      </c>
      <c r="C95" s="20" t="s">
        <v>114</v>
      </c>
      <c r="D95" s="20" t="s">
        <v>114</v>
      </c>
      <c r="E95" s="21">
        <v>1211</v>
      </c>
      <c r="F95" s="3" t="s">
        <v>25</v>
      </c>
      <c r="G95" s="3" t="s">
        <v>26</v>
      </c>
      <c r="H95" s="4">
        <v>1511.1999999999985</v>
      </c>
      <c r="I95" s="22">
        <v>61745860.440999977</v>
      </c>
      <c r="J95" s="22">
        <f t="shared" si="6"/>
        <v>40858.827713737453</v>
      </c>
      <c r="K95" s="4">
        <v>50000</v>
      </c>
      <c r="L95" s="4">
        <f t="shared" si="7"/>
        <v>75559999.999999925</v>
      </c>
      <c r="M95" s="4">
        <f t="shared" si="8"/>
        <v>13814139.558999948</v>
      </c>
      <c r="N95" s="4">
        <f t="shared" si="9"/>
        <v>0</v>
      </c>
      <c r="O95" s="4">
        <f t="shared" si="10"/>
        <v>13814139.558999948</v>
      </c>
    </row>
    <row r="96" spans="1:15">
      <c r="A96" s="11">
        <v>90</v>
      </c>
      <c r="C96" s="20" t="s">
        <v>115</v>
      </c>
      <c r="D96" s="20" t="s">
        <v>115</v>
      </c>
      <c r="E96" s="21">
        <v>1211</v>
      </c>
      <c r="F96" s="3" t="s">
        <v>25</v>
      </c>
      <c r="G96" s="3" t="s">
        <v>26</v>
      </c>
      <c r="H96" s="4">
        <v>9742.8000000000065</v>
      </c>
      <c r="I96" s="22">
        <v>185097265.67700002</v>
      </c>
      <c r="J96" s="22">
        <f t="shared" si="6"/>
        <v>18998.364502709683</v>
      </c>
      <c r="K96" s="4">
        <v>14050</v>
      </c>
      <c r="L96" s="4">
        <f t="shared" si="7"/>
        <v>136886340.00000009</v>
      </c>
      <c r="M96" s="4">
        <f t="shared" si="8"/>
        <v>0</v>
      </c>
      <c r="N96" s="4">
        <f t="shared" si="9"/>
        <v>48210925.676999927</v>
      </c>
      <c r="O96" s="4">
        <f t="shared" si="10"/>
        <v>-48210925.676999927</v>
      </c>
    </row>
    <row r="97" spans="1:15">
      <c r="A97" s="11">
        <v>91</v>
      </c>
      <c r="C97" s="20" t="s">
        <v>116</v>
      </c>
      <c r="D97" s="20" t="s">
        <v>116</v>
      </c>
      <c r="E97" s="21">
        <v>1211</v>
      </c>
      <c r="F97" s="3" t="s">
        <v>25</v>
      </c>
      <c r="G97" s="3" t="s">
        <v>26</v>
      </c>
      <c r="H97" s="4">
        <v>420.30000000000069</v>
      </c>
      <c r="I97" s="22">
        <v>17750161.234999992</v>
      </c>
      <c r="J97" s="22">
        <f t="shared" si="6"/>
        <v>42232.122852724155</v>
      </c>
      <c r="K97" s="4">
        <v>8900</v>
      </c>
      <c r="L97" s="4">
        <f t="shared" si="7"/>
        <v>3740670.0000000061</v>
      </c>
      <c r="M97" s="4">
        <f t="shared" si="8"/>
        <v>0</v>
      </c>
      <c r="N97" s="4">
        <f t="shared" si="9"/>
        <v>14009491.234999986</v>
      </c>
      <c r="O97" s="4">
        <f t="shared" si="10"/>
        <v>-14009491.234999986</v>
      </c>
    </row>
    <row r="98" spans="1:15">
      <c r="A98" s="11">
        <v>92</v>
      </c>
      <c r="C98" s="20" t="s">
        <v>117</v>
      </c>
      <c r="D98" s="20" t="s">
        <v>117</v>
      </c>
      <c r="E98" s="21">
        <v>1211</v>
      </c>
      <c r="F98" s="3" t="s">
        <v>25</v>
      </c>
      <c r="G98" s="3" t="s">
        <v>26</v>
      </c>
      <c r="H98" s="4">
        <v>10434</v>
      </c>
      <c r="I98" s="22">
        <v>198535190.35799995</v>
      </c>
      <c r="J98" s="22">
        <f t="shared" si="6"/>
        <v>19027.716154686597</v>
      </c>
      <c r="K98" s="4">
        <v>3200</v>
      </c>
      <c r="L98" s="4">
        <f t="shared" si="7"/>
        <v>33388800</v>
      </c>
      <c r="M98" s="4">
        <f t="shared" si="8"/>
        <v>0</v>
      </c>
      <c r="N98" s="4">
        <f t="shared" si="9"/>
        <v>165146390.35799995</v>
      </c>
      <c r="O98" s="4">
        <f t="shared" si="10"/>
        <v>-165146390.35799995</v>
      </c>
    </row>
    <row r="99" spans="1:15">
      <c r="A99" s="11">
        <v>93</v>
      </c>
      <c r="C99" s="20" t="s">
        <v>118</v>
      </c>
      <c r="D99" s="20" t="s">
        <v>118</v>
      </c>
      <c r="E99" s="21">
        <v>1211</v>
      </c>
      <c r="F99" s="3" t="s">
        <v>25</v>
      </c>
      <c r="G99" s="3" t="s">
        <v>26</v>
      </c>
      <c r="H99" s="4">
        <v>3950.599999999999</v>
      </c>
      <c r="I99" s="22">
        <v>105163507.72800003</v>
      </c>
      <c r="J99" s="22">
        <f t="shared" si="6"/>
        <v>26619.629354528439</v>
      </c>
      <c r="K99" s="4">
        <v>21150</v>
      </c>
      <c r="L99" s="4">
        <f t="shared" si="7"/>
        <v>83555189.999999985</v>
      </c>
      <c r="M99" s="4">
        <f t="shared" si="8"/>
        <v>0</v>
      </c>
      <c r="N99" s="4">
        <f t="shared" si="9"/>
        <v>21608317.728000045</v>
      </c>
      <c r="O99" s="4">
        <f t="shared" si="10"/>
        <v>-21608317.728000045</v>
      </c>
    </row>
    <row r="100" spans="1:15">
      <c r="A100" s="11">
        <v>94</v>
      </c>
      <c r="C100" s="20" t="s">
        <v>119</v>
      </c>
      <c r="D100" s="20" t="s">
        <v>119</v>
      </c>
      <c r="E100" s="21">
        <v>1211</v>
      </c>
      <c r="F100" s="3" t="s">
        <v>25</v>
      </c>
      <c r="G100" s="3" t="s">
        <v>26</v>
      </c>
      <c r="H100" s="4">
        <v>872.80000000000007</v>
      </c>
      <c r="I100" s="22">
        <v>19751104.956</v>
      </c>
      <c r="J100" s="22">
        <f t="shared" si="6"/>
        <v>22629.588629697522</v>
      </c>
      <c r="K100" s="4">
        <v>8100</v>
      </c>
      <c r="L100" s="4">
        <f t="shared" si="7"/>
        <v>7069680.0000000009</v>
      </c>
      <c r="M100" s="4">
        <f t="shared" si="8"/>
        <v>0</v>
      </c>
      <c r="N100" s="4">
        <f t="shared" si="9"/>
        <v>12681424.956</v>
      </c>
      <c r="O100" s="4">
        <f t="shared" si="10"/>
        <v>-12681424.956</v>
      </c>
    </row>
    <row r="101" spans="1:15">
      <c r="A101" s="11">
        <v>95</v>
      </c>
      <c r="C101" s="20" t="s">
        <v>120</v>
      </c>
      <c r="D101" s="20" t="s">
        <v>120</v>
      </c>
      <c r="E101" s="21">
        <v>1211</v>
      </c>
      <c r="F101" s="3" t="s">
        <v>25</v>
      </c>
      <c r="G101" s="3" t="s">
        <v>26</v>
      </c>
      <c r="H101" s="4">
        <v>32841.200000000012</v>
      </c>
      <c r="I101" s="22">
        <v>632109156.63100028</v>
      </c>
      <c r="J101" s="22">
        <f t="shared" si="6"/>
        <v>19247.443961578749</v>
      </c>
      <c r="K101" s="4">
        <v>6150</v>
      </c>
      <c r="L101" s="4">
        <f t="shared" si="7"/>
        <v>201973380.00000006</v>
      </c>
      <c r="M101" s="4">
        <f t="shared" si="8"/>
        <v>0</v>
      </c>
      <c r="N101" s="4">
        <f t="shared" si="9"/>
        <v>430135776.63100022</v>
      </c>
      <c r="O101" s="4">
        <f t="shared" si="10"/>
        <v>-430135776.63100022</v>
      </c>
    </row>
    <row r="102" spans="1:15">
      <c r="A102" s="11">
        <v>96</v>
      </c>
      <c r="C102" s="20" t="s">
        <v>121</v>
      </c>
      <c r="D102" s="20" t="s">
        <v>121</v>
      </c>
      <c r="E102" s="21">
        <v>1211</v>
      </c>
      <c r="F102" s="3" t="s">
        <v>25</v>
      </c>
      <c r="G102" s="3" t="s">
        <v>26</v>
      </c>
      <c r="H102" s="4">
        <v>606.00000000000011</v>
      </c>
      <c r="I102" s="22">
        <v>16962878.072999991</v>
      </c>
      <c r="J102" s="22">
        <f t="shared" si="6"/>
        <v>27991.547975247504</v>
      </c>
      <c r="K102" s="4">
        <v>17500</v>
      </c>
      <c r="L102" s="4">
        <f t="shared" si="7"/>
        <v>10605000.000000002</v>
      </c>
      <c r="M102" s="4">
        <f t="shared" si="8"/>
        <v>0</v>
      </c>
      <c r="N102" s="4">
        <f t="shared" si="9"/>
        <v>6357878.0729999896</v>
      </c>
      <c r="O102" s="4">
        <f t="shared" si="10"/>
        <v>-6357878.0729999896</v>
      </c>
    </row>
    <row r="103" spans="1:15">
      <c r="A103" s="11">
        <v>97</v>
      </c>
      <c r="C103" s="20" t="s">
        <v>122</v>
      </c>
      <c r="D103" s="20" t="s">
        <v>122</v>
      </c>
      <c r="E103" s="21">
        <v>1211</v>
      </c>
      <c r="F103" s="3" t="s">
        <v>25</v>
      </c>
      <c r="G103" s="3" t="s">
        <v>26</v>
      </c>
      <c r="H103" s="4">
        <v>33507.599999999977</v>
      </c>
      <c r="I103" s="22">
        <v>350156475.09599996</v>
      </c>
      <c r="J103" s="22">
        <f t="shared" si="6"/>
        <v>10450.061332235082</v>
      </c>
      <c r="K103" s="4">
        <v>5370</v>
      </c>
      <c r="L103" s="4">
        <f t="shared" si="7"/>
        <v>179935811.99999988</v>
      </c>
      <c r="M103" s="4">
        <f t="shared" si="8"/>
        <v>0</v>
      </c>
      <c r="N103" s="4">
        <f t="shared" si="9"/>
        <v>170220663.09600008</v>
      </c>
      <c r="O103" s="4">
        <f t="shared" si="10"/>
        <v>-170220663.09600008</v>
      </c>
    </row>
    <row r="104" spans="1:15">
      <c r="A104" s="11">
        <v>98</v>
      </c>
      <c r="C104" s="20" t="s">
        <v>123</v>
      </c>
      <c r="D104" s="20" t="s">
        <v>123</v>
      </c>
      <c r="E104" s="21">
        <v>1211</v>
      </c>
      <c r="F104" s="3" t="s">
        <v>25</v>
      </c>
      <c r="G104" s="3" t="s">
        <v>26</v>
      </c>
      <c r="H104" s="4">
        <v>912.40000000000009</v>
      </c>
      <c r="I104" s="22">
        <v>67084441.784999974</v>
      </c>
      <c r="J104" s="22">
        <f t="shared" si="6"/>
        <v>73525.254038798739</v>
      </c>
      <c r="K104" s="4">
        <v>56000</v>
      </c>
      <c r="L104" s="4">
        <f t="shared" si="7"/>
        <v>51094400.000000007</v>
      </c>
      <c r="M104" s="4">
        <f t="shared" si="8"/>
        <v>0</v>
      </c>
      <c r="N104" s="4">
        <f t="shared" si="9"/>
        <v>15990041.784999967</v>
      </c>
      <c r="O104" s="4">
        <f t="shared" si="10"/>
        <v>-15990041.784999967</v>
      </c>
    </row>
    <row r="105" spans="1:15">
      <c r="A105" s="11">
        <v>99</v>
      </c>
      <c r="C105" s="20" t="s">
        <v>124</v>
      </c>
      <c r="D105" s="20" t="s">
        <v>124</v>
      </c>
      <c r="E105" s="21">
        <v>1211</v>
      </c>
      <c r="F105" s="3" t="s">
        <v>25</v>
      </c>
      <c r="G105" s="3" t="s">
        <v>26</v>
      </c>
      <c r="H105" s="4">
        <v>6163.4000000000024</v>
      </c>
      <c r="I105" s="22">
        <v>74856327.72299996</v>
      </c>
      <c r="J105" s="22">
        <f t="shared" si="6"/>
        <v>12145.297680338763</v>
      </c>
      <c r="K105" s="4">
        <v>9950</v>
      </c>
      <c r="L105" s="4">
        <f t="shared" si="7"/>
        <v>61325830.000000022</v>
      </c>
      <c r="M105" s="4">
        <f t="shared" si="8"/>
        <v>0</v>
      </c>
      <c r="N105" s="4">
        <f t="shared" si="9"/>
        <v>13530497.722999938</v>
      </c>
      <c r="O105" s="4">
        <f t="shared" si="10"/>
        <v>-13530497.722999938</v>
      </c>
    </row>
    <row r="106" spans="1:15">
      <c r="A106" s="11">
        <v>100</v>
      </c>
      <c r="C106" s="20" t="s">
        <v>125</v>
      </c>
      <c r="D106" s="20" t="s">
        <v>125</v>
      </c>
      <c r="E106" s="21">
        <v>1211</v>
      </c>
      <c r="F106" s="3" t="s">
        <v>25</v>
      </c>
      <c r="G106" s="3" t="s">
        <v>26</v>
      </c>
      <c r="H106" s="4">
        <v>26915.499999999771</v>
      </c>
      <c r="I106" s="22">
        <v>439530342.37799954</v>
      </c>
      <c r="J106" s="22">
        <f t="shared" si="6"/>
        <v>16330.008447846159</v>
      </c>
      <c r="K106" s="4">
        <v>2950</v>
      </c>
      <c r="L106" s="4">
        <f t="shared" si="7"/>
        <v>79400724.999999329</v>
      </c>
      <c r="M106" s="4">
        <f t="shared" si="8"/>
        <v>0</v>
      </c>
      <c r="N106" s="4">
        <f t="shared" si="9"/>
        <v>360129617.3780002</v>
      </c>
      <c r="O106" s="4">
        <f t="shared" si="10"/>
        <v>-360129617.3780002</v>
      </c>
    </row>
    <row r="107" spans="1:15">
      <c r="A107" s="11">
        <v>101</v>
      </c>
      <c r="C107" s="20" t="s">
        <v>126</v>
      </c>
      <c r="D107" s="20" t="s">
        <v>126</v>
      </c>
      <c r="E107" s="21">
        <v>1211</v>
      </c>
      <c r="F107" s="3" t="s">
        <v>25</v>
      </c>
      <c r="G107" s="3" t="s">
        <v>26</v>
      </c>
      <c r="H107" s="4">
        <v>119.89999999999999</v>
      </c>
      <c r="I107" s="22">
        <v>9456630.0099999998</v>
      </c>
      <c r="J107" s="22">
        <f t="shared" si="6"/>
        <v>78870.975896580494</v>
      </c>
      <c r="K107" s="4">
        <v>64200</v>
      </c>
      <c r="L107" s="4">
        <f t="shared" si="7"/>
        <v>7697579.9999999991</v>
      </c>
      <c r="M107" s="4">
        <f t="shared" si="8"/>
        <v>0</v>
      </c>
      <c r="N107" s="4">
        <f t="shared" si="9"/>
        <v>1759050.0100000007</v>
      </c>
      <c r="O107" s="4">
        <f t="shared" si="10"/>
        <v>-1759050.0100000007</v>
      </c>
    </row>
    <row r="108" spans="1:15">
      <c r="A108" s="11">
        <v>102</v>
      </c>
      <c r="C108" s="20" t="s">
        <v>127</v>
      </c>
      <c r="D108" s="20" t="s">
        <v>127</v>
      </c>
      <c r="E108" s="21">
        <v>1211</v>
      </c>
      <c r="F108" s="3" t="s">
        <v>25</v>
      </c>
      <c r="G108" s="3" t="s">
        <v>26</v>
      </c>
      <c r="H108" s="4">
        <v>1181.6999999999994</v>
      </c>
      <c r="I108" s="22">
        <v>64880942.68599999</v>
      </c>
      <c r="J108" s="22">
        <f t="shared" si="6"/>
        <v>54904.749670813253</v>
      </c>
      <c r="K108" s="4">
        <v>36700</v>
      </c>
      <c r="L108" s="4">
        <f t="shared" si="7"/>
        <v>43368389.999999978</v>
      </c>
      <c r="M108" s="4">
        <f t="shared" si="8"/>
        <v>0</v>
      </c>
      <c r="N108" s="4">
        <f t="shared" si="9"/>
        <v>21512552.686000012</v>
      </c>
      <c r="O108" s="4">
        <f t="shared" si="10"/>
        <v>-21512552.686000012</v>
      </c>
    </row>
    <row r="109" spans="1:15">
      <c r="A109" s="11">
        <v>103</v>
      </c>
      <c r="C109" s="20" t="s">
        <v>128</v>
      </c>
      <c r="D109" s="20" t="s">
        <v>128</v>
      </c>
      <c r="E109" s="21">
        <v>1211</v>
      </c>
      <c r="F109" s="3" t="s">
        <v>25</v>
      </c>
      <c r="G109" s="3" t="s">
        <v>26</v>
      </c>
      <c r="H109" s="4">
        <v>10310.000000000058</v>
      </c>
      <c r="I109" s="22">
        <v>71277164.105000064</v>
      </c>
      <c r="J109" s="22">
        <f t="shared" si="6"/>
        <v>6913.4009801163593</v>
      </c>
      <c r="K109" s="4">
        <v>2780</v>
      </c>
      <c r="L109" s="4">
        <f t="shared" si="7"/>
        <v>28661800.00000016</v>
      </c>
      <c r="M109" s="4">
        <f t="shared" si="8"/>
        <v>0</v>
      </c>
      <c r="N109" s="4">
        <f t="shared" si="9"/>
        <v>42615364.1049999</v>
      </c>
      <c r="O109" s="4">
        <f t="shared" si="10"/>
        <v>-42615364.1049999</v>
      </c>
    </row>
    <row r="110" spans="1:15">
      <c r="A110" s="11">
        <v>104</v>
      </c>
      <c r="C110" s="20" t="s">
        <v>129</v>
      </c>
      <c r="D110" s="20" t="s">
        <v>129</v>
      </c>
      <c r="E110" s="21">
        <v>1211</v>
      </c>
      <c r="F110" s="3" t="s">
        <v>25</v>
      </c>
      <c r="G110" s="3" t="s">
        <v>26</v>
      </c>
      <c r="H110" s="4">
        <v>2812.7</v>
      </c>
      <c r="I110" s="22">
        <v>43892809.41799999</v>
      </c>
      <c r="J110" s="22">
        <f t="shared" si="6"/>
        <v>15605.222532797665</v>
      </c>
      <c r="K110" s="4">
        <v>14150</v>
      </c>
      <c r="L110" s="4">
        <f t="shared" si="7"/>
        <v>39799705</v>
      </c>
      <c r="M110" s="4">
        <f t="shared" si="8"/>
        <v>0</v>
      </c>
      <c r="N110" s="4">
        <f t="shared" si="9"/>
        <v>4093104.4179999903</v>
      </c>
      <c r="O110" s="4">
        <f t="shared" si="10"/>
        <v>-4093104.4179999903</v>
      </c>
    </row>
    <row r="111" spans="1:15">
      <c r="A111" s="11">
        <v>105</v>
      </c>
      <c r="C111" s="20" t="s">
        <v>130</v>
      </c>
      <c r="D111" s="20" t="s">
        <v>130</v>
      </c>
      <c r="E111" s="21">
        <v>1211</v>
      </c>
      <c r="F111" s="3" t="s">
        <v>25</v>
      </c>
      <c r="G111" s="3" t="s">
        <v>26</v>
      </c>
      <c r="H111" s="4">
        <v>427.8</v>
      </c>
      <c r="I111" s="22">
        <v>10585342.448999986</v>
      </c>
      <c r="J111" s="22">
        <f t="shared" si="6"/>
        <v>24743.67098877977</v>
      </c>
      <c r="K111" s="4">
        <v>41050</v>
      </c>
      <c r="L111" s="4">
        <f t="shared" si="7"/>
        <v>17561190</v>
      </c>
      <c r="M111" s="4">
        <f t="shared" si="8"/>
        <v>6975847.5510000139</v>
      </c>
      <c r="N111" s="4">
        <f t="shared" si="9"/>
        <v>0</v>
      </c>
      <c r="O111" s="4">
        <f t="shared" si="10"/>
        <v>6975847.5510000139</v>
      </c>
    </row>
    <row r="112" spans="1:15">
      <c r="A112" s="11">
        <v>106</v>
      </c>
      <c r="C112" s="20" t="s">
        <v>131</v>
      </c>
      <c r="D112" s="20" t="s">
        <v>131</v>
      </c>
      <c r="E112" s="21">
        <v>1211</v>
      </c>
      <c r="F112" s="3" t="s">
        <v>25</v>
      </c>
      <c r="G112" s="3" t="s">
        <v>26</v>
      </c>
      <c r="H112" s="4">
        <v>1443.1999999999998</v>
      </c>
      <c r="I112" s="22">
        <v>25809367.710999988</v>
      </c>
      <c r="J112" s="22">
        <f t="shared" si="6"/>
        <v>17883.431063608641</v>
      </c>
      <c r="K112" s="4">
        <v>11950</v>
      </c>
      <c r="L112" s="4">
        <f t="shared" si="7"/>
        <v>17246239.999999996</v>
      </c>
      <c r="M112" s="4">
        <f t="shared" si="8"/>
        <v>0</v>
      </c>
      <c r="N112" s="4">
        <f t="shared" si="9"/>
        <v>8563127.7109999917</v>
      </c>
      <c r="O112" s="4">
        <f t="shared" si="10"/>
        <v>-8563127.7109999917</v>
      </c>
    </row>
    <row r="113" spans="1:15">
      <c r="A113" s="11">
        <v>107</v>
      </c>
      <c r="C113" s="20" t="s">
        <v>132</v>
      </c>
      <c r="D113" s="20" t="s">
        <v>132</v>
      </c>
      <c r="E113" s="21">
        <v>1211</v>
      </c>
      <c r="F113" s="3" t="s">
        <v>25</v>
      </c>
      <c r="G113" s="3" t="s">
        <v>26</v>
      </c>
      <c r="H113" s="4">
        <v>364.8</v>
      </c>
      <c r="I113" s="22">
        <v>15564840.818999998</v>
      </c>
      <c r="J113" s="22">
        <f t="shared" si="6"/>
        <v>42666.778560855259</v>
      </c>
      <c r="K113" s="4">
        <v>47950</v>
      </c>
      <c r="L113" s="4">
        <f t="shared" si="7"/>
        <v>17492160</v>
      </c>
      <c r="M113" s="4">
        <f t="shared" si="8"/>
        <v>1927319.1810000017</v>
      </c>
      <c r="N113" s="4">
        <f t="shared" si="9"/>
        <v>0</v>
      </c>
      <c r="O113" s="4">
        <f t="shared" si="10"/>
        <v>1927319.1810000017</v>
      </c>
    </row>
    <row r="114" spans="1:15">
      <c r="A114" s="11">
        <v>108</v>
      </c>
      <c r="C114" s="20" t="s">
        <v>133</v>
      </c>
      <c r="D114" s="20" t="s">
        <v>133</v>
      </c>
      <c r="E114" s="21">
        <v>1211</v>
      </c>
      <c r="F114" s="3" t="s">
        <v>25</v>
      </c>
      <c r="G114" s="3" t="s">
        <v>26</v>
      </c>
      <c r="H114" s="4">
        <v>4671.2000000000126</v>
      </c>
      <c r="I114" s="22">
        <v>63356127.958999969</v>
      </c>
      <c r="J114" s="22">
        <f t="shared" si="6"/>
        <v>13563.137514771322</v>
      </c>
      <c r="K114" s="4">
        <v>7140</v>
      </c>
      <c r="L114" s="4">
        <f t="shared" si="7"/>
        <v>33352368.000000089</v>
      </c>
      <c r="M114" s="4">
        <f t="shared" si="8"/>
        <v>0</v>
      </c>
      <c r="N114" s="4">
        <f t="shared" si="9"/>
        <v>30003759.95899988</v>
      </c>
      <c r="O114" s="4">
        <f t="shared" si="10"/>
        <v>-30003759.95899988</v>
      </c>
    </row>
    <row r="115" spans="1:15">
      <c r="A115" s="11">
        <v>109</v>
      </c>
      <c r="C115" s="20" t="s">
        <v>134</v>
      </c>
      <c r="D115" s="20" t="s">
        <v>134</v>
      </c>
      <c r="E115" s="21">
        <v>1211</v>
      </c>
      <c r="F115" s="3" t="s">
        <v>25</v>
      </c>
      <c r="G115" s="3" t="s">
        <v>26</v>
      </c>
      <c r="H115" s="4">
        <v>5964.7999999999965</v>
      </c>
      <c r="I115" s="22">
        <v>65024255.458999977</v>
      </c>
      <c r="J115" s="22">
        <f t="shared" si="6"/>
        <v>10901.330381404241</v>
      </c>
      <c r="K115" s="4">
        <v>6850</v>
      </c>
      <c r="L115" s="4">
        <f t="shared" si="7"/>
        <v>40858879.999999978</v>
      </c>
      <c r="M115" s="4">
        <f t="shared" si="8"/>
        <v>0</v>
      </c>
      <c r="N115" s="4">
        <f t="shared" si="9"/>
        <v>24165375.458999999</v>
      </c>
      <c r="O115" s="4">
        <f t="shared" si="10"/>
        <v>-24165375.458999999</v>
      </c>
    </row>
    <row r="116" spans="1:15">
      <c r="A116" s="11">
        <v>110</v>
      </c>
      <c r="C116" s="20" t="s">
        <v>135</v>
      </c>
      <c r="D116" s="20" t="s">
        <v>135</v>
      </c>
      <c r="E116" s="21">
        <v>1211</v>
      </c>
      <c r="F116" s="3" t="s">
        <v>25</v>
      </c>
      <c r="G116" s="3" t="s">
        <v>26</v>
      </c>
      <c r="H116" s="4">
        <v>5697.800000000002</v>
      </c>
      <c r="I116" s="22">
        <v>91933605.747999966</v>
      </c>
      <c r="J116" s="22">
        <f t="shared" si="6"/>
        <v>16134.930279757087</v>
      </c>
      <c r="K116" s="4">
        <v>0</v>
      </c>
      <c r="L116" s="4">
        <f t="shared" si="7"/>
        <v>0</v>
      </c>
      <c r="M116" s="4">
        <f t="shared" si="8"/>
        <v>0</v>
      </c>
      <c r="N116" s="4">
        <f t="shared" si="9"/>
        <v>91933605.747999966</v>
      </c>
      <c r="O116" s="4">
        <f t="shared" si="10"/>
        <v>-91933605.747999966</v>
      </c>
    </row>
    <row r="117" spans="1:15">
      <c r="A117" s="11">
        <v>111</v>
      </c>
      <c r="C117" s="20" t="s">
        <v>136</v>
      </c>
      <c r="D117" s="20" t="s">
        <v>136</v>
      </c>
      <c r="E117" s="21">
        <v>1211</v>
      </c>
      <c r="F117" s="3" t="s">
        <v>25</v>
      </c>
      <c r="G117" s="3" t="s">
        <v>26</v>
      </c>
      <c r="H117" s="4">
        <v>159.19999999999999</v>
      </c>
      <c r="I117" s="22">
        <v>3801805</v>
      </c>
      <c r="J117" s="22">
        <f t="shared" si="6"/>
        <v>23880.684673366835</v>
      </c>
      <c r="K117" s="4">
        <v>34500</v>
      </c>
      <c r="L117" s="4">
        <f t="shared" si="7"/>
        <v>5492400</v>
      </c>
      <c r="M117" s="4">
        <f t="shared" si="8"/>
        <v>1690595</v>
      </c>
      <c r="N117" s="4">
        <f t="shared" si="9"/>
        <v>0</v>
      </c>
      <c r="O117" s="4">
        <f t="shared" si="10"/>
        <v>1690595</v>
      </c>
    </row>
    <row r="118" spans="1:15">
      <c r="A118" s="11">
        <v>112</v>
      </c>
      <c r="C118" s="20" t="s">
        <v>137</v>
      </c>
      <c r="D118" s="20" t="s">
        <v>137</v>
      </c>
      <c r="E118" s="21">
        <v>1211</v>
      </c>
      <c r="F118" s="3" t="s">
        <v>25</v>
      </c>
      <c r="G118" s="3" t="s">
        <v>26</v>
      </c>
      <c r="H118" s="4">
        <v>6686.6000000000049</v>
      </c>
      <c r="I118" s="22">
        <v>65264320.275999986</v>
      </c>
      <c r="J118" s="22">
        <f t="shared" si="6"/>
        <v>9760.4642532826747</v>
      </c>
      <c r="K118" s="4">
        <v>8310</v>
      </c>
      <c r="L118" s="4">
        <f t="shared" si="7"/>
        <v>55565646.000000037</v>
      </c>
      <c r="M118" s="4">
        <f t="shared" si="8"/>
        <v>0</v>
      </c>
      <c r="N118" s="4">
        <f t="shared" si="9"/>
        <v>9698674.2759999484</v>
      </c>
      <c r="O118" s="4">
        <f t="shared" si="10"/>
        <v>-9698674.2759999484</v>
      </c>
    </row>
    <row r="119" spans="1:15">
      <c r="A119" s="11">
        <v>113</v>
      </c>
      <c r="C119" s="20" t="s">
        <v>138</v>
      </c>
      <c r="D119" s="20" t="s">
        <v>138</v>
      </c>
      <c r="E119" s="21">
        <v>1211</v>
      </c>
      <c r="F119" s="3" t="s">
        <v>25</v>
      </c>
      <c r="G119" s="3" t="s">
        <v>26</v>
      </c>
      <c r="H119" s="4">
        <v>12.5</v>
      </c>
      <c r="I119" s="22">
        <v>440775</v>
      </c>
      <c r="J119" s="22">
        <f t="shared" si="6"/>
        <v>35262</v>
      </c>
      <c r="K119" s="4">
        <v>51500</v>
      </c>
      <c r="L119" s="4">
        <f t="shared" si="7"/>
        <v>643750</v>
      </c>
      <c r="M119" s="4">
        <f t="shared" si="8"/>
        <v>202975</v>
      </c>
      <c r="N119" s="4">
        <f t="shared" si="9"/>
        <v>0</v>
      </c>
      <c r="O119" s="4">
        <f t="shared" si="10"/>
        <v>202975</v>
      </c>
    </row>
    <row r="120" spans="1:15">
      <c r="A120" s="11">
        <v>114</v>
      </c>
      <c r="C120" s="20" t="s">
        <v>139</v>
      </c>
      <c r="D120" s="20" t="s">
        <v>139</v>
      </c>
      <c r="E120" s="21">
        <v>1211</v>
      </c>
      <c r="F120" s="3" t="s">
        <v>25</v>
      </c>
      <c r="G120" s="3" t="s">
        <v>26</v>
      </c>
      <c r="H120" s="4">
        <v>3939.6999999999962</v>
      </c>
      <c r="I120" s="22">
        <v>62876411.650999963</v>
      </c>
      <c r="J120" s="22">
        <f t="shared" si="6"/>
        <v>15959.6953196944</v>
      </c>
      <c r="K120" s="4">
        <v>6850</v>
      </c>
      <c r="L120" s="4">
        <f t="shared" si="7"/>
        <v>26986944.999999974</v>
      </c>
      <c r="M120" s="4">
        <f t="shared" si="8"/>
        <v>0</v>
      </c>
      <c r="N120" s="4">
        <f t="shared" si="9"/>
        <v>35889466.650999993</v>
      </c>
      <c r="O120" s="4">
        <f t="shared" si="10"/>
        <v>-35889466.650999993</v>
      </c>
    </row>
    <row r="121" spans="1:15">
      <c r="A121" s="11">
        <v>115</v>
      </c>
      <c r="C121" s="20" t="s">
        <v>140</v>
      </c>
      <c r="D121" s="20" t="s">
        <v>140</v>
      </c>
      <c r="E121" s="21">
        <v>1211</v>
      </c>
      <c r="F121" s="3" t="s">
        <v>25</v>
      </c>
      <c r="G121" s="3" t="s">
        <v>26</v>
      </c>
      <c r="H121" s="4">
        <v>1113.6999999999994</v>
      </c>
      <c r="I121" s="22">
        <v>71988410.682999983</v>
      </c>
      <c r="J121" s="22">
        <f t="shared" si="6"/>
        <v>64638.960835952254</v>
      </c>
      <c r="K121" s="4">
        <v>31300</v>
      </c>
      <c r="L121" s="4">
        <f t="shared" si="7"/>
        <v>34858809.999999978</v>
      </c>
      <c r="M121" s="4">
        <f t="shared" si="8"/>
        <v>0</v>
      </c>
      <c r="N121" s="4">
        <f t="shared" si="9"/>
        <v>37129600.683000006</v>
      </c>
      <c r="O121" s="4">
        <f t="shared" si="10"/>
        <v>-37129600.683000006</v>
      </c>
    </row>
    <row r="122" spans="1:15">
      <c r="A122" s="11">
        <v>116</v>
      </c>
      <c r="C122" s="20" t="s">
        <v>141</v>
      </c>
      <c r="D122" s="20" t="s">
        <v>141</v>
      </c>
      <c r="E122" s="21">
        <v>1211</v>
      </c>
      <c r="F122" s="3" t="s">
        <v>25</v>
      </c>
      <c r="G122" s="3" t="s">
        <v>26</v>
      </c>
      <c r="H122" s="4">
        <v>8990.2000000000953</v>
      </c>
      <c r="I122" s="22">
        <v>71927114.525999874</v>
      </c>
      <c r="J122" s="22">
        <f t="shared" si="6"/>
        <v>8000.6133930278647</v>
      </c>
      <c r="K122" s="4">
        <v>9620</v>
      </c>
      <c r="L122" s="4">
        <f t="shared" si="7"/>
        <v>86485724.000000924</v>
      </c>
      <c r="M122" s="4">
        <f t="shared" si="8"/>
        <v>14558609.47400105</v>
      </c>
      <c r="N122" s="4">
        <f t="shared" si="9"/>
        <v>0</v>
      </c>
      <c r="O122" s="4">
        <f t="shared" si="10"/>
        <v>14558609.47400105</v>
      </c>
    </row>
    <row r="123" spans="1:15">
      <c r="A123" s="11">
        <v>117</v>
      </c>
      <c r="C123" s="20" t="s">
        <v>142</v>
      </c>
      <c r="D123" s="20" t="s">
        <v>142</v>
      </c>
      <c r="E123" s="21">
        <v>1211</v>
      </c>
      <c r="F123" s="3" t="s">
        <v>25</v>
      </c>
      <c r="G123" s="3" t="s">
        <v>26</v>
      </c>
      <c r="H123" s="4">
        <v>7188.9000000000033</v>
      </c>
      <c r="I123" s="22">
        <v>125031272.17899981</v>
      </c>
      <c r="J123" s="22">
        <f t="shared" si="6"/>
        <v>17392.267548442705</v>
      </c>
      <c r="K123" s="4">
        <v>8410</v>
      </c>
      <c r="L123" s="4">
        <f t="shared" si="7"/>
        <v>60458649.00000003</v>
      </c>
      <c r="M123" s="4">
        <f t="shared" si="8"/>
        <v>0</v>
      </c>
      <c r="N123" s="4">
        <f t="shared" si="9"/>
        <v>64572623.178999782</v>
      </c>
      <c r="O123" s="4">
        <f t="shared" si="10"/>
        <v>-64572623.178999782</v>
      </c>
    </row>
    <row r="124" spans="1:15">
      <c r="A124" s="11">
        <v>118</v>
      </c>
      <c r="C124" s="20" t="s">
        <v>143</v>
      </c>
      <c r="D124" s="20" t="s">
        <v>143</v>
      </c>
      <c r="E124" s="21">
        <v>1211</v>
      </c>
      <c r="F124" s="3" t="s">
        <v>25</v>
      </c>
      <c r="G124" s="3" t="s">
        <v>26</v>
      </c>
      <c r="H124" s="4">
        <v>99.9</v>
      </c>
      <c r="I124" s="22">
        <v>2046430.0279999999</v>
      </c>
      <c r="J124" s="22">
        <f t="shared" si="6"/>
        <v>20484.785065065062</v>
      </c>
      <c r="K124" s="4">
        <v>36800</v>
      </c>
      <c r="L124" s="4">
        <f t="shared" si="7"/>
        <v>3676320</v>
      </c>
      <c r="M124" s="4">
        <f t="shared" si="8"/>
        <v>1629889.9720000001</v>
      </c>
      <c r="N124" s="4">
        <f t="shared" si="9"/>
        <v>0</v>
      </c>
      <c r="O124" s="4">
        <f t="shared" si="10"/>
        <v>1629889.9720000001</v>
      </c>
    </row>
    <row r="125" spans="1:15">
      <c r="A125" s="11">
        <v>119</v>
      </c>
      <c r="C125" s="20" t="s">
        <v>144</v>
      </c>
      <c r="D125" s="20" t="s">
        <v>144</v>
      </c>
      <c r="E125" s="21">
        <v>1211</v>
      </c>
      <c r="F125" s="3" t="s">
        <v>25</v>
      </c>
      <c r="G125" s="3" t="s">
        <v>26</v>
      </c>
      <c r="H125" s="4">
        <v>2118.4999999999995</v>
      </c>
      <c r="I125" s="22">
        <v>29537769.733999949</v>
      </c>
      <c r="J125" s="22">
        <f t="shared" si="6"/>
        <v>13942.775423176756</v>
      </c>
      <c r="K125" s="4">
        <v>26800</v>
      </c>
      <c r="L125" s="4">
        <f t="shared" si="7"/>
        <v>56775799.999999985</v>
      </c>
      <c r="M125" s="4">
        <f t="shared" si="8"/>
        <v>27238030.266000036</v>
      </c>
      <c r="N125" s="4">
        <f t="shared" si="9"/>
        <v>0</v>
      </c>
      <c r="O125" s="4">
        <f t="shared" si="10"/>
        <v>27238030.266000036</v>
      </c>
    </row>
    <row r="126" spans="1:15">
      <c r="A126" s="11">
        <v>120</v>
      </c>
      <c r="C126" s="20" t="s">
        <v>145</v>
      </c>
      <c r="D126" s="20" t="s">
        <v>145</v>
      </c>
      <c r="E126" s="21">
        <v>1211</v>
      </c>
      <c r="F126" s="3" t="s">
        <v>25</v>
      </c>
      <c r="G126" s="3" t="s">
        <v>26</v>
      </c>
      <c r="H126" s="4">
        <v>22186.999999999993</v>
      </c>
      <c r="I126" s="22">
        <v>218046404.82299998</v>
      </c>
      <c r="J126" s="22">
        <f t="shared" si="6"/>
        <v>9827.6650661648746</v>
      </c>
      <c r="K126" s="4">
        <v>3280</v>
      </c>
      <c r="L126" s="4">
        <f t="shared" si="7"/>
        <v>72773359.99999997</v>
      </c>
      <c r="M126" s="4">
        <f t="shared" si="8"/>
        <v>0</v>
      </c>
      <c r="N126" s="4">
        <f t="shared" si="9"/>
        <v>145273044.82300001</v>
      </c>
      <c r="O126" s="4">
        <f t="shared" si="10"/>
        <v>-145273044.82300001</v>
      </c>
    </row>
    <row r="127" spans="1:15">
      <c r="A127" s="11">
        <v>121</v>
      </c>
      <c r="C127" s="20" t="s">
        <v>146</v>
      </c>
      <c r="D127" s="20" t="s">
        <v>146</v>
      </c>
      <c r="E127" s="21">
        <v>1211</v>
      </c>
      <c r="F127" s="3" t="s">
        <v>25</v>
      </c>
      <c r="G127" s="3" t="s">
        <v>26</v>
      </c>
      <c r="H127" s="4">
        <v>11952.800000000023</v>
      </c>
      <c r="I127" s="22">
        <v>202023148.20599985</v>
      </c>
      <c r="J127" s="22">
        <f t="shared" si="6"/>
        <v>16901.742537815364</v>
      </c>
      <c r="K127" s="4">
        <v>7500</v>
      </c>
      <c r="L127" s="4">
        <f t="shared" si="7"/>
        <v>89646000.000000179</v>
      </c>
      <c r="M127" s="4">
        <f t="shared" si="8"/>
        <v>0</v>
      </c>
      <c r="N127" s="4">
        <f t="shared" si="9"/>
        <v>112377148.20599967</v>
      </c>
      <c r="O127" s="4">
        <f t="shared" si="10"/>
        <v>-112377148.20599967</v>
      </c>
    </row>
    <row r="128" spans="1:15">
      <c r="A128" s="11">
        <v>122</v>
      </c>
      <c r="C128" s="20" t="s">
        <v>147</v>
      </c>
      <c r="D128" s="20" t="s">
        <v>147</v>
      </c>
      <c r="E128" s="21">
        <v>1211</v>
      </c>
      <c r="F128" s="3" t="s">
        <v>25</v>
      </c>
      <c r="G128" s="3" t="s">
        <v>26</v>
      </c>
      <c r="H128" s="4">
        <v>2871.0999999999917</v>
      </c>
      <c r="I128" s="22">
        <v>33733380.815999977</v>
      </c>
      <c r="J128" s="22">
        <f t="shared" si="6"/>
        <v>11749.288013653329</v>
      </c>
      <c r="K128" s="4">
        <v>11800</v>
      </c>
      <c r="L128" s="4">
        <f t="shared" si="7"/>
        <v>33878979.999999903</v>
      </c>
      <c r="M128" s="4">
        <f t="shared" si="8"/>
        <v>145599.18399992585</v>
      </c>
      <c r="N128" s="4">
        <f t="shared" si="9"/>
        <v>0</v>
      </c>
      <c r="O128" s="4">
        <f t="shared" si="10"/>
        <v>145599.18399992585</v>
      </c>
    </row>
    <row r="129" spans="1:15">
      <c r="A129" s="11">
        <v>123</v>
      </c>
      <c r="C129" s="20" t="s">
        <v>148</v>
      </c>
      <c r="D129" s="20" t="s">
        <v>148</v>
      </c>
      <c r="E129" s="21">
        <v>1211</v>
      </c>
      <c r="F129" s="3" t="s">
        <v>25</v>
      </c>
      <c r="G129" s="3" t="s">
        <v>26</v>
      </c>
      <c r="H129" s="4">
        <v>3686.7999999999988</v>
      </c>
      <c r="I129" s="22">
        <v>43022668.371999972</v>
      </c>
      <c r="J129" s="22">
        <f t="shared" si="6"/>
        <v>11669.379508516868</v>
      </c>
      <c r="K129" s="4">
        <v>13800</v>
      </c>
      <c r="L129" s="4">
        <f t="shared" si="7"/>
        <v>50877839.999999985</v>
      </c>
      <c r="M129" s="4">
        <f t="shared" si="8"/>
        <v>7855171.6280000135</v>
      </c>
      <c r="N129" s="4">
        <f t="shared" si="9"/>
        <v>0</v>
      </c>
      <c r="O129" s="4">
        <f t="shared" si="10"/>
        <v>7855171.6280000135</v>
      </c>
    </row>
    <row r="130" spans="1:15">
      <c r="A130" s="11">
        <v>124</v>
      </c>
      <c r="C130" s="20" t="s">
        <v>149</v>
      </c>
      <c r="D130" s="20" t="s">
        <v>149</v>
      </c>
      <c r="E130" s="21">
        <v>1211</v>
      </c>
      <c r="F130" s="3" t="s">
        <v>25</v>
      </c>
      <c r="G130" s="3" t="s">
        <v>26</v>
      </c>
      <c r="H130" s="4">
        <v>729.50000000000011</v>
      </c>
      <c r="I130" s="22">
        <v>24320857.146999989</v>
      </c>
      <c r="J130" s="22">
        <f t="shared" si="6"/>
        <v>33339.077651816289</v>
      </c>
      <c r="K130" s="4">
        <v>23000</v>
      </c>
      <c r="L130" s="4">
        <f t="shared" si="7"/>
        <v>16778500.000000004</v>
      </c>
      <c r="M130" s="4">
        <f t="shared" si="8"/>
        <v>0</v>
      </c>
      <c r="N130" s="4">
        <f t="shared" si="9"/>
        <v>7542357.146999985</v>
      </c>
      <c r="O130" s="4">
        <f t="shared" si="10"/>
        <v>-7542357.146999985</v>
      </c>
    </row>
    <row r="131" spans="1:15">
      <c r="A131" s="11">
        <v>125</v>
      </c>
      <c r="C131" s="20" t="s">
        <v>150</v>
      </c>
      <c r="D131" s="20" t="s">
        <v>150</v>
      </c>
      <c r="E131" s="21">
        <v>1211</v>
      </c>
      <c r="F131" s="3" t="s">
        <v>25</v>
      </c>
      <c r="G131" s="3" t="s">
        <v>26</v>
      </c>
      <c r="H131" s="4">
        <v>4034.2999999999997</v>
      </c>
      <c r="I131" s="22">
        <v>156385804.264</v>
      </c>
      <c r="J131" s="22">
        <f t="shared" si="6"/>
        <v>38764.049342884762</v>
      </c>
      <c r="K131" s="4">
        <v>33700</v>
      </c>
      <c r="L131" s="4">
        <f t="shared" si="7"/>
        <v>135955910</v>
      </c>
      <c r="M131" s="4">
        <f t="shared" si="8"/>
        <v>0</v>
      </c>
      <c r="N131" s="4">
        <f t="shared" si="9"/>
        <v>20429894.263999999</v>
      </c>
      <c r="O131" s="4">
        <f t="shared" si="10"/>
        <v>-20429894.263999999</v>
      </c>
    </row>
    <row r="132" spans="1:15">
      <c r="A132" s="11">
        <v>126</v>
      </c>
      <c r="C132" s="20" t="s">
        <v>151</v>
      </c>
      <c r="D132" s="20" t="s">
        <v>151</v>
      </c>
      <c r="E132" s="21">
        <v>1211</v>
      </c>
      <c r="F132" s="3" t="s">
        <v>25</v>
      </c>
      <c r="G132" s="3" t="s">
        <v>26</v>
      </c>
      <c r="H132" s="4">
        <v>834.30000000000007</v>
      </c>
      <c r="I132" s="22">
        <v>83641072.397999987</v>
      </c>
      <c r="J132" s="22">
        <f t="shared" si="6"/>
        <v>100252.99340524989</v>
      </c>
      <c r="K132" s="4">
        <v>99700</v>
      </c>
      <c r="L132" s="4">
        <f t="shared" si="7"/>
        <v>83179710</v>
      </c>
      <c r="M132" s="4">
        <f t="shared" si="8"/>
        <v>0</v>
      </c>
      <c r="N132" s="4">
        <f t="shared" si="9"/>
        <v>461362.39799998701</v>
      </c>
      <c r="O132" s="4">
        <f t="shared" si="10"/>
        <v>-461362.39799998701</v>
      </c>
    </row>
    <row r="133" spans="1:15">
      <c r="A133" s="11">
        <v>127</v>
      </c>
      <c r="C133" s="20" t="s">
        <v>152</v>
      </c>
      <c r="D133" s="20" t="s">
        <v>152</v>
      </c>
      <c r="E133" s="21">
        <v>1211</v>
      </c>
      <c r="F133" s="3" t="s">
        <v>25</v>
      </c>
      <c r="G133" s="3" t="s">
        <v>26</v>
      </c>
      <c r="H133" s="4">
        <v>29895.499999999985</v>
      </c>
      <c r="I133" s="22">
        <v>168202833.08400005</v>
      </c>
      <c r="J133" s="22">
        <f t="shared" si="6"/>
        <v>5626.359588700645</v>
      </c>
      <c r="K133" s="4">
        <v>2300</v>
      </c>
      <c r="L133" s="4">
        <f t="shared" si="7"/>
        <v>68759649.99999997</v>
      </c>
      <c r="M133" s="4">
        <f t="shared" si="8"/>
        <v>0</v>
      </c>
      <c r="N133" s="4">
        <f t="shared" si="9"/>
        <v>99443183.084000081</v>
      </c>
      <c r="O133" s="4">
        <f t="shared" si="10"/>
        <v>-99443183.084000081</v>
      </c>
    </row>
    <row r="134" spans="1:15">
      <c r="A134" s="11">
        <v>128</v>
      </c>
      <c r="C134" s="20" t="s">
        <v>153</v>
      </c>
      <c r="D134" s="20" t="s">
        <v>153</v>
      </c>
      <c r="E134" s="21">
        <v>1211</v>
      </c>
      <c r="F134" s="3" t="s">
        <v>25</v>
      </c>
      <c r="G134" s="3" t="s">
        <v>26</v>
      </c>
      <c r="H134" s="4">
        <v>228.79999999999998</v>
      </c>
      <c r="I134" s="22">
        <v>11950729.595999999</v>
      </c>
      <c r="J134" s="22">
        <f t="shared" si="6"/>
        <v>52232.20977272727</v>
      </c>
      <c r="K134" s="4">
        <v>62200</v>
      </c>
      <c r="L134" s="4">
        <f t="shared" si="7"/>
        <v>14231359.999999998</v>
      </c>
      <c r="M134" s="4">
        <f t="shared" si="8"/>
        <v>2280630.4039999992</v>
      </c>
      <c r="N134" s="4">
        <f t="shared" si="9"/>
        <v>0</v>
      </c>
      <c r="O134" s="4">
        <f t="shared" si="10"/>
        <v>2280630.4039999992</v>
      </c>
    </row>
    <row r="135" spans="1:15">
      <c r="A135" s="11">
        <v>129</v>
      </c>
      <c r="C135" s="20" t="s">
        <v>154</v>
      </c>
      <c r="D135" s="20" t="s">
        <v>154</v>
      </c>
      <c r="E135" s="21">
        <v>1211</v>
      </c>
      <c r="F135" s="3" t="s">
        <v>25</v>
      </c>
      <c r="G135" s="3" t="s">
        <v>26</v>
      </c>
      <c r="H135" s="4">
        <v>5024.6000000000031</v>
      </c>
      <c r="I135" s="22">
        <v>251663889.8090001</v>
      </c>
      <c r="J135" s="22">
        <f t="shared" si="6"/>
        <v>50086.353104525726</v>
      </c>
      <c r="K135" s="4">
        <v>38500</v>
      </c>
      <c r="L135" s="4">
        <f t="shared" si="7"/>
        <v>193447100.00000012</v>
      </c>
      <c r="M135" s="4">
        <f t="shared" si="8"/>
        <v>0</v>
      </c>
      <c r="N135" s="4">
        <f t="shared" si="9"/>
        <v>58216789.808999985</v>
      </c>
      <c r="O135" s="4">
        <f t="shared" si="10"/>
        <v>-58216789.808999985</v>
      </c>
    </row>
    <row r="136" spans="1:15">
      <c r="A136" s="11">
        <v>130</v>
      </c>
      <c r="C136" s="20" t="s">
        <v>155</v>
      </c>
      <c r="D136" s="20" t="s">
        <v>155</v>
      </c>
      <c r="E136" s="21">
        <v>1211</v>
      </c>
      <c r="F136" s="3" t="s">
        <v>25</v>
      </c>
      <c r="G136" s="3" t="s">
        <v>26</v>
      </c>
      <c r="H136" s="4">
        <v>1899.0999999999997</v>
      </c>
      <c r="I136" s="22">
        <v>60482813.581</v>
      </c>
      <c r="J136" s="22">
        <f t="shared" ref="J136:J199" si="11">IFERROR(I136/H136,0)</f>
        <v>31848.145743246805</v>
      </c>
      <c r="K136" s="4">
        <v>22050</v>
      </c>
      <c r="L136" s="4">
        <f t="shared" ref="L136:L199" si="12">K136*H136</f>
        <v>41875154.999999993</v>
      </c>
      <c r="M136" s="4">
        <f t="shared" ref="M136:M199" si="13">IF(L136-I136&gt;0,L136-I136,0)</f>
        <v>0</v>
      </c>
      <c r="N136" s="4">
        <f t="shared" ref="N136:N199" si="14">IF(L136-I136&lt;0,-(L136-I136),0)</f>
        <v>18607658.581000008</v>
      </c>
      <c r="O136" s="4">
        <f t="shared" ref="O136:O199" si="15">M136-N136</f>
        <v>-18607658.581000008</v>
      </c>
    </row>
    <row r="137" spans="1:15">
      <c r="A137" s="11">
        <v>131</v>
      </c>
      <c r="C137" s="20" t="s">
        <v>156</v>
      </c>
      <c r="D137" s="20" t="s">
        <v>156</v>
      </c>
      <c r="E137" s="21">
        <v>1211</v>
      </c>
      <c r="F137" s="3" t="s">
        <v>25</v>
      </c>
      <c r="G137" s="3" t="s">
        <v>26</v>
      </c>
      <c r="H137" s="4">
        <v>2793.8999999999974</v>
      </c>
      <c r="I137" s="22">
        <v>43688272.144000001</v>
      </c>
      <c r="J137" s="22">
        <f t="shared" si="11"/>
        <v>15637.02070367588</v>
      </c>
      <c r="K137" s="4">
        <v>8910</v>
      </c>
      <c r="L137" s="4">
        <f t="shared" si="12"/>
        <v>24893648.999999978</v>
      </c>
      <c r="M137" s="4">
        <f t="shared" si="13"/>
        <v>0</v>
      </c>
      <c r="N137" s="4">
        <f t="shared" si="14"/>
        <v>18794623.144000024</v>
      </c>
      <c r="O137" s="4">
        <f t="shared" si="15"/>
        <v>-18794623.144000024</v>
      </c>
    </row>
    <row r="138" spans="1:15">
      <c r="A138" s="11">
        <v>132</v>
      </c>
      <c r="C138" s="20" t="s">
        <v>157</v>
      </c>
      <c r="D138" s="20" t="s">
        <v>157</v>
      </c>
      <c r="E138" s="21">
        <v>1211</v>
      </c>
      <c r="F138" s="3" t="s">
        <v>25</v>
      </c>
      <c r="G138" s="3" t="s">
        <v>26</v>
      </c>
      <c r="H138" s="4">
        <v>9574.0000000000055</v>
      </c>
      <c r="I138" s="22">
        <v>69298595.428000003</v>
      </c>
      <c r="J138" s="22">
        <f t="shared" si="11"/>
        <v>7238.2071681637735</v>
      </c>
      <c r="K138" s="4">
        <v>3780</v>
      </c>
      <c r="L138" s="4">
        <f t="shared" si="12"/>
        <v>36189720.000000022</v>
      </c>
      <c r="M138" s="4">
        <f t="shared" si="13"/>
        <v>0</v>
      </c>
      <c r="N138" s="4">
        <f t="shared" si="14"/>
        <v>33108875.427999981</v>
      </c>
      <c r="O138" s="4">
        <f t="shared" si="15"/>
        <v>-33108875.427999981</v>
      </c>
    </row>
    <row r="139" spans="1:15">
      <c r="A139" s="11">
        <v>133</v>
      </c>
      <c r="C139" s="20" t="s">
        <v>158</v>
      </c>
      <c r="D139" s="20" t="s">
        <v>158</v>
      </c>
      <c r="E139" s="21">
        <v>1211</v>
      </c>
      <c r="F139" s="3" t="s">
        <v>25</v>
      </c>
      <c r="G139" s="3" t="s">
        <v>26</v>
      </c>
      <c r="H139" s="4">
        <v>6303.2000000000007</v>
      </c>
      <c r="I139" s="22">
        <v>122104802.44999996</v>
      </c>
      <c r="J139" s="22">
        <f t="shared" si="11"/>
        <v>19371.874992067511</v>
      </c>
      <c r="K139" s="4">
        <v>13800</v>
      </c>
      <c r="L139" s="4">
        <f t="shared" si="12"/>
        <v>86984160.000000015</v>
      </c>
      <c r="M139" s="4">
        <f t="shared" si="13"/>
        <v>0</v>
      </c>
      <c r="N139" s="4">
        <f t="shared" si="14"/>
        <v>35120642.449999943</v>
      </c>
      <c r="O139" s="4">
        <f t="shared" si="15"/>
        <v>-35120642.449999943</v>
      </c>
    </row>
    <row r="140" spans="1:15">
      <c r="A140" s="11">
        <v>134</v>
      </c>
      <c r="C140" s="20" t="s">
        <v>159</v>
      </c>
      <c r="D140" s="20" t="s">
        <v>159</v>
      </c>
      <c r="E140" s="21">
        <v>1211</v>
      </c>
      <c r="F140" s="3" t="s">
        <v>25</v>
      </c>
      <c r="G140" s="3" t="s">
        <v>26</v>
      </c>
      <c r="H140" s="4">
        <v>10771.300000000014</v>
      </c>
      <c r="I140" s="22">
        <v>108777874.82799996</v>
      </c>
      <c r="J140" s="22">
        <f t="shared" si="11"/>
        <v>10098.862238355614</v>
      </c>
      <c r="K140" s="4">
        <v>4370</v>
      </c>
      <c r="L140" s="4">
        <f t="shared" si="12"/>
        <v>47070581.00000006</v>
      </c>
      <c r="M140" s="4">
        <f t="shared" si="13"/>
        <v>0</v>
      </c>
      <c r="N140" s="4">
        <f t="shared" si="14"/>
        <v>61707293.827999905</v>
      </c>
      <c r="O140" s="4">
        <f t="shared" si="15"/>
        <v>-61707293.827999905</v>
      </c>
    </row>
    <row r="141" spans="1:15">
      <c r="A141" s="11">
        <v>135</v>
      </c>
      <c r="C141" s="20" t="s">
        <v>160</v>
      </c>
      <c r="D141" s="20" t="s">
        <v>160</v>
      </c>
      <c r="E141" s="21">
        <v>1211</v>
      </c>
      <c r="F141" s="3" t="s">
        <v>25</v>
      </c>
      <c r="G141" s="3" t="s">
        <v>26</v>
      </c>
      <c r="H141" s="4">
        <v>1567.9999999999989</v>
      </c>
      <c r="I141" s="22">
        <v>30001200.417999983</v>
      </c>
      <c r="J141" s="22">
        <f t="shared" si="11"/>
        <v>19133.418633928573</v>
      </c>
      <c r="K141" s="4">
        <v>37700</v>
      </c>
      <c r="L141" s="4">
        <f t="shared" si="12"/>
        <v>59113599.999999955</v>
      </c>
      <c r="M141" s="4">
        <f t="shared" si="13"/>
        <v>29112399.581999972</v>
      </c>
      <c r="N141" s="4">
        <f t="shared" si="14"/>
        <v>0</v>
      </c>
      <c r="O141" s="4">
        <f t="shared" si="15"/>
        <v>29112399.581999972</v>
      </c>
    </row>
    <row r="142" spans="1:15">
      <c r="A142" s="11">
        <v>136</v>
      </c>
      <c r="C142" s="20" t="s">
        <v>161</v>
      </c>
      <c r="D142" s="20" t="s">
        <v>161</v>
      </c>
      <c r="E142" s="21">
        <v>1211</v>
      </c>
      <c r="F142" s="3" t="s">
        <v>25</v>
      </c>
      <c r="G142" s="3" t="s">
        <v>26</v>
      </c>
      <c r="H142" s="4">
        <v>4088.7999999999997</v>
      </c>
      <c r="I142" s="22">
        <v>85266796.583999962</v>
      </c>
      <c r="J142" s="22">
        <f t="shared" si="11"/>
        <v>20853.745985130103</v>
      </c>
      <c r="K142" s="4">
        <v>16149.999999999998</v>
      </c>
      <c r="L142" s="4">
        <f t="shared" si="12"/>
        <v>66034119.999999985</v>
      </c>
      <c r="M142" s="4">
        <f t="shared" si="13"/>
        <v>0</v>
      </c>
      <c r="N142" s="4">
        <f t="shared" si="14"/>
        <v>19232676.583999977</v>
      </c>
      <c r="O142" s="4">
        <f t="shared" si="15"/>
        <v>-19232676.583999977</v>
      </c>
    </row>
    <row r="143" spans="1:15">
      <c r="A143" s="11">
        <v>137</v>
      </c>
      <c r="C143" s="20" t="s">
        <v>162</v>
      </c>
      <c r="D143" s="20" t="s">
        <v>162</v>
      </c>
      <c r="E143" s="21">
        <v>1211</v>
      </c>
      <c r="F143" s="3" t="s">
        <v>25</v>
      </c>
      <c r="G143" s="3" t="s">
        <v>26</v>
      </c>
      <c r="H143" s="4">
        <v>6569.9000000000033</v>
      </c>
      <c r="I143" s="22">
        <v>185460646.26200005</v>
      </c>
      <c r="J143" s="22">
        <f t="shared" si="11"/>
        <v>28228.838530571236</v>
      </c>
      <c r="K143" s="4">
        <v>37400</v>
      </c>
      <c r="L143" s="4">
        <f t="shared" si="12"/>
        <v>245714260.00000012</v>
      </c>
      <c r="M143" s="4">
        <f t="shared" si="13"/>
        <v>60253613.738000065</v>
      </c>
      <c r="N143" s="4">
        <f t="shared" si="14"/>
        <v>0</v>
      </c>
      <c r="O143" s="4">
        <f t="shared" si="15"/>
        <v>60253613.738000065</v>
      </c>
    </row>
    <row r="144" spans="1:15">
      <c r="A144" s="11">
        <v>138</v>
      </c>
      <c r="C144" s="20" t="s">
        <v>163</v>
      </c>
      <c r="D144" s="20" t="s">
        <v>163</v>
      </c>
      <c r="E144" s="21">
        <v>1211</v>
      </c>
      <c r="F144" s="3" t="s">
        <v>25</v>
      </c>
      <c r="G144" s="3" t="s">
        <v>26</v>
      </c>
      <c r="H144" s="4">
        <v>0</v>
      </c>
      <c r="I144" s="22">
        <v>0</v>
      </c>
      <c r="J144" s="22">
        <f t="shared" si="11"/>
        <v>0</v>
      </c>
      <c r="K144" s="4">
        <v>0</v>
      </c>
      <c r="L144" s="4">
        <f t="shared" si="12"/>
        <v>0</v>
      </c>
      <c r="M144" s="4">
        <f t="shared" si="13"/>
        <v>0</v>
      </c>
      <c r="N144" s="4">
        <f t="shared" si="14"/>
        <v>0</v>
      </c>
      <c r="O144" s="4">
        <f t="shared" si="15"/>
        <v>0</v>
      </c>
    </row>
    <row r="145" spans="1:15">
      <c r="A145" s="11">
        <v>139</v>
      </c>
      <c r="C145" s="20" t="s">
        <v>164</v>
      </c>
      <c r="D145" s="20" t="s">
        <v>164</v>
      </c>
      <c r="E145" s="21">
        <v>1211</v>
      </c>
      <c r="F145" s="3" t="s">
        <v>25</v>
      </c>
      <c r="G145" s="3" t="s">
        <v>26</v>
      </c>
      <c r="H145" s="4">
        <v>45055.199999999997</v>
      </c>
      <c r="I145" s="22">
        <v>295862306.59800011</v>
      </c>
      <c r="J145" s="22">
        <f t="shared" si="11"/>
        <v>6566.6628180099106</v>
      </c>
      <c r="K145" s="4">
        <v>3240</v>
      </c>
      <c r="L145" s="4">
        <f t="shared" si="12"/>
        <v>145978848</v>
      </c>
      <c r="M145" s="4">
        <f t="shared" si="13"/>
        <v>0</v>
      </c>
      <c r="N145" s="4">
        <f t="shared" si="14"/>
        <v>149883458.59800011</v>
      </c>
      <c r="O145" s="4">
        <f t="shared" si="15"/>
        <v>-149883458.59800011</v>
      </c>
    </row>
    <row r="146" spans="1:15">
      <c r="A146" s="11">
        <v>140</v>
      </c>
      <c r="C146" s="20" t="s">
        <v>165</v>
      </c>
      <c r="D146" s="20" t="s">
        <v>165</v>
      </c>
      <c r="E146" s="21">
        <v>1211</v>
      </c>
      <c r="F146" s="3" t="s">
        <v>25</v>
      </c>
      <c r="G146" s="3" t="s">
        <v>26</v>
      </c>
      <c r="H146" s="4">
        <v>27710.600000000039</v>
      </c>
      <c r="I146" s="22">
        <v>737451973.526999</v>
      </c>
      <c r="J146" s="22">
        <f t="shared" si="11"/>
        <v>26612.631033864225</v>
      </c>
      <c r="K146" s="4">
        <v>16600</v>
      </c>
      <c r="L146" s="4">
        <f t="shared" si="12"/>
        <v>459995960.00000066</v>
      </c>
      <c r="M146" s="4">
        <f t="shared" si="13"/>
        <v>0</v>
      </c>
      <c r="N146" s="4">
        <f t="shared" si="14"/>
        <v>277456013.52699834</v>
      </c>
      <c r="O146" s="4">
        <f t="shared" si="15"/>
        <v>-277456013.52699834</v>
      </c>
    </row>
    <row r="147" spans="1:15">
      <c r="A147" s="11">
        <v>141</v>
      </c>
      <c r="C147" s="20" t="s">
        <v>166</v>
      </c>
      <c r="D147" s="20" t="s">
        <v>166</v>
      </c>
      <c r="E147" s="21">
        <v>1211</v>
      </c>
      <c r="F147" s="3" t="s">
        <v>25</v>
      </c>
      <c r="G147" s="3" t="s">
        <v>26</v>
      </c>
      <c r="H147" s="4">
        <v>2072.8999999999978</v>
      </c>
      <c r="I147" s="22">
        <v>15170963.302999996</v>
      </c>
      <c r="J147" s="22">
        <f t="shared" si="11"/>
        <v>7318.7145076945399</v>
      </c>
      <c r="K147" s="4">
        <v>6460</v>
      </c>
      <c r="L147" s="4">
        <f t="shared" si="12"/>
        <v>13390933.999999985</v>
      </c>
      <c r="M147" s="4">
        <f t="shared" si="13"/>
        <v>0</v>
      </c>
      <c r="N147" s="4">
        <f t="shared" si="14"/>
        <v>1780029.3030000106</v>
      </c>
      <c r="O147" s="4">
        <f t="shared" si="15"/>
        <v>-1780029.3030000106</v>
      </c>
    </row>
    <row r="148" spans="1:15">
      <c r="A148" s="11">
        <v>142</v>
      </c>
      <c r="C148" s="20" t="s">
        <v>167</v>
      </c>
      <c r="D148" s="20" t="s">
        <v>167</v>
      </c>
      <c r="E148" s="21">
        <v>1211</v>
      </c>
      <c r="F148" s="3" t="s">
        <v>25</v>
      </c>
      <c r="G148" s="3" t="s">
        <v>26</v>
      </c>
      <c r="H148" s="4">
        <v>27495</v>
      </c>
      <c r="I148" s="22">
        <v>536735892.49399984</v>
      </c>
      <c r="J148" s="22">
        <f t="shared" si="11"/>
        <v>19521.218130350968</v>
      </c>
      <c r="K148" s="4">
        <v>37900</v>
      </c>
      <c r="L148" s="4">
        <f t="shared" si="12"/>
        <v>1042060500</v>
      </c>
      <c r="M148" s="4">
        <f t="shared" si="13"/>
        <v>505324607.50600016</v>
      </c>
      <c r="N148" s="4">
        <f t="shared" si="14"/>
        <v>0</v>
      </c>
      <c r="O148" s="4">
        <f t="shared" si="15"/>
        <v>505324607.50600016</v>
      </c>
    </row>
    <row r="149" spans="1:15">
      <c r="A149" s="11">
        <v>143</v>
      </c>
      <c r="C149" s="20" t="s">
        <v>168</v>
      </c>
      <c r="D149" s="20" t="s">
        <v>168</v>
      </c>
      <c r="E149" s="21">
        <v>1211</v>
      </c>
      <c r="F149" s="3" t="s">
        <v>25</v>
      </c>
      <c r="G149" s="3" t="s">
        <v>26</v>
      </c>
      <c r="H149" s="4">
        <v>11821.999999999996</v>
      </c>
      <c r="I149" s="22">
        <v>71520508.740999967</v>
      </c>
      <c r="J149" s="22">
        <f t="shared" si="11"/>
        <v>6049.7808104381647</v>
      </c>
      <c r="K149" s="4">
        <v>2500</v>
      </c>
      <c r="L149" s="4">
        <f t="shared" si="12"/>
        <v>29554999.999999993</v>
      </c>
      <c r="M149" s="4">
        <f t="shared" si="13"/>
        <v>0</v>
      </c>
      <c r="N149" s="4">
        <f t="shared" si="14"/>
        <v>41965508.740999974</v>
      </c>
      <c r="O149" s="4">
        <f t="shared" si="15"/>
        <v>-41965508.740999974</v>
      </c>
    </row>
    <row r="150" spans="1:15">
      <c r="A150" s="11">
        <v>144</v>
      </c>
      <c r="C150" s="20" t="s">
        <v>169</v>
      </c>
      <c r="D150" s="20" t="s">
        <v>169</v>
      </c>
      <c r="E150" s="21">
        <v>1211</v>
      </c>
      <c r="F150" s="3" t="s">
        <v>25</v>
      </c>
      <c r="G150" s="3" t="s">
        <v>26</v>
      </c>
      <c r="H150" s="4">
        <v>1525.299999999999</v>
      </c>
      <c r="I150" s="22">
        <v>34901199.192999974</v>
      </c>
      <c r="J150" s="22">
        <f t="shared" si="11"/>
        <v>22881.530972923356</v>
      </c>
      <c r="K150" s="4">
        <v>12500</v>
      </c>
      <c r="L150" s="4">
        <f t="shared" si="12"/>
        <v>19066249.999999989</v>
      </c>
      <c r="M150" s="4">
        <f t="shared" si="13"/>
        <v>0</v>
      </c>
      <c r="N150" s="4">
        <f t="shared" si="14"/>
        <v>15834949.192999985</v>
      </c>
      <c r="O150" s="4">
        <f t="shared" si="15"/>
        <v>-15834949.192999985</v>
      </c>
    </row>
    <row r="151" spans="1:15">
      <c r="A151" s="11">
        <v>145</v>
      </c>
      <c r="C151" s="20" t="s">
        <v>170</v>
      </c>
      <c r="D151" s="20" t="s">
        <v>170</v>
      </c>
      <c r="E151" s="21">
        <v>1211</v>
      </c>
      <c r="F151" s="3" t="s">
        <v>25</v>
      </c>
      <c r="G151" s="3" t="s">
        <v>26</v>
      </c>
      <c r="H151" s="4">
        <v>2386.5999999999995</v>
      </c>
      <c r="I151" s="22">
        <v>34924952.025999978</v>
      </c>
      <c r="J151" s="22">
        <f t="shared" si="11"/>
        <v>14633.768551914853</v>
      </c>
      <c r="K151" s="4">
        <v>12150</v>
      </c>
      <c r="L151" s="4">
        <f t="shared" si="12"/>
        <v>28997189.999999993</v>
      </c>
      <c r="M151" s="4">
        <f t="shared" si="13"/>
        <v>0</v>
      </c>
      <c r="N151" s="4">
        <f t="shared" si="14"/>
        <v>5927762.0259999856</v>
      </c>
      <c r="O151" s="4">
        <f t="shared" si="15"/>
        <v>-5927762.0259999856</v>
      </c>
    </row>
    <row r="152" spans="1:15">
      <c r="A152" s="11">
        <v>146</v>
      </c>
      <c r="C152" s="20" t="s">
        <v>171</v>
      </c>
      <c r="D152" s="20" t="s">
        <v>171</v>
      </c>
      <c r="E152" s="21">
        <v>1211</v>
      </c>
      <c r="F152" s="3" t="s">
        <v>25</v>
      </c>
      <c r="G152" s="3" t="s">
        <v>26</v>
      </c>
      <c r="H152" s="4">
        <v>5345.3</v>
      </c>
      <c r="I152" s="22">
        <v>36778554.874000005</v>
      </c>
      <c r="J152" s="22">
        <f t="shared" si="11"/>
        <v>6880.540825398014</v>
      </c>
      <c r="K152" s="4">
        <v>3040</v>
      </c>
      <c r="L152" s="4">
        <f t="shared" si="12"/>
        <v>16249712</v>
      </c>
      <c r="M152" s="4">
        <f t="shared" si="13"/>
        <v>0</v>
      </c>
      <c r="N152" s="4">
        <f t="shared" si="14"/>
        <v>20528842.874000005</v>
      </c>
      <c r="O152" s="4">
        <f t="shared" si="15"/>
        <v>-20528842.874000005</v>
      </c>
    </row>
    <row r="153" spans="1:15">
      <c r="A153" s="11">
        <v>147</v>
      </c>
      <c r="C153" s="20" t="s">
        <v>172</v>
      </c>
      <c r="D153" s="20" t="s">
        <v>172</v>
      </c>
      <c r="E153" s="21">
        <v>1211</v>
      </c>
      <c r="F153" s="3" t="s">
        <v>25</v>
      </c>
      <c r="G153" s="3" t="s">
        <v>26</v>
      </c>
      <c r="H153" s="4">
        <v>40746.699999999983</v>
      </c>
      <c r="I153" s="22">
        <v>517815676.68299854</v>
      </c>
      <c r="J153" s="22">
        <f t="shared" si="11"/>
        <v>12708.16229738847</v>
      </c>
      <c r="K153" s="4">
        <v>3040</v>
      </c>
      <c r="L153" s="4">
        <f t="shared" si="12"/>
        <v>123869967.99999994</v>
      </c>
      <c r="M153" s="4">
        <f t="shared" si="13"/>
        <v>0</v>
      </c>
      <c r="N153" s="4">
        <f t="shared" si="14"/>
        <v>393945708.6829986</v>
      </c>
      <c r="O153" s="4">
        <f t="shared" si="15"/>
        <v>-393945708.6829986</v>
      </c>
    </row>
    <row r="154" spans="1:15">
      <c r="A154" s="11">
        <v>148</v>
      </c>
      <c r="C154" s="20" t="s">
        <v>173</v>
      </c>
      <c r="D154" s="20" t="s">
        <v>173</v>
      </c>
      <c r="E154" s="21">
        <v>1211</v>
      </c>
      <c r="F154" s="3" t="s">
        <v>25</v>
      </c>
      <c r="G154" s="3" t="s">
        <v>26</v>
      </c>
      <c r="H154" s="4">
        <v>4664.2000000000016</v>
      </c>
      <c r="I154" s="22">
        <v>53076133.988000013</v>
      </c>
      <c r="J154" s="22">
        <f t="shared" si="11"/>
        <v>11379.47214699198</v>
      </c>
      <c r="K154" s="4">
        <v>32250</v>
      </c>
      <c r="L154" s="4">
        <f t="shared" si="12"/>
        <v>150420450.00000006</v>
      </c>
      <c r="M154" s="4">
        <f t="shared" si="13"/>
        <v>97344316.012000054</v>
      </c>
      <c r="N154" s="4">
        <f t="shared" si="14"/>
        <v>0</v>
      </c>
      <c r="O154" s="4">
        <f t="shared" si="15"/>
        <v>97344316.012000054</v>
      </c>
    </row>
    <row r="155" spans="1:15">
      <c r="A155" s="11">
        <v>149</v>
      </c>
      <c r="C155" s="20" t="s">
        <v>174</v>
      </c>
      <c r="D155" s="20" t="s">
        <v>174</v>
      </c>
      <c r="E155" s="21">
        <v>1211</v>
      </c>
      <c r="F155" s="3" t="s">
        <v>25</v>
      </c>
      <c r="G155" s="3" t="s">
        <v>26</v>
      </c>
      <c r="H155" s="4">
        <v>2357.1</v>
      </c>
      <c r="I155" s="22">
        <v>27065886.516000006</v>
      </c>
      <c r="J155" s="22">
        <f t="shared" si="11"/>
        <v>11482.706086292481</v>
      </c>
      <c r="K155" s="4">
        <v>9250</v>
      </c>
      <c r="L155" s="4">
        <f t="shared" si="12"/>
        <v>21803175</v>
      </c>
      <c r="M155" s="4">
        <f t="shared" si="13"/>
        <v>0</v>
      </c>
      <c r="N155" s="4">
        <f t="shared" si="14"/>
        <v>5262711.5160000063</v>
      </c>
      <c r="O155" s="4">
        <f t="shared" si="15"/>
        <v>-5262711.5160000063</v>
      </c>
    </row>
    <row r="156" spans="1:15">
      <c r="A156" s="11">
        <v>150</v>
      </c>
      <c r="C156" s="20" t="s">
        <v>175</v>
      </c>
      <c r="D156" s="20" t="s">
        <v>175</v>
      </c>
      <c r="E156" s="21">
        <v>1211</v>
      </c>
      <c r="F156" s="3" t="s">
        <v>25</v>
      </c>
      <c r="G156" s="3" t="s">
        <v>26</v>
      </c>
      <c r="H156" s="4">
        <v>19497.599999999944</v>
      </c>
      <c r="I156" s="22">
        <v>280718910.33399987</v>
      </c>
      <c r="J156" s="22">
        <f t="shared" si="11"/>
        <v>14397.613569567571</v>
      </c>
      <c r="K156" s="4">
        <v>12000</v>
      </c>
      <c r="L156" s="4">
        <f t="shared" si="12"/>
        <v>233971199.99999931</v>
      </c>
      <c r="M156" s="4">
        <f t="shared" si="13"/>
        <v>0</v>
      </c>
      <c r="N156" s="4">
        <f t="shared" si="14"/>
        <v>46747710.334000558</v>
      </c>
      <c r="O156" s="4">
        <f t="shared" si="15"/>
        <v>-46747710.334000558</v>
      </c>
    </row>
    <row r="157" spans="1:15">
      <c r="A157" s="11">
        <v>151</v>
      </c>
      <c r="C157" s="20" t="s">
        <v>176</v>
      </c>
      <c r="D157" s="20" t="s">
        <v>176</v>
      </c>
      <c r="E157" s="21">
        <v>1211</v>
      </c>
      <c r="F157" s="3" t="s">
        <v>25</v>
      </c>
      <c r="G157" s="3" t="s">
        <v>26</v>
      </c>
      <c r="H157" s="4">
        <v>7539.8999999999924</v>
      </c>
      <c r="I157" s="22">
        <v>174722539.97199997</v>
      </c>
      <c r="J157" s="22">
        <f t="shared" si="11"/>
        <v>23173.057994403127</v>
      </c>
      <c r="K157" s="4">
        <v>13200</v>
      </c>
      <c r="L157" s="4">
        <f t="shared" si="12"/>
        <v>99526679.999999896</v>
      </c>
      <c r="M157" s="4">
        <f t="shared" si="13"/>
        <v>0</v>
      </c>
      <c r="N157" s="4">
        <f t="shared" si="14"/>
        <v>75195859.972000077</v>
      </c>
      <c r="O157" s="4">
        <f t="shared" si="15"/>
        <v>-75195859.972000077</v>
      </c>
    </row>
    <row r="158" spans="1:15">
      <c r="A158" s="11">
        <v>152</v>
      </c>
      <c r="C158" s="20" t="s">
        <v>177</v>
      </c>
      <c r="D158" s="20" t="s">
        <v>177</v>
      </c>
      <c r="E158" s="21">
        <v>1211</v>
      </c>
      <c r="F158" s="3" t="s">
        <v>25</v>
      </c>
      <c r="G158" s="3" t="s">
        <v>26</v>
      </c>
      <c r="H158" s="4">
        <v>2418.9999999999995</v>
      </c>
      <c r="I158" s="22">
        <v>51609557.854000002</v>
      </c>
      <c r="J158" s="22">
        <f t="shared" si="11"/>
        <v>21335.079724679625</v>
      </c>
      <c r="K158" s="4">
        <v>7990</v>
      </c>
      <c r="L158" s="4">
        <f t="shared" si="12"/>
        <v>19327809.999999996</v>
      </c>
      <c r="M158" s="4">
        <f t="shared" si="13"/>
        <v>0</v>
      </c>
      <c r="N158" s="4">
        <f t="shared" si="14"/>
        <v>32281747.854000006</v>
      </c>
      <c r="O158" s="4">
        <f t="shared" si="15"/>
        <v>-32281747.854000006</v>
      </c>
    </row>
    <row r="159" spans="1:15">
      <c r="A159" s="11">
        <v>153</v>
      </c>
      <c r="C159" s="20" t="s">
        <v>178</v>
      </c>
      <c r="D159" s="20" t="s">
        <v>178</v>
      </c>
      <c r="E159" s="21">
        <v>1211</v>
      </c>
      <c r="F159" s="3" t="s">
        <v>25</v>
      </c>
      <c r="G159" s="3" t="s">
        <v>26</v>
      </c>
      <c r="H159" s="4">
        <v>9070.8000000000011</v>
      </c>
      <c r="I159" s="22">
        <v>119909567.68999988</v>
      </c>
      <c r="J159" s="22">
        <f t="shared" si="11"/>
        <v>13219.293523173244</v>
      </c>
      <c r="K159" s="4">
        <v>11700</v>
      </c>
      <c r="L159" s="4">
        <f t="shared" si="12"/>
        <v>106128360.00000001</v>
      </c>
      <c r="M159" s="4">
        <f t="shared" si="13"/>
        <v>0</v>
      </c>
      <c r="N159" s="4">
        <f t="shared" si="14"/>
        <v>13781207.689999864</v>
      </c>
      <c r="O159" s="4">
        <f t="shared" si="15"/>
        <v>-13781207.689999864</v>
      </c>
    </row>
    <row r="160" spans="1:15">
      <c r="A160" s="11">
        <v>154</v>
      </c>
      <c r="C160" s="20" t="s">
        <v>179</v>
      </c>
      <c r="D160" s="20" t="s">
        <v>179</v>
      </c>
      <c r="E160" s="21">
        <v>1211</v>
      </c>
      <c r="F160" s="3" t="s">
        <v>25</v>
      </c>
      <c r="G160" s="3" t="s">
        <v>26</v>
      </c>
      <c r="H160" s="4">
        <v>287.89999999999998</v>
      </c>
      <c r="I160" s="22">
        <v>6625048.9539999999</v>
      </c>
      <c r="J160" s="22">
        <f t="shared" si="11"/>
        <v>23011.632351510943</v>
      </c>
      <c r="K160" s="4">
        <v>23800</v>
      </c>
      <c r="L160" s="4">
        <f t="shared" si="12"/>
        <v>6852019.9999999991</v>
      </c>
      <c r="M160" s="4">
        <f t="shared" si="13"/>
        <v>226971.04599999916</v>
      </c>
      <c r="N160" s="4">
        <f t="shared" si="14"/>
        <v>0</v>
      </c>
      <c r="O160" s="4">
        <f t="shared" si="15"/>
        <v>226971.04599999916</v>
      </c>
    </row>
    <row r="161" spans="1:15">
      <c r="A161" s="11">
        <v>155</v>
      </c>
      <c r="C161" s="20" t="s">
        <v>180</v>
      </c>
      <c r="D161" s="20" t="s">
        <v>180</v>
      </c>
      <c r="E161" s="21">
        <v>1211</v>
      </c>
      <c r="F161" s="3" t="s">
        <v>25</v>
      </c>
      <c r="G161" s="3" t="s">
        <v>26</v>
      </c>
      <c r="H161" s="4">
        <v>2212.1999999999971</v>
      </c>
      <c r="I161" s="22">
        <v>77462340.682999924</v>
      </c>
      <c r="J161" s="22">
        <f t="shared" si="11"/>
        <v>35015.975356206502</v>
      </c>
      <c r="K161" s="4">
        <v>24100</v>
      </c>
      <c r="L161" s="4">
        <f t="shared" si="12"/>
        <v>53314019.999999933</v>
      </c>
      <c r="M161" s="4">
        <f t="shared" si="13"/>
        <v>0</v>
      </c>
      <c r="N161" s="4">
        <f t="shared" si="14"/>
        <v>24148320.682999991</v>
      </c>
      <c r="O161" s="4">
        <f t="shared" si="15"/>
        <v>-24148320.682999991</v>
      </c>
    </row>
    <row r="162" spans="1:15">
      <c r="A162" s="11">
        <v>156</v>
      </c>
      <c r="C162" s="20" t="s">
        <v>181</v>
      </c>
      <c r="D162" s="20" t="s">
        <v>181</v>
      </c>
      <c r="E162" s="21">
        <v>1211</v>
      </c>
      <c r="F162" s="3" t="s">
        <v>25</v>
      </c>
      <c r="G162" s="3" t="s">
        <v>26</v>
      </c>
      <c r="H162" s="4">
        <v>2983.1000000000004</v>
      </c>
      <c r="I162" s="22">
        <v>65115611.638999991</v>
      </c>
      <c r="J162" s="22">
        <f t="shared" si="11"/>
        <v>21828.169233012632</v>
      </c>
      <c r="K162" s="4">
        <v>13800</v>
      </c>
      <c r="L162" s="4">
        <f t="shared" si="12"/>
        <v>41166780.000000007</v>
      </c>
      <c r="M162" s="4">
        <f t="shared" si="13"/>
        <v>0</v>
      </c>
      <c r="N162" s="4">
        <f t="shared" si="14"/>
        <v>23948831.638999984</v>
      </c>
      <c r="O162" s="4">
        <f t="shared" si="15"/>
        <v>-23948831.638999984</v>
      </c>
    </row>
    <row r="163" spans="1:15">
      <c r="A163" s="11">
        <v>157</v>
      </c>
      <c r="C163" s="20" t="s">
        <v>182</v>
      </c>
      <c r="D163" s="20" t="s">
        <v>182</v>
      </c>
      <c r="E163" s="21">
        <v>1211</v>
      </c>
      <c r="F163" s="3" t="s">
        <v>25</v>
      </c>
      <c r="G163" s="3" t="s">
        <v>26</v>
      </c>
      <c r="H163" s="4">
        <v>2612.2999999999993</v>
      </c>
      <c r="I163" s="22">
        <v>30699268.731999967</v>
      </c>
      <c r="J163" s="22">
        <f t="shared" si="11"/>
        <v>11751.815921601645</v>
      </c>
      <c r="K163" s="4">
        <v>10700</v>
      </c>
      <c r="L163" s="4">
        <f t="shared" si="12"/>
        <v>27951609.999999993</v>
      </c>
      <c r="M163" s="4">
        <f t="shared" si="13"/>
        <v>0</v>
      </c>
      <c r="N163" s="4">
        <f t="shared" si="14"/>
        <v>2747658.7319999747</v>
      </c>
      <c r="O163" s="4">
        <f t="shared" si="15"/>
        <v>-2747658.7319999747</v>
      </c>
    </row>
    <row r="164" spans="1:15">
      <c r="A164" s="11">
        <v>158</v>
      </c>
      <c r="C164" s="20" t="s">
        <v>183</v>
      </c>
      <c r="D164" s="20" t="s">
        <v>183</v>
      </c>
      <c r="E164" s="21">
        <v>1211</v>
      </c>
      <c r="F164" s="3" t="s">
        <v>25</v>
      </c>
      <c r="G164" s="3" t="s">
        <v>26</v>
      </c>
      <c r="H164" s="4">
        <v>17700</v>
      </c>
      <c r="I164" s="22">
        <v>186202671.18399999</v>
      </c>
      <c r="J164" s="22">
        <f t="shared" si="11"/>
        <v>10519.924925649717</v>
      </c>
      <c r="K164" s="4">
        <v>1500</v>
      </c>
      <c r="L164" s="4">
        <f t="shared" si="12"/>
        <v>26550000</v>
      </c>
      <c r="M164" s="4">
        <f t="shared" si="13"/>
        <v>0</v>
      </c>
      <c r="N164" s="4">
        <f t="shared" si="14"/>
        <v>159652671.18399999</v>
      </c>
      <c r="O164" s="4">
        <f t="shared" si="15"/>
        <v>-159652671.18399999</v>
      </c>
    </row>
    <row r="165" spans="1:15">
      <c r="A165" s="11">
        <v>159</v>
      </c>
      <c r="C165" s="20" t="s">
        <v>184</v>
      </c>
      <c r="D165" s="20" t="s">
        <v>184</v>
      </c>
      <c r="E165" s="21">
        <v>1211</v>
      </c>
      <c r="F165" s="3" t="s">
        <v>25</v>
      </c>
      <c r="G165" s="3" t="s">
        <v>26</v>
      </c>
      <c r="H165" s="4">
        <v>1683</v>
      </c>
      <c r="I165" s="22">
        <v>32190554.730000004</v>
      </c>
      <c r="J165" s="22">
        <f t="shared" si="11"/>
        <v>19126.889322638148</v>
      </c>
      <c r="K165" s="4">
        <v>0</v>
      </c>
      <c r="L165" s="4">
        <f t="shared" si="12"/>
        <v>0</v>
      </c>
      <c r="M165" s="4">
        <f t="shared" si="13"/>
        <v>0</v>
      </c>
      <c r="N165" s="4">
        <f t="shared" si="14"/>
        <v>32190554.730000004</v>
      </c>
      <c r="O165" s="4">
        <f t="shared" si="15"/>
        <v>-32190554.730000004</v>
      </c>
    </row>
    <row r="166" spans="1:15">
      <c r="A166" s="11">
        <v>160</v>
      </c>
      <c r="C166" s="20" t="s">
        <v>185</v>
      </c>
      <c r="D166" s="20" t="s">
        <v>185</v>
      </c>
      <c r="E166" s="21">
        <v>1211</v>
      </c>
      <c r="F166" s="3" t="s">
        <v>25</v>
      </c>
      <c r="G166" s="3" t="s">
        <v>26</v>
      </c>
      <c r="H166" s="4">
        <v>238</v>
      </c>
      <c r="I166" s="22">
        <v>17706961.260999989</v>
      </c>
      <c r="J166" s="22">
        <f t="shared" si="11"/>
        <v>74398.996894957934</v>
      </c>
      <c r="K166" s="4">
        <v>54900</v>
      </c>
      <c r="L166" s="4">
        <f t="shared" si="12"/>
        <v>13066200</v>
      </c>
      <c r="M166" s="4">
        <f t="shared" si="13"/>
        <v>0</v>
      </c>
      <c r="N166" s="4">
        <f t="shared" si="14"/>
        <v>4640761.2609999888</v>
      </c>
      <c r="O166" s="4">
        <f t="shared" si="15"/>
        <v>-4640761.2609999888</v>
      </c>
    </row>
    <row r="167" spans="1:15">
      <c r="A167" s="11">
        <v>161</v>
      </c>
      <c r="C167" s="20" t="s">
        <v>186</v>
      </c>
      <c r="D167" s="20" t="s">
        <v>186</v>
      </c>
      <c r="E167" s="21">
        <v>1211</v>
      </c>
      <c r="F167" s="3" t="s">
        <v>25</v>
      </c>
      <c r="G167" s="3" t="s">
        <v>26</v>
      </c>
      <c r="H167" s="4">
        <v>19799.999999999996</v>
      </c>
      <c r="I167" s="22">
        <v>116889199.67399999</v>
      </c>
      <c r="J167" s="22">
        <f t="shared" si="11"/>
        <v>5903.4949330303043</v>
      </c>
      <c r="K167" s="4">
        <v>600</v>
      </c>
      <c r="L167" s="4">
        <f t="shared" si="12"/>
        <v>11879999.999999998</v>
      </c>
      <c r="M167" s="4">
        <f t="shared" si="13"/>
        <v>0</v>
      </c>
      <c r="N167" s="4">
        <f t="shared" si="14"/>
        <v>105009199.67399999</v>
      </c>
      <c r="O167" s="4">
        <f t="shared" si="15"/>
        <v>-105009199.67399999</v>
      </c>
    </row>
    <row r="168" spans="1:15">
      <c r="A168" s="11">
        <v>162</v>
      </c>
      <c r="C168" s="20" t="s">
        <v>187</v>
      </c>
      <c r="D168" s="20" t="s">
        <v>187</v>
      </c>
      <c r="E168" s="21">
        <v>1211</v>
      </c>
      <c r="F168" s="3" t="s">
        <v>25</v>
      </c>
      <c r="G168" s="3" t="s">
        <v>26</v>
      </c>
      <c r="H168" s="4">
        <v>1173.9000000000001</v>
      </c>
      <c r="I168" s="22">
        <v>19357463.882999964</v>
      </c>
      <c r="J168" s="22">
        <f t="shared" si="11"/>
        <v>16489.874676718598</v>
      </c>
      <c r="K168" s="4">
        <v>19750</v>
      </c>
      <c r="L168" s="4">
        <f t="shared" si="12"/>
        <v>23184525</v>
      </c>
      <c r="M168" s="4">
        <f t="shared" si="13"/>
        <v>3827061.1170000359</v>
      </c>
      <c r="N168" s="4">
        <f t="shared" si="14"/>
        <v>0</v>
      </c>
      <c r="O168" s="4">
        <f t="shared" si="15"/>
        <v>3827061.1170000359</v>
      </c>
    </row>
    <row r="169" spans="1:15">
      <c r="A169" s="11">
        <v>163</v>
      </c>
      <c r="C169" s="20" t="s">
        <v>188</v>
      </c>
      <c r="D169" s="20" t="s">
        <v>188</v>
      </c>
      <c r="E169" s="21">
        <v>1211</v>
      </c>
      <c r="F169" s="3" t="s">
        <v>25</v>
      </c>
      <c r="G169" s="3" t="s">
        <v>26</v>
      </c>
      <c r="H169" s="4">
        <v>732</v>
      </c>
      <c r="I169" s="22">
        <v>14052393.952</v>
      </c>
      <c r="J169" s="22">
        <f t="shared" si="11"/>
        <v>19197.259497267758</v>
      </c>
      <c r="K169" s="4">
        <v>12900</v>
      </c>
      <c r="L169" s="4">
        <f t="shared" si="12"/>
        <v>9442800</v>
      </c>
      <c r="M169" s="4">
        <f t="shared" si="13"/>
        <v>0</v>
      </c>
      <c r="N169" s="4">
        <f t="shared" si="14"/>
        <v>4609593.9519999996</v>
      </c>
      <c r="O169" s="4">
        <f t="shared" si="15"/>
        <v>-4609593.9519999996</v>
      </c>
    </row>
    <row r="170" spans="1:15">
      <c r="A170" s="11">
        <v>164</v>
      </c>
      <c r="C170" s="20" t="s">
        <v>189</v>
      </c>
      <c r="D170" s="20" t="s">
        <v>189</v>
      </c>
      <c r="E170" s="21">
        <v>1211</v>
      </c>
      <c r="F170" s="3" t="s">
        <v>25</v>
      </c>
      <c r="G170" s="3" t="s">
        <v>26</v>
      </c>
      <c r="H170" s="4">
        <v>334</v>
      </c>
      <c r="I170" s="22">
        <v>8936564.2300000004</v>
      </c>
      <c r="J170" s="22">
        <f t="shared" si="11"/>
        <v>26756.180329341318</v>
      </c>
      <c r="K170" s="4">
        <v>17500</v>
      </c>
      <c r="L170" s="4">
        <f t="shared" si="12"/>
        <v>5845000</v>
      </c>
      <c r="M170" s="4">
        <f t="shared" si="13"/>
        <v>0</v>
      </c>
      <c r="N170" s="4">
        <f t="shared" si="14"/>
        <v>3091564.2300000004</v>
      </c>
      <c r="O170" s="4">
        <f t="shared" si="15"/>
        <v>-3091564.2300000004</v>
      </c>
    </row>
    <row r="171" spans="1:15">
      <c r="A171" s="11">
        <v>165</v>
      </c>
      <c r="C171" s="20" t="s">
        <v>190</v>
      </c>
      <c r="D171" s="20" t="s">
        <v>190</v>
      </c>
      <c r="E171" s="21">
        <v>1211</v>
      </c>
      <c r="F171" s="3" t="s">
        <v>25</v>
      </c>
      <c r="G171" s="3" t="s">
        <v>26</v>
      </c>
      <c r="H171" s="4">
        <v>8614.8999999999687</v>
      </c>
      <c r="I171" s="22">
        <v>98865632.267000005</v>
      </c>
      <c r="J171" s="22">
        <f t="shared" si="11"/>
        <v>11476.120705637948</v>
      </c>
      <c r="K171" s="4">
        <v>12900</v>
      </c>
      <c r="L171" s="4">
        <f t="shared" si="12"/>
        <v>111132209.9999996</v>
      </c>
      <c r="M171" s="4">
        <f t="shared" si="13"/>
        <v>12266577.732999593</v>
      </c>
      <c r="N171" s="4">
        <f t="shared" si="14"/>
        <v>0</v>
      </c>
      <c r="O171" s="4">
        <f t="shared" si="15"/>
        <v>12266577.732999593</v>
      </c>
    </row>
    <row r="172" spans="1:15">
      <c r="A172" s="11">
        <v>166</v>
      </c>
      <c r="C172" s="20" t="s">
        <v>191</v>
      </c>
      <c r="D172" s="20" t="s">
        <v>191</v>
      </c>
      <c r="E172" s="21">
        <v>1211</v>
      </c>
      <c r="F172" s="3" t="s">
        <v>25</v>
      </c>
      <c r="G172" s="3" t="s">
        <v>26</v>
      </c>
      <c r="H172" s="4">
        <v>42</v>
      </c>
      <c r="I172" s="22">
        <v>1769449.96</v>
      </c>
      <c r="J172" s="22">
        <f t="shared" si="11"/>
        <v>42129.760952380951</v>
      </c>
      <c r="K172" s="4">
        <v>40800</v>
      </c>
      <c r="L172" s="4">
        <f t="shared" si="12"/>
        <v>1713600</v>
      </c>
      <c r="M172" s="4">
        <f t="shared" si="13"/>
        <v>0</v>
      </c>
      <c r="N172" s="4">
        <f t="shared" si="14"/>
        <v>55849.959999999963</v>
      </c>
      <c r="O172" s="4">
        <f t="shared" si="15"/>
        <v>-55849.959999999963</v>
      </c>
    </row>
    <row r="173" spans="1:15">
      <c r="A173" s="11">
        <v>167</v>
      </c>
      <c r="C173" s="20" t="s">
        <v>192</v>
      </c>
      <c r="D173" s="20" t="s">
        <v>192</v>
      </c>
      <c r="E173" s="21">
        <v>1211</v>
      </c>
      <c r="F173" s="3" t="s">
        <v>25</v>
      </c>
      <c r="G173" s="3" t="s">
        <v>26</v>
      </c>
      <c r="H173" s="4">
        <v>201.20000000000005</v>
      </c>
      <c r="I173" s="22">
        <v>4910094.8839999996</v>
      </c>
      <c r="J173" s="22">
        <f t="shared" si="11"/>
        <v>24404.050119284286</v>
      </c>
      <c r="K173" s="4">
        <v>18150</v>
      </c>
      <c r="L173" s="4">
        <f t="shared" si="12"/>
        <v>3651780.0000000009</v>
      </c>
      <c r="M173" s="4">
        <f t="shared" si="13"/>
        <v>0</v>
      </c>
      <c r="N173" s="4">
        <f t="shared" si="14"/>
        <v>1258314.8839999987</v>
      </c>
      <c r="O173" s="4">
        <f t="shared" si="15"/>
        <v>-1258314.8839999987</v>
      </c>
    </row>
    <row r="174" spans="1:15">
      <c r="A174" s="11">
        <v>168</v>
      </c>
      <c r="C174" s="20" t="s">
        <v>193</v>
      </c>
      <c r="D174" s="20" t="s">
        <v>193</v>
      </c>
      <c r="E174" s="21">
        <v>1211</v>
      </c>
      <c r="F174" s="3" t="s">
        <v>25</v>
      </c>
      <c r="G174" s="3" t="s">
        <v>26</v>
      </c>
      <c r="H174" s="4">
        <v>29</v>
      </c>
      <c r="I174" s="22">
        <v>1989600</v>
      </c>
      <c r="J174" s="22">
        <f t="shared" si="11"/>
        <v>68606.896551724145</v>
      </c>
      <c r="K174" s="4">
        <v>0</v>
      </c>
      <c r="L174" s="4">
        <f t="shared" si="12"/>
        <v>0</v>
      </c>
      <c r="M174" s="4">
        <f t="shared" si="13"/>
        <v>0</v>
      </c>
      <c r="N174" s="4">
        <f t="shared" si="14"/>
        <v>1989600</v>
      </c>
      <c r="O174" s="4">
        <f t="shared" si="15"/>
        <v>-1989600</v>
      </c>
    </row>
    <row r="175" spans="1:15">
      <c r="A175" s="11">
        <v>169</v>
      </c>
      <c r="C175" s="20" t="s">
        <v>194</v>
      </c>
      <c r="D175" s="20" t="s">
        <v>194</v>
      </c>
      <c r="E175" s="21">
        <v>1211</v>
      </c>
      <c r="F175" s="3" t="s">
        <v>25</v>
      </c>
      <c r="G175" s="3" t="s">
        <v>26</v>
      </c>
      <c r="H175" s="4">
        <v>1740.2</v>
      </c>
      <c r="I175" s="22">
        <v>36172400.312999986</v>
      </c>
      <c r="J175" s="22">
        <f t="shared" si="11"/>
        <v>20786.346576830241</v>
      </c>
      <c r="K175" s="4">
        <v>20000</v>
      </c>
      <c r="L175" s="4">
        <f t="shared" si="12"/>
        <v>34804000</v>
      </c>
      <c r="M175" s="4">
        <f t="shared" si="13"/>
        <v>0</v>
      </c>
      <c r="N175" s="4">
        <f t="shared" si="14"/>
        <v>1368400.3129999861</v>
      </c>
      <c r="O175" s="4">
        <f t="shared" si="15"/>
        <v>-1368400.3129999861</v>
      </c>
    </row>
    <row r="176" spans="1:15">
      <c r="A176" s="11">
        <v>170</v>
      </c>
      <c r="C176" s="20" t="s">
        <v>195</v>
      </c>
      <c r="D176" s="20" t="s">
        <v>195</v>
      </c>
      <c r="E176" s="21">
        <v>1211</v>
      </c>
      <c r="F176" s="3" t="s">
        <v>25</v>
      </c>
      <c r="G176" s="3" t="s">
        <v>26</v>
      </c>
      <c r="H176" s="4">
        <v>4211.5000000000036</v>
      </c>
      <c r="I176" s="22">
        <v>33061509.156999972</v>
      </c>
      <c r="J176" s="22">
        <f t="shared" si="11"/>
        <v>7850.2930445209413</v>
      </c>
      <c r="K176" s="4">
        <v>3290</v>
      </c>
      <c r="L176" s="4">
        <f t="shared" si="12"/>
        <v>13855835.000000011</v>
      </c>
      <c r="M176" s="4">
        <f t="shared" si="13"/>
        <v>0</v>
      </c>
      <c r="N176" s="4">
        <f t="shared" si="14"/>
        <v>19205674.156999961</v>
      </c>
      <c r="O176" s="4">
        <f t="shared" si="15"/>
        <v>-19205674.156999961</v>
      </c>
    </row>
    <row r="177" spans="1:15">
      <c r="A177" s="11">
        <v>171</v>
      </c>
      <c r="C177" s="20" t="s">
        <v>196</v>
      </c>
      <c r="D177" s="20" t="s">
        <v>196</v>
      </c>
      <c r="E177" s="21">
        <v>1211</v>
      </c>
      <c r="F177" s="3" t="s">
        <v>25</v>
      </c>
      <c r="G177" s="3" t="s">
        <v>26</v>
      </c>
      <c r="H177" s="4">
        <v>41</v>
      </c>
      <c r="I177" s="22">
        <v>1542477.1950000001</v>
      </c>
      <c r="J177" s="22">
        <f t="shared" si="11"/>
        <v>37621.395000000004</v>
      </c>
      <c r="K177" s="4">
        <v>55000</v>
      </c>
      <c r="L177" s="4">
        <f t="shared" si="12"/>
        <v>2255000</v>
      </c>
      <c r="M177" s="4">
        <f t="shared" si="13"/>
        <v>712522.80499999993</v>
      </c>
      <c r="N177" s="4">
        <f t="shared" si="14"/>
        <v>0</v>
      </c>
      <c r="O177" s="4">
        <f t="shared" si="15"/>
        <v>712522.80499999993</v>
      </c>
    </row>
    <row r="178" spans="1:15">
      <c r="A178" s="11">
        <v>172</v>
      </c>
      <c r="C178" s="20" t="s">
        <v>197</v>
      </c>
      <c r="D178" s="20" t="s">
        <v>197</v>
      </c>
      <c r="E178" s="21">
        <v>1211</v>
      </c>
      <c r="F178" s="3" t="s">
        <v>25</v>
      </c>
      <c r="G178" s="3" t="s">
        <v>26</v>
      </c>
      <c r="H178" s="4">
        <v>702.30000000000041</v>
      </c>
      <c r="I178" s="22">
        <v>9304433.6379999965</v>
      </c>
      <c r="J178" s="22">
        <f t="shared" si="11"/>
        <v>13248.517212017643</v>
      </c>
      <c r="K178" s="4">
        <v>6540</v>
      </c>
      <c r="L178" s="4">
        <f t="shared" si="12"/>
        <v>4593042.0000000028</v>
      </c>
      <c r="M178" s="4">
        <f t="shared" si="13"/>
        <v>0</v>
      </c>
      <c r="N178" s="4">
        <f t="shared" si="14"/>
        <v>4711391.6379999937</v>
      </c>
      <c r="O178" s="4">
        <f t="shared" si="15"/>
        <v>-4711391.6379999937</v>
      </c>
    </row>
    <row r="179" spans="1:15">
      <c r="A179" s="11">
        <v>173</v>
      </c>
      <c r="C179" s="20" t="s">
        <v>198</v>
      </c>
      <c r="D179" s="20" t="s">
        <v>198</v>
      </c>
      <c r="E179" s="21">
        <v>1211</v>
      </c>
      <c r="F179" s="3" t="s">
        <v>25</v>
      </c>
      <c r="G179" s="3" t="s">
        <v>26</v>
      </c>
      <c r="H179" s="4">
        <v>21871.999999999996</v>
      </c>
      <c r="I179" s="22">
        <v>225447274.97999987</v>
      </c>
      <c r="J179" s="22">
        <f t="shared" si="11"/>
        <v>10307.574752194583</v>
      </c>
      <c r="K179" s="4">
        <v>2300</v>
      </c>
      <c r="L179" s="4">
        <f t="shared" si="12"/>
        <v>50305599.999999993</v>
      </c>
      <c r="M179" s="4">
        <f t="shared" si="13"/>
        <v>0</v>
      </c>
      <c r="N179" s="4">
        <f t="shared" si="14"/>
        <v>175141674.97999987</v>
      </c>
      <c r="O179" s="4">
        <f t="shared" si="15"/>
        <v>-175141674.97999987</v>
      </c>
    </row>
    <row r="180" spans="1:15">
      <c r="A180" s="11">
        <v>174</v>
      </c>
      <c r="C180" s="20" t="s">
        <v>199</v>
      </c>
      <c r="D180" s="20" t="s">
        <v>199</v>
      </c>
      <c r="E180" s="21">
        <v>1211</v>
      </c>
      <c r="F180" s="3" t="s">
        <v>25</v>
      </c>
      <c r="G180" s="3" t="s">
        <v>26</v>
      </c>
      <c r="H180" s="4">
        <v>1958.2999999999988</v>
      </c>
      <c r="I180" s="22">
        <v>31215282.306999993</v>
      </c>
      <c r="J180" s="22">
        <f t="shared" si="11"/>
        <v>15939.989943828838</v>
      </c>
      <c r="K180" s="4">
        <v>5200</v>
      </c>
      <c r="L180" s="4">
        <f t="shared" si="12"/>
        <v>10183159.999999994</v>
      </c>
      <c r="M180" s="4">
        <f t="shared" si="13"/>
        <v>0</v>
      </c>
      <c r="N180" s="4">
        <f t="shared" si="14"/>
        <v>21032122.306999996</v>
      </c>
      <c r="O180" s="4">
        <f t="shared" si="15"/>
        <v>-21032122.306999996</v>
      </c>
    </row>
    <row r="181" spans="1:15">
      <c r="A181" s="11">
        <v>175</v>
      </c>
      <c r="C181" s="20" t="s">
        <v>200</v>
      </c>
      <c r="D181" s="20" t="s">
        <v>200</v>
      </c>
      <c r="E181" s="21">
        <v>1211</v>
      </c>
      <c r="F181" s="3" t="s">
        <v>25</v>
      </c>
      <c r="G181" s="3" t="s">
        <v>26</v>
      </c>
      <c r="H181" s="4">
        <v>384.40000000000003</v>
      </c>
      <c r="I181" s="22">
        <v>22207933.952999979</v>
      </c>
      <c r="J181" s="22">
        <f t="shared" si="11"/>
        <v>57772.981147242397</v>
      </c>
      <c r="K181" s="4">
        <v>41800</v>
      </c>
      <c r="L181" s="4">
        <f t="shared" si="12"/>
        <v>16067920.000000002</v>
      </c>
      <c r="M181" s="4">
        <f t="shared" si="13"/>
        <v>0</v>
      </c>
      <c r="N181" s="4">
        <f t="shared" si="14"/>
        <v>6140013.9529999774</v>
      </c>
      <c r="O181" s="4">
        <f t="shared" si="15"/>
        <v>-6140013.9529999774</v>
      </c>
    </row>
    <row r="182" spans="1:15">
      <c r="A182" s="11">
        <v>176</v>
      </c>
      <c r="C182" s="20" t="s">
        <v>201</v>
      </c>
      <c r="D182" s="20" t="s">
        <v>201</v>
      </c>
      <c r="E182" s="21">
        <v>1211</v>
      </c>
      <c r="F182" s="3" t="s">
        <v>25</v>
      </c>
      <c r="G182" s="3" t="s">
        <v>26</v>
      </c>
      <c r="H182" s="4">
        <v>764.00000000000023</v>
      </c>
      <c r="I182" s="22">
        <v>19575972.549999975</v>
      </c>
      <c r="J182" s="22">
        <f t="shared" si="11"/>
        <v>25623.000719895248</v>
      </c>
      <c r="K182" s="4">
        <v>16200</v>
      </c>
      <c r="L182" s="4">
        <f t="shared" si="12"/>
        <v>12376800.000000004</v>
      </c>
      <c r="M182" s="4">
        <f t="shared" si="13"/>
        <v>0</v>
      </c>
      <c r="N182" s="4">
        <f t="shared" si="14"/>
        <v>7199172.5499999709</v>
      </c>
      <c r="O182" s="4">
        <f t="shared" si="15"/>
        <v>-7199172.5499999709</v>
      </c>
    </row>
    <row r="183" spans="1:15">
      <c r="A183" s="11">
        <v>177</v>
      </c>
      <c r="C183" s="20" t="s">
        <v>202</v>
      </c>
      <c r="D183" s="20" t="s">
        <v>202</v>
      </c>
      <c r="E183" s="21">
        <v>1211</v>
      </c>
      <c r="F183" s="3" t="s">
        <v>25</v>
      </c>
      <c r="G183" s="3" t="s">
        <v>26</v>
      </c>
      <c r="H183" s="4">
        <v>177</v>
      </c>
      <c r="I183" s="22">
        <v>17245780.193</v>
      </c>
      <c r="J183" s="22">
        <f t="shared" si="11"/>
        <v>97433.786401129939</v>
      </c>
      <c r="K183" s="4">
        <v>67500</v>
      </c>
      <c r="L183" s="4">
        <f t="shared" si="12"/>
        <v>11947500</v>
      </c>
      <c r="M183" s="4">
        <f t="shared" si="13"/>
        <v>0</v>
      </c>
      <c r="N183" s="4">
        <f t="shared" si="14"/>
        <v>5298280.193</v>
      </c>
      <c r="O183" s="4">
        <f t="shared" si="15"/>
        <v>-5298280.193</v>
      </c>
    </row>
    <row r="184" spans="1:15">
      <c r="A184" s="11">
        <v>178</v>
      </c>
      <c r="C184" s="20" t="s">
        <v>203</v>
      </c>
      <c r="D184" s="20" t="s">
        <v>203</v>
      </c>
      <c r="E184" s="21">
        <v>1211</v>
      </c>
      <c r="F184" s="3" t="s">
        <v>25</v>
      </c>
      <c r="G184" s="3" t="s">
        <v>26</v>
      </c>
      <c r="H184" s="4">
        <v>7900</v>
      </c>
      <c r="I184" s="22">
        <v>38890793.001000002</v>
      </c>
      <c r="J184" s="22">
        <f t="shared" si="11"/>
        <v>4922.88519</v>
      </c>
      <c r="K184" s="4">
        <v>1800</v>
      </c>
      <c r="L184" s="4">
        <f t="shared" si="12"/>
        <v>14220000</v>
      </c>
      <c r="M184" s="4">
        <f t="shared" si="13"/>
        <v>0</v>
      </c>
      <c r="N184" s="4">
        <f t="shared" si="14"/>
        <v>24670793.001000002</v>
      </c>
      <c r="O184" s="4">
        <f t="shared" si="15"/>
        <v>-24670793.001000002</v>
      </c>
    </row>
    <row r="185" spans="1:15">
      <c r="A185" s="11">
        <v>179</v>
      </c>
      <c r="C185" s="20" t="s">
        <v>204</v>
      </c>
      <c r="D185" s="20" t="s">
        <v>204</v>
      </c>
      <c r="E185" s="21">
        <v>1211</v>
      </c>
      <c r="F185" s="3" t="s">
        <v>25</v>
      </c>
      <c r="G185" s="3" t="s">
        <v>26</v>
      </c>
      <c r="H185" s="4">
        <v>149.69999999999999</v>
      </c>
      <c r="I185" s="22">
        <v>2348900</v>
      </c>
      <c r="J185" s="22">
        <f t="shared" si="11"/>
        <v>15690.714762859052</v>
      </c>
      <c r="K185" s="4">
        <v>39950</v>
      </c>
      <c r="L185" s="4">
        <f t="shared" si="12"/>
        <v>5980515</v>
      </c>
      <c r="M185" s="4">
        <f t="shared" si="13"/>
        <v>3631615</v>
      </c>
      <c r="N185" s="4">
        <f t="shared" si="14"/>
        <v>0</v>
      </c>
      <c r="O185" s="4">
        <f t="shared" si="15"/>
        <v>3631615</v>
      </c>
    </row>
    <row r="186" spans="1:15">
      <c r="A186" s="11">
        <v>180</v>
      </c>
      <c r="C186" s="20" t="s">
        <v>205</v>
      </c>
      <c r="D186" s="20" t="s">
        <v>205</v>
      </c>
      <c r="E186" s="21">
        <v>1211</v>
      </c>
      <c r="F186" s="3" t="s">
        <v>25</v>
      </c>
      <c r="G186" s="3" t="s">
        <v>26</v>
      </c>
      <c r="H186" s="4">
        <v>3356.5</v>
      </c>
      <c r="I186" s="22">
        <v>45239395.159999996</v>
      </c>
      <c r="J186" s="22">
        <f t="shared" si="11"/>
        <v>13478.14543721138</v>
      </c>
      <c r="K186" s="4">
        <v>4600</v>
      </c>
      <c r="L186" s="4">
        <f t="shared" si="12"/>
        <v>15439900</v>
      </c>
      <c r="M186" s="4">
        <f t="shared" si="13"/>
        <v>0</v>
      </c>
      <c r="N186" s="4">
        <f t="shared" si="14"/>
        <v>29799495.159999996</v>
      </c>
      <c r="O186" s="4">
        <f t="shared" si="15"/>
        <v>-29799495.159999996</v>
      </c>
    </row>
    <row r="187" spans="1:15">
      <c r="A187" s="11">
        <v>181</v>
      </c>
      <c r="C187" s="20" t="s">
        <v>206</v>
      </c>
      <c r="D187" s="20" t="s">
        <v>206</v>
      </c>
      <c r="E187" s="21">
        <v>1211</v>
      </c>
      <c r="F187" s="3" t="s">
        <v>25</v>
      </c>
      <c r="G187" s="3" t="s">
        <v>26</v>
      </c>
      <c r="H187" s="4">
        <v>348.00000000000006</v>
      </c>
      <c r="I187" s="22">
        <v>5593225.1179999998</v>
      </c>
      <c r="J187" s="22">
        <f t="shared" si="11"/>
        <v>16072.485971264365</v>
      </c>
      <c r="K187" s="4">
        <v>9450</v>
      </c>
      <c r="L187" s="4">
        <f t="shared" si="12"/>
        <v>3288600.0000000005</v>
      </c>
      <c r="M187" s="4">
        <f t="shared" si="13"/>
        <v>0</v>
      </c>
      <c r="N187" s="4">
        <f t="shared" si="14"/>
        <v>2304625.1179999993</v>
      </c>
      <c r="O187" s="4">
        <f t="shared" si="15"/>
        <v>-2304625.1179999993</v>
      </c>
    </row>
    <row r="188" spans="1:15">
      <c r="A188" s="11">
        <v>182</v>
      </c>
      <c r="C188" s="20" t="s">
        <v>207</v>
      </c>
      <c r="D188" s="20" t="s">
        <v>207</v>
      </c>
      <c r="E188" s="21">
        <v>1211</v>
      </c>
      <c r="F188" s="3" t="s">
        <v>25</v>
      </c>
      <c r="G188" s="3" t="s">
        <v>26</v>
      </c>
      <c r="H188" s="4">
        <v>292.40000000000003</v>
      </c>
      <c r="I188" s="22">
        <v>15976677.665999992</v>
      </c>
      <c r="J188" s="22">
        <f t="shared" si="11"/>
        <v>54639.80049931597</v>
      </c>
      <c r="K188" s="4">
        <v>44950</v>
      </c>
      <c r="L188" s="4">
        <f t="shared" si="12"/>
        <v>13143380.000000002</v>
      </c>
      <c r="M188" s="4">
        <f t="shared" si="13"/>
        <v>0</v>
      </c>
      <c r="N188" s="4">
        <f t="shared" si="14"/>
        <v>2833297.66599999</v>
      </c>
      <c r="O188" s="4">
        <f t="shared" si="15"/>
        <v>-2833297.66599999</v>
      </c>
    </row>
    <row r="189" spans="1:15">
      <c r="A189" s="11">
        <v>183</v>
      </c>
      <c r="C189" s="20" t="s">
        <v>208</v>
      </c>
      <c r="D189" s="20" t="s">
        <v>208</v>
      </c>
      <c r="E189" s="21">
        <v>1211</v>
      </c>
      <c r="F189" s="3" t="s">
        <v>25</v>
      </c>
      <c r="G189" s="3" t="s">
        <v>26</v>
      </c>
      <c r="H189" s="4">
        <v>498.69999999999987</v>
      </c>
      <c r="I189" s="22">
        <v>37168270.234999888</v>
      </c>
      <c r="J189" s="22">
        <f t="shared" si="11"/>
        <v>74530.319300180257</v>
      </c>
      <c r="K189" s="4">
        <v>59700</v>
      </c>
      <c r="L189" s="4">
        <f t="shared" si="12"/>
        <v>29772389.999999993</v>
      </c>
      <c r="M189" s="4">
        <f t="shared" si="13"/>
        <v>0</v>
      </c>
      <c r="N189" s="4">
        <f t="shared" si="14"/>
        <v>7395880.2349998951</v>
      </c>
      <c r="O189" s="4">
        <f t="shared" si="15"/>
        <v>-7395880.2349998951</v>
      </c>
    </row>
    <row r="190" spans="1:15">
      <c r="A190" s="11">
        <v>184</v>
      </c>
      <c r="C190" s="20" t="s">
        <v>209</v>
      </c>
      <c r="D190" s="20" t="s">
        <v>209</v>
      </c>
      <c r="E190" s="21">
        <v>1211</v>
      </c>
      <c r="F190" s="3" t="s">
        <v>25</v>
      </c>
      <c r="G190" s="3" t="s">
        <v>26</v>
      </c>
      <c r="H190" s="4">
        <v>7451.8999999999833</v>
      </c>
      <c r="I190" s="22">
        <v>151731720.59399977</v>
      </c>
      <c r="J190" s="22">
        <f t="shared" si="11"/>
        <v>20361.481044297441</v>
      </c>
      <c r="K190" s="4">
        <v>18300</v>
      </c>
      <c r="L190" s="4">
        <f t="shared" si="12"/>
        <v>136369769.9999997</v>
      </c>
      <c r="M190" s="4">
        <f t="shared" si="13"/>
        <v>0</v>
      </c>
      <c r="N190" s="4">
        <f t="shared" si="14"/>
        <v>15361950.594000071</v>
      </c>
      <c r="O190" s="4">
        <f t="shared" si="15"/>
        <v>-15361950.594000071</v>
      </c>
    </row>
    <row r="191" spans="1:15">
      <c r="A191" s="11">
        <v>185</v>
      </c>
      <c r="C191" s="20" t="s">
        <v>210</v>
      </c>
      <c r="D191" s="20" t="s">
        <v>210</v>
      </c>
      <c r="E191" s="21">
        <v>1211</v>
      </c>
      <c r="F191" s="3" t="s">
        <v>25</v>
      </c>
      <c r="G191" s="3" t="s">
        <v>26</v>
      </c>
      <c r="H191" s="4">
        <v>865.4</v>
      </c>
      <c r="I191" s="22">
        <v>13626941.23</v>
      </c>
      <c r="J191" s="22">
        <f t="shared" si="11"/>
        <v>15746.407707418535</v>
      </c>
      <c r="K191" s="4">
        <v>0</v>
      </c>
      <c r="L191" s="4">
        <f t="shared" si="12"/>
        <v>0</v>
      </c>
      <c r="M191" s="4">
        <f t="shared" si="13"/>
        <v>0</v>
      </c>
      <c r="N191" s="4">
        <f t="shared" si="14"/>
        <v>13626941.23</v>
      </c>
      <c r="O191" s="4">
        <f t="shared" si="15"/>
        <v>-13626941.23</v>
      </c>
    </row>
    <row r="192" spans="1:15">
      <c r="A192" s="11">
        <v>186</v>
      </c>
      <c r="C192" s="20" t="s">
        <v>211</v>
      </c>
      <c r="D192" s="20" t="s">
        <v>211</v>
      </c>
      <c r="E192" s="21">
        <v>1211</v>
      </c>
      <c r="F192" s="3" t="s">
        <v>25</v>
      </c>
      <c r="G192" s="3" t="s">
        <v>26</v>
      </c>
      <c r="H192" s="4">
        <v>7582.300000000002</v>
      </c>
      <c r="I192" s="22">
        <v>53576411.863999903</v>
      </c>
      <c r="J192" s="22">
        <f t="shared" si="11"/>
        <v>7065.9841821083164</v>
      </c>
      <c r="K192" s="4">
        <v>12750</v>
      </c>
      <c r="L192" s="4">
        <f t="shared" si="12"/>
        <v>96674325.00000003</v>
      </c>
      <c r="M192" s="4">
        <f t="shared" si="13"/>
        <v>43097913.136000127</v>
      </c>
      <c r="N192" s="4">
        <f t="shared" si="14"/>
        <v>0</v>
      </c>
      <c r="O192" s="4">
        <f t="shared" si="15"/>
        <v>43097913.136000127</v>
      </c>
    </row>
    <row r="193" spans="1:15">
      <c r="A193" s="11">
        <v>187</v>
      </c>
      <c r="C193" s="20" t="s">
        <v>212</v>
      </c>
      <c r="D193" s="20" t="s">
        <v>212</v>
      </c>
      <c r="E193" s="21">
        <v>1211</v>
      </c>
      <c r="F193" s="3" t="s">
        <v>25</v>
      </c>
      <c r="G193" s="3" t="s">
        <v>26</v>
      </c>
      <c r="H193" s="4">
        <v>2199</v>
      </c>
      <c r="I193" s="22">
        <v>31891208.136000004</v>
      </c>
      <c r="J193" s="22">
        <f t="shared" si="11"/>
        <v>14502.595787175991</v>
      </c>
      <c r="K193" s="4">
        <v>5000</v>
      </c>
      <c r="L193" s="4">
        <f t="shared" si="12"/>
        <v>10995000</v>
      </c>
      <c r="M193" s="4">
        <f t="shared" si="13"/>
        <v>0</v>
      </c>
      <c r="N193" s="4">
        <f t="shared" si="14"/>
        <v>20896208.136000004</v>
      </c>
      <c r="O193" s="4">
        <f t="shared" si="15"/>
        <v>-20896208.136000004</v>
      </c>
    </row>
    <row r="194" spans="1:15">
      <c r="A194" s="11">
        <v>188</v>
      </c>
      <c r="C194" s="20" t="s">
        <v>213</v>
      </c>
      <c r="D194" s="20" t="s">
        <v>213</v>
      </c>
      <c r="E194" s="21">
        <v>1211</v>
      </c>
      <c r="F194" s="3" t="s">
        <v>25</v>
      </c>
      <c r="G194" s="3" t="s">
        <v>26</v>
      </c>
      <c r="H194" s="4">
        <v>581.49999999999977</v>
      </c>
      <c r="I194" s="22">
        <v>14614973.858999984</v>
      </c>
      <c r="J194" s="22">
        <f t="shared" si="11"/>
        <v>25133.231055889923</v>
      </c>
      <c r="K194" s="4">
        <v>16050</v>
      </c>
      <c r="L194" s="4">
        <f t="shared" si="12"/>
        <v>9333074.9999999963</v>
      </c>
      <c r="M194" s="4">
        <f t="shared" si="13"/>
        <v>0</v>
      </c>
      <c r="N194" s="4">
        <f t="shared" si="14"/>
        <v>5281898.8589999881</v>
      </c>
      <c r="O194" s="4">
        <f t="shared" si="15"/>
        <v>-5281898.8589999881</v>
      </c>
    </row>
    <row r="195" spans="1:15">
      <c r="A195" s="11">
        <v>189</v>
      </c>
      <c r="C195" s="20" t="s">
        <v>214</v>
      </c>
      <c r="D195" s="20" t="s">
        <v>214</v>
      </c>
      <c r="E195" s="21">
        <v>1211</v>
      </c>
      <c r="F195" s="3" t="s">
        <v>25</v>
      </c>
      <c r="G195" s="3" t="s">
        <v>26</v>
      </c>
      <c r="H195" s="4">
        <v>1255.5</v>
      </c>
      <c r="I195" s="22">
        <v>12486073.65</v>
      </c>
      <c r="J195" s="22">
        <f t="shared" si="11"/>
        <v>9945.1004778972529</v>
      </c>
      <c r="K195" s="4">
        <v>12500</v>
      </c>
      <c r="L195" s="4">
        <f t="shared" si="12"/>
        <v>15693750</v>
      </c>
      <c r="M195" s="4">
        <f t="shared" si="13"/>
        <v>3207676.3499999996</v>
      </c>
      <c r="N195" s="4">
        <f t="shared" si="14"/>
        <v>0</v>
      </c>
      <c r="O195" s="4">
        <f t="shared" si="15"/>
        <v>3207676.3499999996</v>
      </c>
    </row>
    <row r="196" spans="1:15">
      <c r="A196" s="11">
        <v>190</v>
      </c>
      <c r="C196" s="20" t="s">
        <v>215</v>
      </c>
      <c r="D196" s="20" t="s">
        <v>215</v>
      </c>
      <c r="E196" s="21">
        <v>1211</v>
      </c>
      <c r="F196" s="3" t="s">
        <v>25</v>
      </c>
      <c r="G196" s="3" t="s">
        <v>26</v>
      </c>
      <c r="H196" s="4">
        <v>484.30000000000007</v>
      </c>
      <c r="I196" s="22">
        <v>29216052.82</v>
      </c>
      <c r="J196" s="22">
        <f t="shared" si="11"/>
        <v>60326.353128226299</v>
      </c>
      <c r="K196" s="4">
        <v>66000</v>
      </c>
      <c r="L196" s="4">
        <f t="shared" si="12"/>
        <v>31963800.000000004</v>
      </c>
      <c r="M196" s="4">
        <f t="shared" si="13"/>
        <v>2747747.1800000034</v>
      </c>
      <c r="N196" s="4">
        <f t="shared" si="14"/>
        <v>0</v>
      </c>
      <c r="O196" s="4">
        <f t="shared" si="15"/>
        <v>2747747.1800000034</v>
      </c>
    </row>
    <row r="197" spans="1:15">
      <c r="A197" s="11">
        <v>191</v>
      </c>
      <c r="C197" s="20" t="s">
        <v>216</v>
      </c>
      <c r="D197" s="20" t="s">
        <v>216</v>
      </c>
      <c r="E197" s="21">
        <v>1211</v>
      </c>
      <c r="F197" s="3" t="s">
        <v>25</v>
      </c>
      <c r="G197" s="3" t="s">
        <v>26</v>
      </c>
      <c r="H197" s="4">
        <v>1582.0999999999965</v>
      </c>
      <c r="I197" s="22">
        <v>32214412.147999879</v>
      </c>
      <c r="J197" s="22">
        <f t="shared" si="11"/>
        <v>20361.805289172586</v>
      </c>
      <c r="K197" s="4">
        <v>35200</v>
      </c>
      <c r="L197" s="4">
        <f t="shared" si="12"/>
        <v>55689919.999999873</v>
      </c>
      <c r="M197" s="4">
        <f t="shared" si="13"/>
        <v>23475507.851999994</v>
      </c>
      <c r="N197" s="4">
        <f t="shared" si="14"/>
        <v>0</v>
      </c>
      <c r="O197" s="4">
        <f t="shared" si="15"/>
        <v>23475507.851999994</v>
      </c>
    </row>
    <row r="198" spans="1:15">
      <c r="A198" s="11">
        <v>192</v>
      </c>
      <c r="C198" s="20" t="s">
        <v>217</v>
      </c>
      <c r="D198" s="20" t="s">
        <v>217</v>
      </c>
      <c r="E198" s="21">
        <v>1211</v>
      </c>
      <c r="F198" s="3" t="s">
        <v>25</v>
      </c>
      <c r="G198" s="3" t="s">
        <v>26</v>
      </c>
      <c r="H198" s="4">
        <v>1691.6999999999994</v>
      </c>
      <c r="I198" s="22">
        <v>55274099.020999968</v>
      </c>
      <c r="J198" s="22">
        <f t="shared" si="11"/>
        <v>32673.700432109705</v>
      </c>
      <c r="K198" s="4">
        <v>46650</v>
      </c>
      <c r="L198" s="4">
        <f t="shared" si="12"/>
        <v>78917804.99999997</v>
      </c>
      <c r="M198" s="4">
        <f t="shared" si="13"/>
        <v>23643705.979000002</v>
      </c>
      <c r="N198" s="4">
        <f t="shared" si="14"/>
        <v>0</v>
      </c>
      <c r="O198" s="4">
        <f t="shared" si="15"/>
        <v>23643705.979000002</v>
      </c>
    </row>
    <row r="199" spans="1:15">
      <c r="A199" s="11">
        <v>193</v>
      </c>
      <c r="C199" s="20" t="s">
        <v>218</v>
      </c>
      <c r="D199" s="20" t="s">
        <v>218</v>
      </c>
      <c r="E199" s="21">
        <v>1211</v>
      </c>
      <c r="F199" s="3" t="s">
        <v>25</v>
      </c>
      <c r="G199" s="3" t="s">
        <v>26</v>
      </c>
      <c r="H199" s="4">
        <v>497.00000000000017</v>
      </c>
      <c r="I199" s="22">
        <v>14367950.341</v>
      </c>
      <c r="J199" s="22">
        <f t="shared" si="11"/>
        <v>28909.356822937614</v>
      </c>
      <c r="K199" s="4">
        <v>38900</v>
      </c>
      <c r="L199" s="4">
        <f t="shared" si="12"/>
        <v>19333300.000000007</v>
      </c>
      <c r="M199" s="4">
        <f t="shared" si="13"/>
        <v>4965349.6590000074</v>
      </c>
      <c r="N199" s="4">
        <f t="shared" si="14"/>
        <v>0</v>
      </c>
      <c r="O199" s="4">
        <f t="shared" si="15"/>
        <v>4965349.6590000074</v>
      </c>
    </row>
    <row r="200" spans="1:15">
      <c r="A200" s="11">
        <v>194</v>
      </c>
      <c r="C200" s="20" t="s">
        <v>219</v>
      </c>
      <c r="D200" s="20" t="s">
        <v>219</v>
      </c>
      <c r="E200" s="21">
        <v>1211</v>
      </c>
      <c r="F200" s="3" t="s">
        <v>25</v>
      </c>
      <c r="G200" s="3" t="s">
        <v>26</v>
      </c>
      <c r="H200" s="4">
        <v>1185.4000000000008</v>
      </c>
      <c r="I200" s="22">
        <v>34477215.922999918</v>
      </c>
      <c r="J200" s="22">
        <f t="shared" ref="J200:J263" si="16">IFERROR(I200/H200,0)</f>
        <v>29084.879300657918</v>
      </c>
      <c r="K200" s="4">
        <v>20850</v>
      </c>
      <c r="L200" s="4">
        <f t="shared" ref="L200:L263" si="17">K200*H200</f>
        <v>24715590.000000015</v>
      </c>
      <c r="M200" s="4">
        <f t="shared" ref="M200:M263" si="18">IF(L200-I200&gt;0,L200-I200,0)</f>
        <v>0</v>
      </c>
      <c r="N200" s="4">
        <f t="shared" ref="N200:N263" si="19">IF(L200-I200&lt;0,-(L200-I200),0)</f>
        <v>9761625.9229999036</v>
      </c>
      <c r="O200" s="4">
        <f t="shared" ref="O200:O263" si="20">M200-N200</f>
        <v>-9761625.9229999036</v>
      </c>
    </row>
    <row r="201" spans="1:15">
      <c r="A201" s="11">
        <v>195</v>
      </c>
      <c r="C201" s="20" t="s">
        <v>220</v>
      </c>
      <c r="D201" s="20" t="s">
        <v>220</v>
      </c>
      <c r="E201" s="21">
        <v>1211</v>
      </c>
      <c r="F201" s="3" t="s">
        <v>25</v>
      </c>
      <c r="G201" s="3" t="s">
        <v>26</v>
      </c>
      <c r="H201" s="4">
        <v>223.39999999999998</v>
      </c>
      <c r="I201" s="22">
        <v>13412721.379000001</v>
      </c>
      <c r="J201" s="22">
        <f t="shared" si="16"/>
        <v>60039.039297224721</v>
      </c>
      <c r="K201" s="4">
        <v>140300</v>
      </c>
      <c r="L201" s="4">
        <f t="shared" si="17"/>
        <v>31343019.999999996</v>
      </c>
      <c r="M201" s="4">
        <f t="shared" si="18"/>
        <v>17930298.620999996</v>
      </c>
      <c r="N201" s="4">
        <f t="shared" si="19"/>
        <v>0</v>
      </c>
      <c r="O201" s="4">
        <f t="shared" si="20"/>
        <v>17930298.620999996</v>
      </c>
    </row>
    <row r="202" spans="1:15">
      <c r="A202" s="11">
        <v>196</v>
      </c>
      <c r="C202" s="20" t="s">
        <v>221</v>
      </c>
      <c r="D202" s="20" t="s">
        <v>221</v>
      </c>
      <c r="E202" s="21">
        <v>1211</v>
      </c>
      <c r="F202" s="3" t="s">
        <v>25</v>
      </c>
      <c r="G202" s="3" t="s">
        <v>26</v>
      </c>
      <c r="H202" s="4">
        <v>289.2</v>
      </c>
      <c r="I202" s="22">
        <v>8661120.6699999887</v>
      </c>
      <c r="J202" s="22">
        <f t="shared" si="16"/>
        <v>29948.550034578107</v>
      </c>
      <c r="K202" s="4">
        <v>17900</v>
      </c>
      <c r="L202" s="4">
        <f t="shared" si="17"/>
        <v>5176680</v>
      </c>
      <c r="M202" s="4">
        <f t="shared" si="18"/>
        <v>0</v>
      </c>
      <c r="N202" s="4">
        <f t="shared" si="19"/>
        <v>3484440.6699999887</v>
      </c>
      <c r="O202" s="4">
        <f t="shared" si="20"/>
        <v>-3484440.6699999887</v>
      </c>
    </row>
    <row r="203" spans="1:15">
      <c r="A203" s="11">
        <v>197</v>
      </c>
      <c r="C203" s="20" t="s">
        <v>222</v>
      </c>
      <c r="D203" s="20" t="s">
        <v>222</v>
      </c>
      <c r="E203" s="21">
        <v>1211</v>
      </c>
      <c r="F203" s="3" t="s">
        <v>25</v>
      </c>
      <c r="G203" s="3" t="s">
        <v>26</v>
      </c>
      <c r="H203" s="4">
        <v>597</v>
      </c>
      <c r="I203" s="22">
        <v>19168532.764999989</v>
      </c>
      <c r="J203" s="22">
        <f t="shared" si="16"/>
        <v>32108.095083752076</v>
      </c>
      <c r="K203" s="4">
        <v>22900</v>
      </c>
      <c r="L203" s="4">
        <f t="shared" si="17"/>
        <v>13671300</v>
      </c>
      <c r="M203" s="4">
        <f t="shared" si="18"/>
        <v>0</v>
      </c>
      <c r="N203" s="4">
        <f t="shared" si="19"/>
        <v>5497232.7649999894</v>
      </c>
      <c r="O203" s="4">
        <f t="shared" si="20"/>
        <v>-5497232.7649999894</v>
      </c>
    </row>
    <row r="204" spans="1:15">
      <c r="A204" s="11">
        <v>198</v>
      </c>
      <c r="C204" s="20" t="s">
        <v>223</v>
      </c>
      <c r="D204" s="20" t="s">
        <v>223</v>
      </c>
      <c r="E204" s="21">
        <v>1211</v>
      </c>
      <c r="F204" s="3" t="s">
        <v>25</v>
      </c>
      <c r="G204" s="3" t="s">
        <v>26</v>
      </c>
      <c r="H204" s="4">
        <v>558.4</v>
      </c>
      <c r="I204" s="22">
        <v>9654758.870000001</v>
      </c>
      <c r="J204" s="22">
        <f t="shared" si="16"/>
        <v>17290.040956303728</v>
      </c>
      <c r="K204" s="4">
        <v>14350</v>
      </c>
      <c r="L204" s="4">
        <f t="shared" si="17"/>
        <v>8013040</v>
      </c>
      <c r="M204" s="4">
        <f t="shared" si="18"/>
        <v>0</v>
      </c>
      <c r="N204" s="4">
        <f t="shared" si="19"/>
        <v>1641718.870000001</v>
      </c>
      <c r="O204" s="4">
        <f t="shared" si="20"/>
        <v>-1641718.870000001</v>
      </c>
    </row>
    <row r="205" spans="1:15">
      <c r="A205" s="11">
        <v>199</v>
      </c>
      <c r="C205" s="20" t="s">
        <v>224</v>
      </c>
      <c r="D205" s="20" t="s">
        <v>224</v>
      </c>
      <c r="E205" s="21">
        <v>1211</v>
      </c>
      <c r="F205" s="3" t="s">
        <v>25</v>
      </c>
      <c r="G205" s="3" t="s">
        <v>26</v>
      </c>
      <c r="H205" s="4">
        <v>16645.999999999993</v>
      </c>
      <c r="I205" s="22">
        <v>428813107.40799987</v>
      </c>
      <c r="J205" s="22">
        <f t="shared" si="16"/>
        <v>25760.72974936922</v>
      </c>
      <c r="K205" s="4">
        <v>14750</v>
      </c>
      <c r="L205" s="4">
        <f t="shared" si="17"/>
        <v>245528499.99999988</v>
      </c>
      <c r="M205" s="4">
        <f t="shared" si="18"/>
        <v>0</v>
      </c>
      <c r="N205" s="4">
        <f t="shared" si="19"/>
        <v>183284607.40799999</v>
      </c>
      <c r="O205" s="4">
        <f t="shared" si="20"/>
        <v>-183284607.40799999</v>
      </c>
    </row>
    <row r="206" spans="1:15">
      <c r="A206" s="11">
        <v>200</v>
      </c>
      <c r="C206" s="20" t="s">
        <v>225</v>
      </c>
      <c r="D206" s="20" t="s">
        <v>225</v>
      </c>
      <c r="E206" s="21">
        <v>1211</v>
      </c>
      <c r="F206" s="3" t="s">
        <v>25</v>
      </c>
      <c r="G206" s="3" t="s">
        <v>26</v>
      </c>
      <c r="H206" s="4">
        <v>766.49999999999932</v>
      </c>
      <c r="I206" s="22">
        <v>16055481.432999998</v>
      </c>
      <c r="J206" s="22">
        <f t="shared" si="16"/>
        <v>20946.485887801711</v>
      </c>
      <c r="K206" s="4">
        <v>13450</v>
      </c>
      <c r="L206" s="4">
        <f t="shared" si="17"/>
        <v>10309424.999999991</v>
      </c>
      <c r="M206" s="4">
        <f t="shared" si="18"/>
        <v>0</v>
      </c>
      <c r="N206" s="4">
        <f t="shared" si="19"/>
        <v>5746056.4330000076</v>
      </c>
      <c r="O206" s="4">
        <f t="shared" si="20"/>
        <v>-5746056.4330000076</v>
      </c>
    </row>
    <row r="207" spans="1:15">
      <c r="A207" s="11">
        <v>201</v>
      </c>
      <c r="C207" s="20" t="s">
        <v>226</v>
      </c>
      <c r="D207" s="20" t="s">
        <v>226</v>
      </c>
      <c r="E207" s="21">
        <v>1211</v>
      </c>
      <c r="F207" s="3" t="s">
        <v>25</v>
      </c>
      <c r="G207" s="3" t="s">
        <v>26</v>
      </c>
      <c r="H207" s="4">
        <v>753</v>
      </c>
      <c r="I207" s="22">
        <v>24275441.95099999</v>
      </c>
      <c r="J207" s="22">
        <f t="shared" si="16"/>
        <v>32238.302723771569</v>
      </c>
      <c r="K207" s="4">
        <v>34050</v>
      </c>
      <c r="L207" s="4">
        <f t="shared" si="17"/>
        <v>25639650</v>
      </c>
      <c r="M207" s="4">
        <f t="shared" si="18"/>
        <v>1364208.0490000099</v>
      </c>
      <c r="N207" s="4">
        <f t="shared" si="19"/>
        <v>0</v>
      </c>
      <c r="O207" s="4">
        <f t="shared" si="20"/>
        <v>1364208.0490000099</v>
      </c>
    </row>
    <row r="208" spans="1:15">
      <c r="A208" s="11">
        <v>202</v>
      </c>
      <c r="C208" s="20" t="s">
        <v>227</v>
      </c>
      <c r="D208" s="20" t="s">
        <v>227</v>
      </c>
      <c r="E208" s="21">
        <v>1211</v>
      </c>
      <c r="F208" s="3" t="s">
        <v>25</v>
      </c>
      <c r="G208" s="3" t="s">
        <v>26</v>
      </c>
      <c r="H208" s="4">
        <v>2017.0000000000002</v>
      </c>
      <c r="I208" s="22">
        <v>31248814.435999997</v>
      </c>
      <c r="J208" s="22">
        <f t="shared" si="16"/>
        <v>15492.719105602377</v>
      </c>
      <c r="K208" s="4">
        <v>8350</v>
      </c>
      <c r="L208" s="4">
        <f t="shared" si="17"/>
        <v>16841950.000000004</v>
      </c>
      <c r="M208" s="4">
        <f t="shared" si="18"/>
        <v>0</v>
      </c>
      <c r="N208" s="4">
        <f t="shared" si="19"/>
        <v>14406864.435999993</v>
      </c>
      <c r="O208" s="4">
        <f t="shared" si="20"/>
        <v>-14406864.435999993</v>
      </c>
    </row>
    <row r="209" spans="1:15">
      <c r="A209" s="11">
        <v>203</v>
      </c>
      <c r="C209" s="20" t="s">
        <v>228</v>
      </c>
      <c r="D209" s="20" t="s">
        <v>228</v>
      </c>
      <c r="E209" s="21">
        <v>1211</v>
      </c>
      <c r="F209" s="3" t="s">
        <v>25</v>
      </c>
      <c r="G209" s="3" t="s">
        <v>26</v>
      </c>
      <c r="H209" s="4">
        <v>947.00000000000011</v>
      </c>
      <c r="I209" s="22">
        <v>16686326.013</v>
      </c>
      <c r="J209" s="22">
        <f t="shared" si="16"/>
        <v>17620.196423442449</v>
      </c>
      <c r="K209" s="4">
        <v>13000</v>
      </c>
      <c r="L209" s="4">
        <f t="shared" si="17"/>
        <v>12311000.000000002</v>
      </c>
      <c r="M209" s="4">
        <f t="shared" si="18"/>
        <v>0</v>
      </c>
      <c r="N209" s="4">
        <f t="shared" si="19"/>
        <v>4375326.0129999984</v>
      </c>
      <c r="O209" s="4">
        <f t="shared" si="20"/>
        <v>-4375326.0129999984</v>
      </c>
    </row>
    <row r="210" spans="1:15">
      <c r="A210" s="11">
        <v>204</v>
      </c>
      <c r="C210" s="20" t="s">
        <v>229</v>
      </c>
      <c r="D210" s="20" t="s">
        <v>229</v>
      </c>
      <c r="E210" s="21">
        <v>1211</v>
      </c>
      <c r="F210" s="3" t="s">
        <v>25</v>
      </c>
      <c r="G210" s="3" t="s">
        <v>26</v>
      </c>
      <c r="H210" s="4">
        <v>1507.5999999999983</v>
      </c>
      <c r="I210" s="22">
        <v>74776517.619000047</v>
      </c>
      <c r="J210" s="22">
        <f t="shared" si="16"/>
        <v>49599.706566065353</v>
      </c>
      <c r="K210" s="4">
        <v>85500</v>
      </c>
      <c r="L210" s="4">
        <f t="shared" si="17"/>
        <v>128899799.99999985</v>
      </c>
      <c r="M210" s="4">
        <f t="shared" si="18"/>
        <v>54123282.380999804</v>
      </c>
      <c r="N210" s="4">
        <f t="shared" si="19"/>
        <v>0</v>
      </c>
      <c r="O210" s="4">
        <f t="shared" si="20"/>
        <v>54123282.380999804</v>
      </c>
    </row>
    <row r="211" spans="1:15">
      <c r="A211" s="11">
        <v>205</v>
      </c>
      <c r="C211" s="20" t="s">
        <v>230</v>
      </c>
      <c r="D211" s="20" t="s">
        <v>230</v>
      </c>
      <c r="E211" s="21">
        <v>1211</v>
      </c>
      <c r="F211" s="3" t="s">
        <v>25</v>
      </c>
      <c r="G211" s="3" t="s">
        <v>26</v>
      </c>
      <c r="H211" s="4">
        <v>849.1</v>
      </c>
      <c r="I211" s="22">
        <v>18544420.48</v>
      </c>
      <c r="J211" s="22">
        <f t="shared" si="16"/>
        <v>21840.090071840772</v>
      </c>
      <c r="K211" s="4">
        <v>24450</v>
      </c>
      <c r="L211" s="4">
        <f t="shared" si="17"/>
        <v>20760495</v>
      </c>
      <c r="M211" s="4">
        <f t="shared" si="18"/>
        <v>2216074.5199999996</v>
      </c>
      <c r="N211" s="4">
        <f t="shared" si="19"/>
        <v>0</v>
      </c>
      <c r="O211" s="4">
        <f t="shared" si="20"/>
        <v>2216074.5199999996</v>
      </c>
    </row>
    <row r="212" spans="1:15">
      <c r="A212" s="11">
        <v>206</v>
      </c>
      <c r="C212" s="20" t="s">
        <v>231</v>
      </c>
      <c r="D212" s="20" t="s">
        <v>231</v>
      </c>
      <c r="E212" s="21">
        <v>1211</v>
      </c>
      <c r="F212" s="3" t="s">
        <v>25</v>
      </c>
      <c r="G212" s="3" t="s">
        <v>26</v>
      </c>
      <c r="H212" s="4">
        <v>2135.8999999999996</v>
      </c>
      <c r="I212" s="22">
        <v>232920603.58000001</v>
      </c>
      <c r="J212" s="22">
        <f t="shared" si="16"/>
        <v>109050.33174774103</v>
      </c>
      <c r="K212" s="4">
        <v>101700</v>
      </c>
      <c r="L212" s="4">
        <f t="shared" si="17"/>
        <v>217221029.99999997</v>
      </c>
      <c r="M212" s="4">
        <f t="shared" si="18"/>
        <v>0</v>
      </c>
      <c r="N212" s="4">
        <f t="shared" si="19"/>
        <v>15699573.580000043</v>
      </c>
      <c r="O212" s="4">
        <f t="shared" si="20"/>
        <v>-15699573.580000043</v>
      </c>
    </row>
    <row r="213" spans="1:15">
      <c r="A213" s="11">
        <v>207</v>
      </c>
      <c r="C213" s="20" t="s">
        <v>232</v>
      </c>
      <c r="D213" s="20" t="s">
        <v>232</v>
      </c>
      <c r="E213" s="21">
        <v>1211</v>
      </c>
      <c r="F213" s="3" t="s">
        <v>25</v>
      </c>
      <c r="G213" s="3" t="s">
        <v>26</v>
      </c>
      <c r="H213" s="4">
        <v>19618.699999999983</v>
      </c>
      <c r="I213" s="22">
        <v>1077608350.7399995</v>
      </c>
      <c r="J213" s="22">
        <f t="shared" si="16"/>
        <v>54927.612468716099</v>
      </c>
      <c r="K213" s="4">
        <v>44000</v>
      </c>
      <c r="L213" s="4">
        <f t="shared" si="17"/>
        <v>863222799.99999928</v>
      </c>
      <c r="M213" s="4">
        <f t="shared" si="18"/>
        <v>0</v>
      </c>
      <c r="N213" s="4">
        <f t="shared" si="19"/>
        <v>214385550.74000025</v>
      </c>
      <c r="O213" s="4">
        <f t="shared" si="20"/>
        <v>-214385550.74000025</v>
      </c>
    </row>
    <row r="214" spans="1:15">
      <c r="A214" s="11">
        <v>208</v>
      </c>
      <c r="C214" s="20" t="s">
        <v>233</v>
      </c>
      <c r="D214" s="20" t="s">
        <v>233</v>
      </c>
      <c r="E214" s="21">
        <v>1211</v>
      </c>
      <c r="F214" s="3" t="s">
        <v>25</v>
      </c>
      <c r="G214" s="3" t="s">
        <v>26</v>
      </c>
      <c r="H214" s="4">
        <v>645.59999999999991</v>
      </c>
      <c r="I214" s="22">
        <v>32847171.317000002</v>
      </c>
      <c r="J214" s="22">
        <f t="shared" si="16"/>
        <v>50878.518149008683</v>
      </c>
      <c r="K214" s="4">
        <v>27350</v>
      </c>
      <c r="L214" s="4">
        <f t="shared" si="17"/>
        <v>17657159.999999996</v>
      </c>
      <c r="M214" s="4">
        <f t="shared" si="18"/>
        <v>0</v>
      </c>
      <c r="N214" s="4">
        <f t="shared" si="19"/>
        <v>15190011.317000005</v>
      </c>
      <c r="O214" s="4">
        <f t="shared" si="20"/>
        <v>-15190011.317000005</v>
      </c>
    </row>
    <row r="215" spans="1:15">
      <c r="A215" s="11">
        <v>209</v>
      </c>
      <c r="C215" s="20" t="s">
        <v>234</v>
      </c>
      <c r="D215" s="20" t="s">
        <v>234</v>
      </c>
      <c r="E215" s="21">
        <v>1211</v>
      </c>
      <c r="F215" s="3" t="s">
        <v>25</v>
      </c>
      <c r="G215" s="3" t="s">
        <v>26</v>
      </c>
      <c r="H215" s="4">
        <v>1760.799999999999</v>
      </c>
      <c r="I215" s="22">
        <v>80070337.503999889</v>
      </c>
      <c r="J215" s="22">
        <f t="shared" si="16"/>
        <v>45473.84001817352</v>
      </c>
      <c r="K215" s="4">
        <v>43400</v>
      </c>
      <c r="L215" s="4">
        <f t="shared" si="17"/>
        <v>76418719.999999955</v>
      </c>
      <c r="M215" s="4">
        <f t="shared" si="18"/>
        <v>0</v>
      </c>
      <c r="N215" s="4">
        <f t="shared" si="19"/>
        <v>3651617.5039999336</v>
      </c>
      <c r="O215" s="4">
        <f t="shared" si="20"/>
        <v>-3651617.5039999336</v>
      </c>
    </row>
    <row r="216" spans="1:15">
      <c r="A216" s="11">
        <v>210</v>
      </c>
      <c r="C216" s="20" t="s">
        <v>235</v>
      </c>
      <c r="D216" s="20" t="s">
        <v>235</v>
      </c>
      <c r="E216" s="21">
        <v>1211</v>
      </c>
      <c r="F216" s="3" t="s">
        <v>25</v>
      </c>
      <c r="G216" s="3" t="s">
        <v>26</v>
      </c>
      <c r="H216" s="4">
        <v>5993.0000000000009</v>
      </c>
      <c r="I216" s="22">
        <v>203961721.91299984</v>
      </c>
      <c r="J216" s="22">
        <f t="shared" si="16"/>
        <v>34033.32586567659</v>
      </c>
      <c r="K216" s="4">
        <v>10700</v>
      </c>
      <c r="L216" s="4">
        <f t="shared" si="17"/>
        <v>64125100.000000007</v>
      </c>
      <c r="M216" s="4">
        <f t="shared" si="18"/>
        <v>0</v>
      </c>
      <c r="N216" s="4">
        <f t="shared" si="19"/>
        <v>139836621.91299984</v>
      </c>
      <c r="O216" s="4">
        <f t="shared" si="20"/>
        <v>-139836621.91299984</v>
      </c>
    </row>
    <row r="217" spans="1:15">
      <c r="A217" s="11">
        <v>211</v>
      </c>
      <c r="C217" s="20" t="s">
        <v>236</v>
      </c>
      <c r="D217" s="20" t="s">
        <v>236</v>
      </c>
      <c r="E217" s="21">
        <v>1211</v>
      </c>
      <c r="F217" s="3" t="s">
        <v>25</v>
      </c>
      <c r="G217" s="3" t="s">
        <v>26</v>
      </c>
      <c r="H217" s="4">
        <v>7006.1</v>
      </c>
      <c r="I217" s="22">
        <v>92579971.448000014</v>
      </c>
      <c r="J217" s="22">
        <f t="shared" si="16"/>
        <v>13214.194979803315</v>
      </c>
      <c r="K217" s="4">
        <v>2810</v>
      </c>
      <c r="L217" s="4">
        <f t="shared" si="17"/>
        <v>19687141</v>
      </c>
      <c r="M217" s="4">
        <f t="shared" si="18"/>
        <v>0</v>
      </c>
      <c r="N217" s="4">
        <f t="shared" si="19"/>
        <v>72892830.448000014</v>
      </c>
      <c r="O217" s="4">
        <f t="shared" si="20"/>
        <v>-72892830.448000014</v>
      </c>
    </row>
    <row r="218" spans="1:15">
      <c r="A218" s="11">
        <v>212</v>
      </c>
      <c r="C218" s="20" t="s">
        <v>237</v>
      </c>
      <c r="D218" s="20" t="s">
        <v>237</v>
      </c>
      <c r="E218" s="21">
        <v>1211</v>
      </c>
      <c r="F218" s="3" t="s">
        <v>25</v>
      </c>
      <c r="G218" s="3" t="s">
        <v>26</v>
      </c>
      <c r="H218" s="4">
        <v>1061.6999999999987</v>
      </c>
      <c r="I218" s="22">
        <v>12461487.193999989</v>
      </c>
      <c r="J218" s="22">
        <f t="shared" si="16"/>
        <v>11737.296029010082</v>
      </c>
      <c r="K218" s="4">
        <v>22800</v>
      </c>
      <c r="L218" s="4">
        <f t="shared" si="17"/>
        <v>24206759.99999997</v>
      </c>
      <c r="M218" s="4">
        <f t="shared" si="18"/>
        <v>11745272.805999981</v>
      </c>
      <c r="N218" s="4">
        <f t="shared" si="19"/>
        <v>0</v>
      </c>
      <c r="O218" s="4">
        <f t="shared" si="20"/>
        <v>11745272.805999981</v>
      </c>
    </row>
    <row r="219" spans="1:15">
      <c r="A219" s="11">
        <v>213</v>
      </c>
      <c r="C219" s="20" t="s">
        <v>238</v>
      </c>
      <c r="D219" s="20" t="s">
        <v>238</v>
      </c>
      <c r="E219" s="21">
        <v>1211</v>
      </c>
      <c r="F219" s="3" t="s">
        <v>25</v>
      </c>
      <c r="G219" s="3" t="s">
        <v>26</v>
      </c>
      <c r="H219" s="4">
        <v>692.80000000000018</v>
      </c>
      <c r="I219" s="22">
        <v>15414450.024000002</v>
      </c>
      <c r="J219" s="22">
        <f t="shared" si="16"/>
        <v>22249.494838337181</v>
      </c>
      <c r="K219" s="4">
        <v>0</v>
      </c>
      <c r="L219" s="4">
        <f t="shared" si="17"/>
        <v>0</v>
      </c>
      <c r="M219" s="4">
        <f t="shared" si="18"/>
        <v>0</v>
      </c>
      <c r="N219" s="4">
        <f t="shared" si="19"/>
        <v>15414450.024000002</v>
      </c>
      <c r="O219" s="4">
        <f t="shared" si="20"/>
        <v>-15414450.024000002</v>
      </c>
    </row>
    <row r="220" spans="1:15">
      <c r="A220" s="11">
        <v>214</v>
      </c>
      <c r="C220" s="20" t="s">
        <v>239</v>
      </c>
      <c r="D220" s="20" t="s">
        <v>239</v>
      </c>
      <c r="E220" s="21">
        <v>1211</v>
      </c>
      <c r="F220" s="3" t="s">
        <v>25</v>
      </c>
      <c r="G220" s="3" t="s">
        <v>26</v>
      </c>
      <c r="H220" s="4">
        <v>67.599999999999994</v>
      </c>
      <c r="I220" s="22">
        <v>1246303.1660000002</v>
      </c>
      <c r="J220" s="22">
        <f t="shared" si="16"/>
        <v>18436.437366863909</v>
      </c>
      <c r="K220" s="4">
        <v>11000</v>
      </c>
      <c r="L220" s="4">
        <f t="shared" si="17"/>
        <v>743599.99999999988</v>
      </c>
      <c r="M220" s="4">
        <f t="shared" si="18"/>
        <v>0</v>
      </c>
      <c r="N220" s="4">
        <f t="shared" si="19"/>
        <v>502703.16600000032</v>
      </c>
      <c r="O220" s="4">
        <f t="shared" si="20"/>
        <v>-502703.16600000032</v>
      </c>
    </row>
    <row r="221" spans="1:15">
      <c r="A221" s="11">
        <v>215</v>
      </c>
      <c r="C221" s="20" t="s">
        <v>240</v>
      </c>
      <c r="D221" s="20" t="s">
        <v>240</v>
      </c>
      <c r="E221" s="21">
        <v>1211</v>
      </c>
      <c r="F221" s="3" t="s">
        <v>25</v>
      </c>
      <c r="G221" s="3" t="s">
        <v>26</v>
      </c>
      <c r="H221" s="4">
        <v>4727.1000000000013</v>
      </c>
      <c r="I221" s="22">
        <v>56002670.955000006</v>
      </c>
      <c r="J221" s="22">
        <f t="shared" si="16"/>
        <v>11847.151732563303</v>
      </c>
      <c r="K221" s="4">
        <v>6130</v>
      </c>
      <c r="L221" s="4">
        <f t="shared" si="17"/>
        <v>28977123.000000007</v>
      </c>
      <c r="M221" s="4">
        <f t="shared" si="18"/>
        <v>0</v>
      </c>
      <c r="N221" s="4">
        <f t="shared" si="19"/>
        <v>27025547.954999998</v>
      </c>
      <c r="O221" s="4">
        <f t="shared" si="20"/>
        <v>-27025547.954999998</v>
      </c>
    </row>
    <row r="222" spans="1:15">
      <c r="A222" s="11">
        <v>216</v>
      </c>
      <c r="C222" s="20" t="s">
        <v>241</v>
      </c>
      <c r="D222" s="20" t="s">
        <v>241</v>
      </c>
      <c r="E222" s="21">
        <v>1211</v>
      </c>
      <c r="F222" s="3" t="s">
        <v>25</v>
      </c>
      <c r="G222" s="3" t="s">
        <v>26</v>
      </c>
      <c r="H222" s="4">
        <v>296.89999999999998</v>
      </c>
      <c r="I222" s="22">
        <v>17143760.844999988</v>
      </c>
      <c r="J222" s="22">
        <f t="shared" si="16"/>
        <v>57742.54242169077</v>
      </c>
      <c r="K222" s="4">
        <v>37850</v>
      </c>
      <c r="L222" s="4">
        <f t="shared" si="17"/>
        <v>11237665</v>
      </c>
      <c r="M222" s="4">
        <f t="shared" si="18"/>
        <v>0</v>
      </c>
      <c r="N222" s="4">
        <f t="shared" si="19"/>
        <v>5906095.8449999876</v>
      </c>
      <c r="O222" s="4">
        <f t="shared" si="20"/>
        <v>-5906095.8449999876</v>
      </c>
    </row>
    <row r="223" spans="1:15">
      <c r="A223" s="11">
        <v>217</v>
      </c>
      <c r="C223" s="20" t="s">
        <v>242</v>
      </c>
      <c r="D223" s="20" t="s">
        <v>242</v>
      </c>
      <c r="E223" s="21">
        <v>1211</v>
      </c>
      <c r="F223" s="3" t="s">
        <v>25</v>
      </c>
      <c r="G223" s="3" t="s">
        <v>26</v>
      </c>
      <c r="H223" s="4">
        <v>245.59999999999997</v>
      </c>
      <c r="I223" s="22">
        <v>12804347.891000003</v>
      </c>
      <c r="J223" s="22">
        <f t="shared" si="16"/>
        <v>52134.966982899037</v>
      </c>
      <c r="K223" s="4">
        <v>57900</v>
      </c>
      <c r="L223" s="4">
        <f t="shared" si="17"/>
        <v>14220239.999999998</v>
      </c>
      <c r="M223" s="4">
        <f t="shared" si="18"/>
        <v>1415892.1089999955</v>
      </c>
      <c r="N223" s="4">
        <f t="shared" si="19"/>
        <v>0</v>
      </c>
      <c r="O223" s="4">
        <f t="shared" si="20"/>
        <v>1415892.1089999955</v>
      </c>
    </row>
    <row r="224" spans="1:15">
      <c r="A224" s="11">
        <v>218</v>
      </c>
      <c r="C224" s="20" t="s">
        <v>243</v>
      </c>
      <c r="D224" s="20" t="s">
        <v>243</v>
      </c>
      <c r="E224" s="21">
        <v>1211</v>
      </c>
      <c r="F224" s="3" t="s">
        <v>25</v>
      </c>
      <c r="G224" s="3" t="s">
        <v>26</v>
      </c>
      <c r="H224" s="4">
        <v>1060.0000000000009</v>
      </c>
      <c r="I224" s="22">
        <v>14137807.635000007</v>
      </c>
      <c r="J224" s="22">
        <f t="shared" si="16"/>
        <v>13337.554372641505</v>
      </c>
      <c r="K224" s="4">
        <v>12750</v>
      </c>
      <c r="L224" s="4">
        <f t="shared" si="17"/>
        <v>13515000.000000011</v>
      </c>
      <c r="M224" s="4">
        <f t="shared" si="18"/>
        <v>0</v>
      </c>
      <c r="N224" s="4">
        <f t="shared" si="19"/>
        <v>622807.63499999605</v>
      </c>
      <c r="O224" s="4">
        <f t="shared" si="20"/>
        <v>-622807.63499999605</v>
      </c>
    </row>
    <row r="225" spans="1:15">
      <c r="A225" s="11">
        <v>219</v>
      </c>
      <c r="C225" s="20" t="s">
        <v>244</v>
      </c>
      <c r="D225" s="20" t="s">
        <v>244</v>
      </c>
      <c r="E225" s="21">
        <v>1211</v>
      </c>
      <c r="F225" s="3" t="s">
        <v>25</v>
      </c>
      <c r="G225" s="3" t="s">
        <v>26</v>
      </c>
      <c r="H225" s="4">
        <v>247.99999999999997</v>
      </c>
      <c r="I225" s="22">
        <v>4329435.0600000005</v>
      </c>
      <c r="J225" s="22">
        <f t="shared" si="16"/>
        <v>17457.399435483876</v>
      </c>
      <c r="K225" s="4">
        <v>9300</v>
      </c>
      <c r="L225" s="4">
        <f t="shared" si="17"/>
        <v>2306399.9999999995</v>
      </c>
      <c r="M225" s="4">
        <f t="shared" si="18"/>
        <v>0</v>
      </c>
      <c r="N225" s="4">
        <f t="shared" si="19"/>
        <v>2023035.060000001</v>
      </c>
      <c r="O225" s="4">
        <f t="shared" si="20"/>
        <v>-2023035.060000001</v>
      </c>
    </row>
    <row r="226" spans="1:15">
      <c r="A226" s="11">
        <v>220</v>
      </c>
      <c r="C226" s="20" t="s">
        <v>245</v>
      </c>
      <c r="D226" s="20" t="s">
        <v>245</v>
      </c>
      <c r="E226" s="21">
        <v>1211</v>
      </c>
      <c r="F226" s="3" t="s">
        <v>25</v>
      </c>
      <c r="G226" s="3" t="s">
        <v>26</v>
      </c>
      <c r="H226" s="4">
        <v>3198.0000000000009</v>
      </c>
      <c r="I226" s="22">
        <v>57389438.506999902</v>
      </c>
      <c r="J226" s="22">
        <f t="shared" si="16"/>
        <v>17945.415418073761</v>
      </c>
      <c r="K226" s="4">
        <v>15000</v>
      </c>
      <c r="L226" s="4">
        <f t="shared" si="17"/>
        <v>47970000.000000015</v>
      </c>
      <c r="M226" s="4">
        <f t="shared" si="18"/>
        <v>0</v>
      </c>
      <c r="N226" s="4">
        <f t="shared" si="19"/>
        <v>9419438.5069998875</v>
      </c>
      <c r="O226" s="4">
        <f t="shared" si="20"/>
        <v>-9419438.5069998875</v>
      </c>
    </row>
    <row r="227" spans="1:15">
      <c r="A227" s="11">
        <v>221</v>
      </c>
      <c r="C227" s="20" t="s">
        <v>246</v>
      </c>
      <c r="D227" s="20" t="s">
        <v>246</v>
      </c>
      <c r="E227" s="21">
        <v>1211</v>
      </c>
      <c r="F227" s="3" t="s">
        <v>25</v>
      </c>
      <c r="G227" s="3" t="s">
        <v>26</v>
      </c>
      <c r="H227" s="4">
        <v>23918.699999999979</v>
      </c>
      <c r="I227" s="22">
        <v>400652361.1649996</v>
      </c>
      <c r="J227" s="22">
        <f t="shared" si="16"/>
        <v>16750.591008917709</v>
      </c>
      <c r="K227" s="4">
        <v>6500</v>
      </c>
      <c r="L227" s="4">
        <f t="shared" si="17"/>
        <v>155471549.99999985</v>
      </c>
      <c r="M227" s="4">
        <f t="shared" si="18"/>
        <v>0</v>
      </c>
      <c r="N227" s="4">
        <f t="shared" si="19"/>
        <v>245180811.16499975</v>
      </c>
      <c r="O227" s="4">
        <f t="shared" si="20"/>
        <v>-245180811.16499975</v>
      </c>
    </row>
    <row r="228" spans="1:15">
      <c r="A228" s="11">
        <v>222</v>
      </c>
      <c r="C228" s="20" t="s">
        <v>247</v>
      </c>
      <c r="D228" s="20" t="s">
        <v>247</v>
      </c>
      <c r="E228" s="21">
        <v>1211</v>
      </c>
      <c r="F228" s="3" t="s">
        <v>25</v>
      </c>
      <c r="G228" s="3" t="s">
        <v>26</v>
      </c>
      <c r="H228" s="4">
        <v>717.70000000000027</v>
      </c>
      <c r="I228" s="22">
        <v>7831414.5300000003</v>
      </c>
      <c r="J228" s="22">
        <f t="shared" si="16"/>
        <v>10911.82183363522</v>
      </c>
      <c r="K228" s="4">
        <v>7180</v>
      </c>
      <c r="L228" s="4">
        <f t="shared" si="17"/>
        <v>5153086.0000000019</v>
      </c>
      <c r="M228" s="4">
        <f t="shared" si="18"/>
        <v>0</v>
      </c>
      <c r="N228" s="4">
        <f t="shared" si="19"/>
        <v>2678328.5299999984</v>
      </c>
      <c r="O228" s="4">
        <f t="shared" si="20"/>
        <v>-2678328.5299999984</v>
      </c>
    </row>
    <row r="229" spans="1:15">
      <c r="A229" s="11">
        <v>223</v>
      </c>
      <c r="C229" s="20" t="s">
        <v>248</v>
      </c>
      <c r="D229" s="20" t="s">
        <v>248</v>
      </c>
      <c r="E229" s="21">
        <v>1211</v>
      </c>
      <c r="F229" s="3" t="s">
        <v>25</v>
      </c>
      <c r="G229" s="3" t="s">
        <v>26</v>
      </c>
      <c r="H229" s="4">
        <v>4176.2000000000025</v>
      </c>
      <c r="I229" s="22">
        <v>159772047.25399983</v>
      </c>
      <c r="J229" s="22">
        <f t="shared" si="16"/>
        <v>38257.75759159038</v>
      </c>
      <c r="K229" s="4">
        <v>25750</v>
      </c>
      <c r="L229" s="4">
        <f t="shared" si="17"/>
        <v>107537150.00000006</v>
      </c>
      <c r="M229" s="4">
        <f t="shared" si="18"/>
        <v>0</v>
      </c>
      <c r="N229" s="4">
        <f t="shared" si="19"/>
        <v>52234897.25399977</v>
      </c>
      <c r="O229" s="4">
        <f t="shared" si="20"/>
        <v>-52234897.25399977</v>
      </c>
    </row>
    <row r="230" spans="1:15">
      <c r="A230" s="11">
        <v>224</v>
      </c>
      <c r="C230" s="20" t="s">
        <v>249</v>
      </c>
      <c r="D230" s="20" t="s">
        <v>249</v>
      </c>
      <c r="E230" s="21">
        <v>1211</v>
      </c>
      <c r="F230" s="3" t="s">
        <v>25</v>
      </c>
      <c r="G230" s="3" t="s">
        <v>26</v>
      </c>
      <c r="H230" s="4">
        <v>2170.9</v>
      </c>
      <c r="I230" s="22">
        <v>70746804.801999971</v>
      </c>
      <c r="J230" s="22">
        <f t="shared" si="16"/>
        <v>32588.698144548329</v>
      </c>
      <c r="K230" s="4">
        <v>25350</v>
      </c>
      <c r="L230" s="4">
        <f t="shared" si="17"/>
        <v>55032315</v>
      </c>
      <c r="M230" s="4">
        <f t="shared" si="18"/>
        <v>0</v>
      </c>
      <c r="N230" s="4">
        <f t="shared" si="19"/>
        <v>15714489.801999971</v>
      </c>
      <c r="O230" s="4">
        <f t="shared" si="20"/>
        <v>-15714489.801999971</v>
      </c>
    </row>
    <row r="231" spans="1:15">
      <c r="A231" s="11">
        <v>225</v>
      </c>
      <c r="C231" s="20" t="s">
        <v>250</v>
      </c>
      <c r="D231" s="20" t="s">
        <v>250</v>
      </c>
      <c r="E231" s="21">
        <v>1211</v>
      </c>
      <c r="F231" s="3" t="s">
        <v>25</v>
      </c>
      <c r="G231" s="3" t="s">
        <v>26</v>
      </c>
      <c r="H231" s="4">
        <v>2315.6999999999985</v>
      </c>
      <c r="I231" s="22">
        <v>21456412.468999986</v>
      </c>
      <c r="J231" s="22">
        <f t="shared" si="16"/>
        <v>9265.6270108390545</v>
      </c>
      <c r="K231" s="4">
        <v>9200</v>
      </c>
      <c r="L231" s="4">
        <f t="shared" si="17"/>
        <v>21304439.999999985</v>
      </c>
      <c r="M231" s="4">
        <f t="shared" si="18"/>
        <v>0</v>
      </c>
      <c r="N231" s="4">
        <f t="shared" si="19"/>
        <v>151972.46900000051</v>
      </c>
      <c r="O231" s="4">
        <f t="shared" si="20"/>
        <v>-151972.46900000051</v>
      </c>
    </row>
    <row r="232" spans="1:15">
      <c r="A232" s="11">
        <v>226</v>
      </c>
      <c r="C232" s="20" t="s">
        <v>251</v>
      </c>
      <c r="D232" s="20" t="s">
        <v>251</v>
      </c>
      <c r="E232" s="21">
        <v>1211</v>
      </c>
      <c r="F232" s="3" t="s">
        <v>25</v>
      </c>
      <c r="G232" s="3" t="s">
        <v>26</v>
      </c>
      <c r="H232" s="4">
        <v>2671.2999999999979</v>
      </c>
      <c r="I232" s="22">
        <v>18098853.185999993</v>
      </c>
      <c r="J232" s="22">
        <f t="shared" si="16"/>
        <v>6775.297864710069</v>
      </c>
      <c r="K232" s="4">
        <v>15250</v>
      </c>
      <c r="L232" s="4">
        <f t="shared" si="17"/>
        <v>40737324.99999997</v>
      </c>
      <c r="M232" s="4">
        <f t="shared" si="18"/>
        <v>22638471.813999977</v>
      </c>
      <c r="N232" s="4">
        <f t="shared" si="19"/>
        <v>0</v>
      </c>
      <c r="O232" s="4">
        <f t="shared" si="20"/>
        <v>22638471.813999977</v>
      </c>
    </row>
    <row r="233" spans="1:15">
      <c r="A233" s="11">
        <v>227</v>
      </c>
      <c r="C233" s="20" t="s">
        <v>252</v>
      </c>
      <c r="D233" s="20" t="s">
        <v>252</v>
      </c>
      <c r="E233" s="21">
        <v>1211</v>
      </c>
      <c r="F233" s="3" t="s">
        <v>25</v>
      </c>
      <c r="G233" s="3" t="s">
        <v>26</v>
      </c>
      <c r="H233" s="4">
        <v>297</v>
      </c>
      <c r="I233" s="22">
        <v>5672767.1600000001</v>
      </c>
      <c r="J233" s="22">
        <f t="shared" si="16"/>
        <v>19100.226127946127</v>
      </c>
      <c r="K233" s="4">
        <v>18100</v>
      </c>
      <c r="L233" s="4">
        <f t="shared" si="17"/>
        <v>5375700</v>
      </c>
      <c r="M233" s="4">
        <f t="shared" si="18"/>
        <v>0</v>
      </c>
      <c r="N233" s="4">
        <f t="shared" si="19"/>
        <v>297067.16000000015</v>
      </c>
      <c r="O233" s="4">
        <f t="shared" si="20"/>
        <v>-297067.16000000015</v>
      </c>
    </row>
    <row r="234" spans="1:15">
      <c r="A234" s="11">
        <v>228</v>
      </c>
      <c r="C234" s="20" t="s">
        <v>253</v>
      </c>
      <c r="D234" s="20" t="s">
        <v>253</v>
      </c>
      <c r="E234" s="21">
        <v>1211</v>
      </c>
      <c r="F234" s="3" t="s">
        <v>25</v>
      </c>
      <c r="G234" s="3" t="s">
        <v>26</v>
      </c>
      <c r="H234" s="4">
        <v>123.5</v>
      </c>
      <c r="I234" s="22">
        <v>2591849.2400000002</v>
      </c>
      <c r="J234" s="22">
        <f t="shared" si="16"/>
        <v>20986.63352226721</v>
      </c>
      <c r="K234" s="4">
        <v>28100</v>
      </c>
      <c r="L234" s="4">
        <f t="shared" si="17"/>
        <v>3470350</v>
      </c>
      <c r="M234" s="4">
        <f t="shared" si="18"/>
        <v>878500.75999999978</v>
      </c>
      <c r="N234" s="4">
        <f t="shared" si="19"/>
        <v>0</v>
      </c>
      <c r="O234" s="4">
        <f t="shared" si="20"/>
        <v>878500.75999999978</v>
      </c>
    </row>
    <row r="235" spans="1:15">
      <c r="A235" s="11">
        <v>229</v>
      </c>
      <c r="C235" s="20" t="s">
        <v>254</v>
      </c>
      <c r="D235" s="20" t="s">
        <v>254</v>
      </c>
      <c r="E235" s="21">
        <v>1211</v>
      </c>
      <c r="F235" s="3" t="s">
        <v>25</v>
      </c>
      <c r="G235" s="3" t="s">
        <v>26</v>
      </c>
      <c r="H235" s="4">
        <v>1544.8</v>
      </c>
      <c r="I235" s="22">
        <v>66851837.810000002</v>
      </c>
      <c r="J235" s="22">
        <f t="shared" si="16"/>
        <v>43275.399928793377</v>
      </c>
      <c r="K235" s="4">
        <v>9840</v>
      </c>
      <c r="L235" s="4">
        <f t="shared" si="17"/>
        <v>15200832</v>
      </c>
      <c r="M235" s="4">
        <f t="shared" si="18"/>
        <v>0</v>
      </c>
      <c r="N235" s="4">
        <f t="shared" si="19"/>
        <v>51651005.810000002</v>
      </c>
      <c r="O235" s="4">
        <f t="shared" si="20"/>
        <v>-51651005.810000002</v>
      </c>
    </row>
    <row r="236" spans="1:15">
      <c r="A236" s="11">
        <v>230</v>
      </c>
      <c r="C236" s="20" t="s">
        <v>255</v>
      </c>
      <c r="D236" s="20" t="s">
        <v>255</v>
      </c>
      <c r="E236" s="21">
        <v>1211</v>
      </c>
      <c r="F236" s="3" t="s">
        <v>25</v>
      </c>
      <c r="G236" s="3" t="s">
        <v>26</v>
      </c>
      <c r="H236" s="4">
        <v>1180</v>
      </c>
      <c r="I236" s="22">
        <v>17181176.430999987</v>
      </c>
      <c r="J236" s="22">
        <f t="shared" si="16"/>
        <v>14560.319009322022</v>
      </c>
      <c r="K236" s="4">
        <v>9010</v>
      </c>
      <c r="L236" s="4">
        <f t="shared" si="17"/>
        <v>10631800</v>
      </c>
      <c r="M236" s="4">
        <f t="shared" si="18"/>
        <v>0</v>
      </c>
      <c r="N236" s="4">
        <f t="shared" si="19"/>
        <v>6549376.4309999868</v>
      </c>
      <c r="O236" s="4">
        <f t="shared" si="20"/>
        <v>-6549376.4309999868</v>
      </c>
    </row>
    <row r="237" spans="1:15">
      <c r="A237" s="11">
        <v>231</v>
      </c>
      <c r="C237" s="20" t="s">
        <v>256</v>
      </c>
      <c r="D237" s="20" t="s">
        <v>256</v>
      </c>
      <c r="E237" s="21">
        <v>1211</v>
      </c>
      <c r="F237" s="3" t="s">
        <v>25</v>
      </c>
      <c r="G237" s="3" t="s">
        <v>26</v>
      </c>
      <c r="H237" s="4">
        <v>2899.9999999999995</v>
      </c>
      <c r="I237" s="22">
        <v>27136196.771000002</v>
      </c>
      <c r="J237" s="22">
        <f t="shared" si="16"/>
        <v>9357.3092313793131</v>
      </c>
      <c r="K237" s="4">
        <v>3800</v>
      </c>
      <c r="L237" s="4">
        <f t="shared" si="17"/>
        <v>11019999.999999998</v>
      </c>
      <c r="M237" s="4">
        <f t="shared" si="18"/>
        <v>0</v>
      </c>
      <c r="N237" s="4">
        <f t="shared" si="19"/>
        <v>16116196.771000003</v>
      </c>
      <c r="O237" s="4">
        <f t="shared" si="20"/>
        <v>-16116196.771000003</v>
      </c>
    </row>
    <row r="238" spans="1:15">
      <c r="A238" s="11">
        <v>232</v>
      </c>
      <c r="C238" s="20" t="s">
        <v>257</v>
      </c>
      <c r="D238" s="20" t="s">
        <v>257</v>
      </c>
      <c r="E238" s="21">
        <v>1211</v>
      </c>
      <c r="F238" s="3" t="s">
        <v>25</v>
      </c>
      <c r="G238" s="3" t="s">
        <v>26</v>
      </c>
      <c r="H238" s="4">
        <v>478.69999999999993</v>
      </c>
      <c r="I238" s="22">
        <v>15545384.772999991</v>
      </c>
      <c r="J238" s="22">
        <f t="shared" si="16"/>
        <v>32474.169151869632</v>
      </c>
      <c r="K238" s="4">
        <v>15950</v>
      </c>
      <c r="L238" s="4">
        <f t="shared" si="17"/>
        <v>7635264.9999999991</v>
      </c>
      <c r="M238" s="4">
        <f t="shared" si="18"/>
        <v>0</v>
      </c>
      <c r="N238" s="4">
        <f t="shared" si="19"/>
        <v>7910119.7729999917</v>
      </c>
      <c r="O238" s="4">
        <f t="shared" si="20"/>
        <v>-7910119.7729999917</v>
      </c>
    </row>
    <row r="239" spans="1:15">
      <c r="A239" s="11">
        <v>233</v>
      </c>
      <c r="C239" s="20" t="s">
        <v>258</v>
      </c>
      <c r="D239" s="20" t="s">
        <v>258</v>
      </c>
      <c r="E239" s="21">
        <v>1211</v>
      </c>
      <c r="F239" s="3" t="s">
        <v>25</v>
      </c>
      <c r="G239" s="3" t="s">
        <v>26</v>
      </c>
      <c r="H239" s="4">
        <v>695</v>
      </c>
      <c r="I239" s="22">
        <v>12596839.85</v>
      </c>
      <c r="J239" s="22">
        <f t="shared" si="16"/>
        <v>18124.949424460432</v>
      </c>
      <c r="K239" s="4">
        <v>12300</v>
      </c>
      <c r="L239" s="4">
        <f t="shared" si="17"/>
        <v>8548500</v>
      </c>
      <c r="M239" s="4">
        <f t="shared" si="18"/>
        <v>0</v>
      </c>
      <c r="N239" s="4">
        <f t="shared" si="19"/>
        <v>4048339.8499999996</v>
      </c>
      <c r="O239" s="4">
        <f t="shared" si="20"/>
        <v>-4048339.8499999996</v>
      </c>
    </row>
    <row r="240" spans="1:15">
      <c r="A240" s="11">
        <v>234</v>
      </c>
      <c r="C240" s="20" t="s">
        <v>259</v>
      </c>
      <c r="D240" s="20" t="s">
        <v>259</v>
      </c>
      <c r="E240" s="21">
        <v>1211</v>
      </c>
      <c r="F240" s="3" t="s">
        <v>25</v>
      </c>
      <c r="G240" s="3" t="s">
        <v>26</v>
      </c>
      <c r="H240" s="4">
        <v>607.2000000000005</v>
      </c>
      <c r="I240" s="22">
        <v>9633553.0280000009</v>
      </c>
      <c r="J240" s="22">
        <f t="shared" si="16"/>
        <v>15865.535289855061</v>
      </c>
      <c r="K240" s="4">
        <v>15100</v>
      </c>
      <c r="L240" s="4">
        <f t="shared" si="17"/>
        <v>9168720.0000000075</v>
      </c>
      <c r="M240" s="4">
        <f t="shared" si="18"/>
        <v>0</v>
      </c>
      <c r="N240" s="4">
        <f t="shared" si="19"/>
        <v>464833.02799999341</v>
      </c>
      <c r="O240" s="4">
        <f t="shared" si="20"/>
        <v>-464833.02799999341</v>
      </c>
    </row>
    <row r="241" spans="1:15">
      <c r="A241" s="11">
        <v>235</v>
      </c>
      <c r="C241" s="20" t="s">
        <v>260</v>
      </c>
      <c r="D241" s="20" t="s">
        <v>260</v>
      </c>
      <c r="E241" s="21">
        <v>1211</v>
      </c>
      <c r="F241" s="3" t="s">
        <v>25</v>
      </c>
      <c r="G241" s="3" t="s">
        <v>26</v>
      </c>
      <c r="H241" s="4">
        <v>252.69999999999996</v>
      </c>
      <c r="I241" s="22">
        <v>3435636.9099999969</v>
      </c>
      <c r="J241" s="22">
        <f t="shared" si="16"/>
        <v>13595.713929560734</v>
      </c>
      <c r="K241" s="4">
        <v>14000</v>
      </c>
      <c r="L241" s="4">
        <f t="shared" si="17"/>
        <v>3537799.9999999995</v>
      </c>
      <c r="M241" s="4">
        <f t="shared" si="18"/>
        <v>102163.09000000264</v>
      </c>
      <c r="N241" s="4">
        <f t="shared" si="19"/>
        <v>0</v>
      </c>
      <c r="O241" s="4">
        <f t="shared" si="20"/>
        <v>102163.09000000264</v>
      </c>
    </row>
    <row r="242" spans="1:15">
      <c r="A242" s="11">
        <v>236</v>
      </c>
      <c r="C242" s="20" t="s">
        <v>261</v>
      </c>
      <c r="D242" s="20" t="s">
        <v>261</v>
      </c>
      <c r="E242" s="21">
        <v>1211</v>
      </c>
      <c r="F242" s="3" t="s">
        <v>25</v>
      </c>
      <c r="G242" s="3" t="s">
        <v>26</v>
      </c>
      <c r="H242" s="4">
        <v>8136.1000000000058</v>
      </c>
      <c r="I242" s="22">
        <v>331317190.83700007</v>
      </c>
      <c r="J242" s="22">
        <f t="shared" si="16"/>
        <v>40721.868074015787</v>
      </c>
      <c r="K242" s="4">
        <v>26750</v>
      </c>
      <c r="L242" s="4">
        <f t="shared" si="17"/>
        <v>217640675.00000015</v>
      </c>
      <c r="M242" s="4">
        <f t="shared" si="18"/>
        <v>0</v>
      </c>
      <c r="N242" s="4">
        <f t="shared" si="19"/>
        <v>113676515.83699992</v>
      </c>
      <c r="O242" s="4">
        <f t="shared" si="20"/>
        <v>-113676515.83699992</v>
      </c>
    </row>
    <row r="243" spans="1:15">
      <c r="A243" s="11">
        <v>237</v>
      </c>
      <c r="C243" s="20" t="s">
        <v>262</v>
      </c>
      <c r="D243" s="20" t="s">
        <v>262</v>
      </c>
      <c r="E243" s="21">
        <v>1211</v>
      </c>
      <c r="F243" s="3" t="s">
        <v>25</v>
      </c>
      <c r="G243" s="3" t="s">
        <v>26</v>
      </c>
      <c r="H243" s="4">
        <v>84.899999999999991</v>
      </c>
      <c r="I243" s="22">
        <v>5031633.2359999996</v>
      </c>
      <c r="J243" s="22">
        <f t="shared" si="16"/>
        <v>59265.409140164898</v>
      </c>
      <c r="K243" s="4">
        <v>57500</v>
      </c>
      <c r="L243" s="4">
        <f t="shared" si="17"/>
        <v>4881749.9999999991</v>
      </c>
      <c r="M243" s="4">
        <f t="shared" si="18"/>
        <v>0</v>
      </c>
      <c r="N243" s="4">
        <f t="shared" si="19"/>
        <v>149883.2360000005</v>
      </c>
      <c r="O243" s="4">
        <f t="shared" si="20"/>
        <v>-149883.2360000005</v>
      </c>
    </row>
    <row r="244" spans="1:15">
      <c r="A244" s="11">
        <v>238</v>
      </c>
      <c r="C244" s="20" t="s">
        <v>263</v>
      </c>
      <c r="D244" s="20" t="s">
        <v>263</v>
      </c>
      <c r="E244" s="21">
        <v>1211</v>
      </c>
      <c r="F244" s="3" t="s">
        <v>25</v>
      </c>
      <c r="G244" s="3" t="s">
        <v>26</v>
      </c>
      <c r="H244" s="4">
        <v>9662.4999999999982</v>
      </c>
      <c r="I244" s="22">
        <v>89323228.343999982</v>
      </c>
      <c r="J244" s="22">
        <f t="shared" si="16"/>
        <v>9244.3185867011634</v>
      </c>
      <c r="K244" s="4">
        <v>6350</v>
      </c>
      <c r="L244" s="4">
        <f t="shared" si="17"/>
        <v>61356874.999999985</v>
      </c>
      <c r="M244" s="4">
        <f t="shared" si="18"/>
        <v>0</v>
      </c>
      <c r="N244" s="4">
        <f t="shared" si="19"/>
        <v>27966353.343999997</v>
      </c>
      <c r="O244" s="4">
        <f t="shared" si="20"/>
        <v>-27966353.343999997</v>
      </c>
    </row>
    <row r="245" spans="1:15">
      <c r="A245" s="11">
        <v>239</v>
      </c>
      <c r="C245" s="20" t="s">
        <v>264</v>
      </c>
      <c r="D245" s="20" t="s">
        <v>264</v>
      </c>
      <c r="E245" s="21">
        <v>1211</v>
      </c>
      <c r="F245" s="3" t="s">
        <v>25</v>
      </c>
      <c r="G245" s="3" t="s">
        <v>26</v>
      </c>
      <c r="H245" s="4">
        <v>2090.6</v>
      </c>
      <c r="I245" s="22">
        <v>81997248.629999995</v>
      </c>
      <c r="J245" s="22">
        <f t="shared" si="16"/>
        <v>39221.873447814025</v>
      </c>
      <c r="K245" s="4">
        <v>16850</v>
      </c>
      <c r="L245" s="4">
        <f t="shared" si="17"/>
        <v>35226610</v>
      </c>
      <c r="M245" s="4">
        <f t="shared" si="18"/>
        <v>0</v>
      </c>
      <c r="N245" s="4">
        <f t="shared" si="19"/>
        <v>46770638.629999995</v>
      </c>
      <c r="O245" s="4">
        <f t="shared" si="20"/>
        <v>-46770638.629999995</v>
      </c>
    </row>
    <row r="246" spans="1:15">
      <c r="A246" s="11">
        <v>240</v>
      </c>
      <c r="C246" s="20" t="s">
        <v>265</v>
      </c>
      <c r="D246" s="20" t="s">
        <v>265</v>
      </c>
      <c r="E246" s="21">
        <v>1211</v>
      </c>
      <c r="F246" s="3" t="s">
        <v>25</v>
      </c>
      <c r="G246" s="3" t="s">
        <v>26</v>
      </c>
      <c r="H246" s="4">
        <v>83.2</v>
      </c>
      <c r="I246" s="22">
        <v>1952293.3119999999</v>
      </c>
      <c r="J246" s="22">
        <f t="shared" si="16"/>
        <v>23465.063846153844</v>
      </c>
      <c r="K246" s="4">
        <v>30600</v>
      </c>
      <c r="L246" s="4">
        <f t="shared" si="17"/>
        <v>2545920</v>
      </c>
      <c r="M246" s="4">
        <f t="shared" si="18"/>
        <v>593626.68800000008</v>
      </c>
      <c r="N246" s="4">
        <f t="shared" si="19"/>
        <v>0</v>
      </c>
      <c r="O246" s="4">
        <f t="shared" si="20"/>
        <v>593626.68800000008</v>
      </c>
    </row>
    <row r="247" spans="1:15">
      <c r="A247" s="11">
        <v>241</v>
      </c>
      <c r="C247" s="20" t="s">
        <v>266</v>
      </c>
      <c r="D247" s="20" t="s">
        <v>266</v>
      </c>
      <c r="E247" s="21">
        <v>1211</v>
      </c>
      <c r="F247" s="3" t="s">
        <v>25</v>
      </c>
      <c r="G247" s="3" t="s">
        <v>26</v>
      </c>
      <c r="H247" s="4">
        <v>7539.5</v>
      </c>
      <c r="I247" s="22">
        <v>52519018.498999991</v>
      </c>
      <c r="J247" s="22">
        <f t="shared" si="16"/>
        <v>6965.848995158829</v>
      </c>
      <c r="K247" s="4">
        <v>1700</v>
      </c>
      <c r="L247" s="4">
        <f t="shared" si="17"/>
        <v>12817150</v>
      </c>
      <c r="M247" s="4">
        <f t="shared" si="18"/>
        <v>0</v>
      </c>
      <c r="N247" s="4">
        <f t="shared" si="19"/>
        <v>39701868.498999991</v>
      </c>
      <c r="O247" s="4">
        <f t="shared" si="20"/>
        <v>-39701868.498999991</v>
      </c>
    </row>
    <row r="248" spans="1:15">
      <c r="A248" s="11">
        <v>242</v>
      </c>
      <c r="C248" s="20" t="s">
        <v>267</v>
      </c>
      <c r="D248" s="20" t="s">
        <v>267</v>
      </c>
      <c r="E248" s="21">
        <v>1211</v>
      </c>
      <c r="F248" s="3" t="s">
        <v>25</v>
      </c>
      <c r="G248" s="3" t="s">
        <v>26</v>
      </c>
      <c r="H248" s="4">
        <v>402.2</v>
      </c>
      <c r="I248" s="22">
        <v>9826544.1119999979</v>
      </c>
      <c r="J248" s="22">
        <f t="shared" si="16"/>
        <v>24431.984365987068</v>
      </c>
      <c r="K248" s="4">
        <v>31500</v>
      </c>
      <c r="L248" s="4">
        <f t="shared" si="17"/>
        <v>12669300</v>
      </c>
      <c r="M248" s="4">
        <f t="shared" si="18"/>
        <v>2842755.8880000021</v>
      </c>
      <c r="N248" s="4">
        <f t="shared" si="19"/>
        <v>0</v>
      </c>
      <c r="O248" s="4">
        <f t="shared" si="20"/>
        <v>2842755.8880000021</v>
      </c>
    </row>
    <row r="249" spans="1:15">
      <c r="A249" s="11">
        <v>243</v>
      </c>
      <c r="C249" s="20" t="s">
        <v>268</v>
      </c>
      <c r="D249" s="20" t="s">
        <v>268</v>
      </c>
      <c r="E249" s="21">
        <v>1211</v>
      </c>
      <c r="F249" s="3" t="s">
        <v>25</v>
      </c>
      <c r="G249" s="3" t="s">
        <v>26</v>
      </c>
      <c r="H249" s="4">
        <v>100</v>
      </c>
      <c r="I249" s="22">
        <v>1687400.1199999999</v>
      </c>
      <c r="J249" s="22">
        <f t="shared" si="16"/>
        <v>16874.001199999999</v>
      </c>
      <c r="K249" s="4">
        <v>12200</v>
      </c>
      <c r="L249" s="4">
        <f t="shared" si="17"/>
        <v>1220000</v>
      </c>
      <c r="M249" s="4">
        <f t="shared" si="18"/>
        <v>0</v>
      </c>
      <c r="N249" s="4">
        <f t="shared" si="19"/>
        <v>467400.11999999988</v>
      </c>
      <c r="O249" s="4">
        <f t="shared" si="20"/>
        <v>-467400.11999999988</v>
      </c>
    </row>
    <row r="250" spans="1:15">
      <c r="A250" s="11">
        <v>244</v>
      </c>
      <c r="C250" s="20" t="s">
        <v>269</v>
      </c>
      <c r="D250" s="20" t="s">
        <v>269</v>
      </c>
      <c r="E250" s="21">
        <v>1211</v>
      </c>
      <c r="F250" s="3" t="s">
        <v>25</v>
      </c>
      <c r="G250" s="3" t="s">
        <v>26</v>
      </c>
      <c r="H250" s="4">
        <v>1524.2999999999977</v>
      </c>
      <c r="I250" s="22">
        <v>31793993.029999983</v>
      </c>
      <c r="J250" s="22">
        <f t="shared" si="16"/>
        <v>20858.094226858251</v>
      </c>
      <c r="K250" s="4">
        <v>17400</v>
      </c>
      <c r="L250" s="4">
        <f t="shared" si="17"/>
        <v>26522819.999999959</v>
      </c>
      <c r="M250" s="4">
        <f t="shared" si="18"/>
        <v>0</v>
      </c>
      <c r="N250" s="4">
        <f t="shared" si="19"/>
        <v>5271173.0300000235</v>
      </c>
      <c r="O250" s="4">
        <f t="shared" si="20"/>
        <v>-5271173.0300000235</v>
      </c>
    </row>
    <row r="251" spans="1:15">
      <c r="A251" s="11">
        <v>245</v>
      </c>
      <c r="C251" s="20" t="s">
        <v>270</v>
      </c>
      <c r="D251" s="20" t="s">
        <v>270</v>
      </c>
      <c r="E251" s="21">
        <v>1211</v>
      </c>
      <c r="F251" s="3" t="s">
        <v>25</v>
      </c>
      <c r="G251" s="3" t="s">
        <v>26</v>
      </c>
      <c r="H251" s="4">
        <v>1098.5000000000002</v>
      </c>
      <c r="I251" s="22">
        <v>33847404.607000001</v>
      </c>
      <c r="J251" s="22">
        <f t="shared" si="16"/>
        <v>30812.384712790164</v>
      </c>
      <c r="K251" s="4">
        <v>37250</v>
      </c>
      <c r="L251" s="4">
        <f t="shared" si="17"/>
        <v>40919125.000000007</v>
      </c>
      <c r="M251" s="4">
        <f t="shared" si="18"/>
        <v>7071720.3930000067</v>
      </c>
      <c r="N251" s="4">
        <f t="shared" si="19"/>
        <v>0</v>
      </c>
      <c r="O251" s="4">
        <f t="shared" si="20"/>
        <v>7071720.3930000067</v>
      </c>
    </row>
    <row r="252" spans="1:15">
      <c r="A252" s="11">
        <v>246</v>
      </c>
      <c r="C252" s="20" t="s">
        <v>271</v>
      </c>
      <c r="D252" s="20" t="s">
        <v>271</v>
      </c>
      <c r="E252" s="21">
        <v>1211</v>
      </c>
      <c r="F252" s="3" t="s">
        <v>25</v>
      </c>
      <c r="G252" s="3" t="s">
        <v>26</v>
      </c>
      <c r="H252" s="4">
        <v>2541.9</v>
      </c>
      <c r="I252" s="22">
        <v>80153230.231000006</v>
      </c>
      <c r="J252" s="22">
        <f t="shared" si="16"/>
        <v>31532.802325425862</v>
      </c>
      <c r="K252" s="4">
        <v>21850</v>
      </c>
      <c r="L252" s="4">
        <f t="shared" si="17"/>
        <v>55540515</v>
      </c>
      <c r="M252" s="4">
        <f t="shared" si="18"/>
        <v>0</v>
      </c>
      <c r="N252" s="4">
        <f t="shared" si="19"/>
        <v>24612715.231000006</v>
      </c>
      <c r="O252" s="4">
        <f t="shared" si="20"/>
        <v>-24612715.231000006</v>
      </c>
    </row>
    <row r="253" spans="1:15">
      <c r="A253" s="11">
        <v>247</v>
      </c>
      <c r="C253" s="20" t="s">
        <v>272</v>
      </c>
      <c r="D253" s="20" t="s">
        <v>272</v>
      </c>
      <c r="E253" s="21">
        <v>1211</v>
      </c>
      <c r="F253" s="3" t="s">
        <v>25</v>
      </c>
      <c r="G253" s="3" t="s">
        <v>26</v>
      </c>
      <c r="H253" s="4">
        <v>595.80000000000041</v>
      </c>
      <c r="I253" s="22">
        <v>29848360.622999977</v>
      </c>
      <c r="J253" s="22">
        <f t="shared" si="16"/>
        <v>50097.953378650484</v>
      </c>
      <c r="K253" s="4">
        <v>20350</v>
      </c>
      <c r="L253" s="4">
        <f t="shared" si="17"/>
        <v>12124530.000000007</v>
      </c>
      <c r="M253" s="4">
        <f t="shared" si="18"/>
        <v>0</v>
      </c>
      <c r="N253" s="4">
        <f t="shared" si="19"/>
        <v>17723830.62299997</v>
      </c>
      <c r="O253" s="4">
        <f t="shared" si="20"/>
        <v>-17723830.62299997</v>
      </c>
    </row>
    <row r="254" spans="1:15">
      <c r="A254" s="11">
        <v>248</v>
      </c>
      <c r="C254" s="20" t="s">
        <v>273</v>
      </c>
      <c r="D254" s="20" t="s">
        <v>273</v>
      </c>
      <c r="E254" s="21">
        <v>1211</v>
      </c>
      <c r="F254" s="3" t="s">
        <v>25</v>
      </c>
      <c r="G254" s="3" t="s">
        <v>26</v>
      </c>
      <c r="H254" s="4">
        <v>238.6</v>
      </c>
      <c r="I254" s="22">
        <v>6084118.1009999998</v>
      </c>
      <c r="J254" s="22">
        <f t="shared" si="16"/>
        <v>25499.237640402345</v>
      </c>
      <c r="K254" s="4">
        <v>10300</v>
      </c>
      <c r="L254" s="4">
        <f t="shared" si="17"/>
        <v>2457580</v>
      </c>
      <c r="M254" s="4">
        <f t="shared" si="18"/>
        <v>0</v>
      </c>
      <c r="N254" s="4">
        <f t="shared" si="19"/>
        <v>3626538.1009999998</v>
      </c>
      <c r="O254" s="4">
        <f t="shared" si="20"/>
        <v>-3626538.1009999998</v>
      </c>
    </row>
    <row r="255" spans="1:15">
      <c r="A255" s="11">
        <v>249</v>
      </c>
      <c r="C255" s="20" t="s">
        <v>274</v>
      </c>
      <c r="D255" s="20" t="s">
        <v>274</v>
      </c>
      <c r="E255" s="21">
        <v>1211</v>
      </c>
      <c r="F255" s="3" t="s">
        <v>25</v>
      </c>
      <c r="G255" s="3" t="s">
        <v>26</v>
      </c>
      <c r="H255" s="4">
        <v>3363.8999999999996</v>
      </c>
      <c r="I255" s="22">
        <v>161142175.50999999</v>
      </c>
      <c r="J255" s="22">
        <f t="shared" si="16"/>
        <v>47903.378670590682</v>
      </c>
      <c r="K255" s="4">
        <v>39100</v>
      </c>
      <c r="L255" s="4">
        <f t="shared" si="17"/>
        <v>131528489.99999999</v>
      </c>
      <c r="M255" s="4">
        <f t="shared" si="18"/>
        <v>0</v>
      </c>
      <c r="N255" s="4">
        <f t="shared" si="19"/>
        <v>29613685.510000005</v>
      </c>
      <c r="O255" s="4">
        <f t="shared" si="20"/>
        <v>-29613685.510000005</v>
      </c>
    </row>
    <row r="256" spans="1:15">
      <c r="A256" s="11">
        <v>250</v>
      </c>
      <c r="C256" s="20" t="s">
        <v>275</v>
      </c>
      <c r="D256" s="20" t="s">
        <v>275</v>
      </c>
      <c r="E256" s="21">
        <v>1211</v>
      </c>
      <c r="F256" s="3" t="s">
        <v>25</v>
      </c>
      <c r="G256" s="3" t="s">
        <v>26</v>
      </c>
      <c r="H256" s="4">
        <v>485.40000000000003</v>
      </c>
      <c r="I256" s="22">
        <v>6924581.1099999985</v>
      </c>
      <c r="J256" s="22">
        <f t="shared" si="16"/>
        <v>14265.721281417384</v>
      </c>
      <c r="K256" s="4">
        <v>3940</v>
      </c>
      <c r="L256" s="4">
        <f t="shared" si="17"/>
        <v>1912476.0000000002</v>
      </c>
      <c r="M256" s="4">
        <f t="shared" si="18"/>
        <v>0</v>
      </c>
      <c r="N256" s="4">
        <f t="shared" si="19"/>
        <v>5012105.1099999985</v>
      </c>
      <c r="O256" s="4">
        <f t="shared" si="20"/>
        <v>-5012105.1099999985</v>
      </c>
    </row>
    <row r="257" spans="1:15">
      <c r="A257" s="11">
        <v>251</v>
      </c>
      <c r="C257" s="20" t="s">
        <v>276</v>
      </c>
      <c r="D257" s="20" t="s">
        <v>276</v>
      </c>
      <c r="E257" s="21">
        <v>1211</v>
      </c>
      <c r="F257" s="3" t="s">
        <v>25</v>
      </c>
      <c r="G257" s="3" t="s">
        <v>26</v>
      </c>
      <c r="H257" s="4">
        <v>1772.7999999999997</v>
      </c>
      <c r="I257" s="22">
        <v>32302237.261999987</v>
      </c>
      <c r="J257" s="22">
        <f t="shared" si="16"/>
        <v>18221.027336416962</v>
      </c>
      <c r="K257" s="4">
        <v>9290</v>
      </c>
      <c r="L257" s="4">
        <f t="shared" si="17"/>
        <v>16469311.999999998</v>
      </c>
      <c r="M257" s="4">
        <f t="shared" si="18"/>
        <v>0</v>
      </c>
      <c r="N257" s="4">
        <f t="shared" si="19"/>
        <v>15832925.261999989</v>
      </c>
      <c r="O257" s="4">
        <f t="shared" si="20"/>
        <v>-15832925.261999989</v>
      </c>
    </row>
    <row r="258" spans="1:15">
      <c r="A258" s="11">
        <v>252</v>
      </c>
      <c r="C258" s="20" t="s">
        <v>277</v>
      </c>
      <c r="D258" s="20" t="s">
        <v>277</v>
      </c>
      <c r="E258" s="21">
        <v>1211</v>
      </c>
      <c r="F258" s="3" t="s">
        <v>25</v>
      </c>
      <c r="G258" s="3" t="s">
        <v>26</v>
      </c>
      <c r="H258" s="4">
        <v>102.6</v>
      </c>
      <c r="I258" s="22">
        <v>2397879.2010000004</v>
      </c>
      <c r="J258" s="22">
        <f t="shared" si="16"/>
        <v>23371.142309941526</v>
      </c>
      <c r="K258" s="4">
        <v>24000</v>
      </c>
      <c r="L258" s="4">
        <f t="shared" si="17"/>
        <v>2462400</v>
      </c>
      <c r="M258" s="4">
        <f t="shared" si="18"/>
        <v>64520.79899999965</v>
      </c>
      <c r="N258" s="4">
        <f t="shared" si="19"/>
        <v>0</v>
      </c>
      <c r="O258" s="4">
        <f t="shared" si="20"/>
        <v>64520.79899999965</v>
      </c>
    </row>
    <row r="259" spans="1:15">
      <c r="A259" s="11">
        <v>253</v>
      </c>
      <c r="C259" s="20" t="s">
        <v>278</v>
      </c>
      <c r="D259" s="20" t="s">
        <v>278</v>
      </c>
      <c r="E259" s="21">
        <v>1211</v>
      </c>
      <c r="F259" s="3" t="s">
        <v>25</v>
      </c>
      <c r="G259" s="3" t="s">
        <v>26</v>
      </c>
      <c r="H259" s="4">
        <v>278.5</v>
      </c>
      <c r="I259" s="22">
        <v>9618563.0029999968</v>
      </c>
      <c r="J259" s="22">
        <f t="shared" si="16"/>
        <v>34537.030531418299</v>
      </c>
      <c r="K259" s="4">
        <v>20750</v>
      </c>
      <c r="L259" s="4">
        <f t="shared" si="17"/>
        <v>5778875</v>
      </c>
      <c r="M259" s="4">
        <f t="shared" si="18"/>
        <v>0</v>
      </c>
      <c r="N259" s="4">
        <f t="shared" si="19"/>
        <v>3839688.0029999968</v>
      </c>
      <c r="O259" s="4">
        <f t="shared" si="20"/>
        <v>-3839688.0029999968</v>
      </c>
    </row>
    <row r="260" spans="1:15">
      <c r="A260" s="11">
        <v>254</v>
      </c>
      <c r="C260" s="20" t="s">
        <v>279</v>
      </c>
      <c r="D260" s="20" t="s">
        <v>279</v>
      </c>
      <c r="E260" s="21">
        <v>1211</v>
      </c>
      <c r="F260" s="3" t="s">
        <v>25</v>
      </c>
      <c r="G260" s="3" t="s">
        <v>26</v>
      </c>
      <c r="H260" s="4">
        <v>4379.8</v>
      </c>
      <c r="I260" s="22">
        <v>34840840.121999979</v>
      </c>
      <c r="J260" s="22">
        <f t="shared" si="16"/>
        <v>7954.8929453399651</v>
      </c>
      <c r="K260" s="4">
        <v>2820</v>
      </c>
      <c r="L260" s="4">
        <f t="shared" si="17"/>
        <v>12351036</v>
      </c>
      <c r="M260" s="4">
        <f t="shared" si="18"/>
        <v>0</v>
      </c>
      <c r="N260" s="4">
        <f t="shared" si="19"/>
        <v>22489804.121999979</v>
      </c>
      <c r="O260" s="4">
        <f t="shared" si="20"/>
        <v>-22489804.121999979</v>
      </c>
    </row>
    <row r="261" spans="1:15">
      <c r="A261" s="11">
        <v>255</v>
      </c>
      <c r="C261" s="20" t="s">
        <v>280</v>
      </c>
      <c r="D261" s="20" t="s">
        <v>280</v>
      </c>
      <c r="E261" s="21">
        <v>1211</v>
      </c>
      <c r="F261" s="3" t="s">
        <v>25</v>
      </c>
      <c r="G261" s="3" t="s">
        <v>26</v>
      </c>
      <c r="H261" s="4">
        <v>1523.3000000000015</v>
      </c>
      <c r="I261" s="22">
        <v>26174816.229999959</v>
      </c>
      <c r="J261" s="22">
        <f t="shared" si="16"/>
        <v>17182.968706098556</v>
      </c>
      <c r="K261" s="4">
        <v>17900</v>
      </c>
      <c r="L261" s="4">
        <f t="shared" si="17"/>
        <v>27267070.000000026</v>
      </c>
      <c r="M261" s="4">
        <f t="shared" si="18"/>
        <v>1092253.7700000666</v>
      </c>
      <c r="N261" s="4">
        <f t="shared" si="19"/>
        <v>0</v>
      </c>
      <c r="O261" s="4">
        <f t="shared" si="20"/>
        <v>1092253.7700000666</v>
      </c>
    </row>
    <row r="262" spans="1:15">
      <c r="A262" s="11">
        <v>256</v>
      </c>
      <c r="C262" s="20" t="s">
        <v>281</v>
      </c>
      <c r="D262" s="20" t="s">
        <v>281</v>
      </c>
      <c r="E262" s="21">
        <v>1211</v>
      </c>
      <c r="F262" s="3" t="s">
        <v>25</v>
      </c>
      <c r="G262" s="3" t="s">
        <v>26</v>
      </c>
      <c r="H262" s="4">
        <v>1571.8999999999999</v>
      </c>
      <c r="I262" s="22">
        <v>21580465.542999994</v>
      </c>
      <c r="J262" s="22">
        <f t="shared" si="16"/>
        <v>13728.904855906861</v>
      </c>
      <c r="K262" s="4">
        <v>11750</v>
      </c>
      <c r="L262" s="4">
        <f t="shared" si="17"/>
        <v>18469825</v>
      </c>
      <c r="M262" s="4">
        <f t="shared" si="18"/>
        <v>0</v>
      </c>
      <c r="N262" s="4">
        <f t="shared" si="19"/>
        <v>3110640.542999994</v>
      </c>
      <c r="O262" s="4">
        <f t="shared" si="20"/>
        <v>-3110640.542999994</v>
      </c>
    </row>
    <row r="263" spans="1:15">
      <c r="A263" s="11">
        <v>257</v>
      </c>
      <c r="C263" s="20" t="s">
        <v>282</v>
      </c>
      <c r="D263" s="20" t="s">
        <v>282</v>
      </c>
      <c r="E263" s="21">
        <v>1211</v>
      </c>
      <c r="F263" s="3" t="s">
        <v>25</v>
      </c>
      <c r="G263" s="3" t="s">
        <v>26</v>
      </c>
      <c r="H263" s="4">
        <v>1131.9000000000001</v>
      </c>
      <c r="I263" s="22">
        <v>62569897.377999976</v>
      </c>
      <c r="J263" s="22">
        <f t="shared" si="16"/>
        <v>55278.644207085403</v>
      </c>
      <c r="K263" s="4">
        <v>68100</v>
      </c>
      <c r="L263" s="4">
        <f t="shared" si="17"/>
        <v>77082390</v>
      </c>
      <c r="M263" s="4">
        <f t="shared" si="18"/>
        <v>14512492.622000024</v>
      </c>
      <c r="N263" s="4">
        <f t="shared" si="19"/>
        <v>0</v>
      </c>
      <c r="O263" s="4">
        <f t="shared" si="20"/>
        <v>14512492.622000024</v>
      </c>
    </row>
    <row r="264" spans="1:15">
      <c r="A264" s="11">
        <v>258</v>
      </c>
      <c r="C264" s="20" t="s">
        <v>283</v>
      </c>
      <c r="D264" s="20" t="s">
        <v>283</v>
      </c>
      <c r="E264" s="21">
        <v>1211</v>
      </c>
      <c r="F264" s="3" t="s">
        <v>25</v>
      </c>
      <c r="G264" s="3" t="s">
        <v>26</v>
      </c>
      <c r="H264" s="4">
        <v>53.6</v>
      </c>
      <c r="I264" s="22">
        <v>1276293.33</v>
      </c>
      <c r="J264" s="22">
        <f t="shared" ref="J264:J327" si="21">IFERROR(I264/H264,0)</f>
        <v>23811.442723880598</v>
      </c>
      <c r="K264" s="4">
        <v>16700</v>
      </c>
      <c r="L264" s="4">
        <f t="shared" ref="L264:L327" si="22">K264*H264</f>
        <v>895120</v>
      </c>
      <c r="M264" s="4">
        <f t="shared" ref="M264:M327" si="23">IF(L264-I264&gt;0,L264-I264,0)</f>
        <v>0</v>
      </c>
      <c r="N264" s="4">
        <f t="shared" ref="N264:N327" si="24">IF(L264-I264&lt;0,-(L264-I264),0)</f>
        <v>381173.33000000007</v>
      </c>
      <c r="O264" s="4">
        <f t="shared" ref="O264:O327" si="25">M264-N264</f>
        <v>-381173.33000000007</v>
      </c>
    </row>
    <row r="265" spans="1:15">
      <c r="A265" s="11">
        <v>259</v>
      </c>
      <c r="C265" s="20" t="s">
        <v>284</v>
      </c>
      <c r="D265" s="20" t="s">
        <v>284</v>
      </c>
      <c r="E265" s="21">
        <v>1211</v>
      </c>
      <c r="F265" s="3" t="s">
        <v>25</v>
      </c>
      <c r="G265" s="3" t="s">
        <v>26</v>
      </c>
      <c r="H265" s="4">
        <v>1589.6</v>
      </c>
      <c r="I265" s="22">
        <v>29602975.629000001</v>
      </c>
      <c r="J265" s="22">
        <f t="shared" si="21"/>
        <v>18622.908674509312</v>
      </c>
      <c r="K265" s="4">
        <v>10850</v>
      </c>
      <c r="L265" s="4">
        <f t="shared" si="22"/>
        <v>17247160</v>
      </c>
      <c r="M265" s="4">
        <f t="shared" si="23"/>
        <v>0</v>
      </c>
      <c r="N265" s="4">
        <f t="shared" si="24"/>
        <v>12355815.629000001</v>
      </c>
      <c r="O265" s="4">
        <f t="shared" si="25"/>
        <v>-12355815.629000001</v>
      </c>
    </row>
    <row r="266" spans="1:15">
      <c r="A266" s="11">
        <v>260</v>
      </c>
      <c r="C266" s="20" t="s">
        <v>285</v>
      </c>
      <c r="D266" s="20" t="s">
        <v>285</v>
      </c>
      <c r="E266" s="21">
        <v>1211</v>
      </c>
      <c r="F266" s="3" t="s">
        <v>25</v>
      </c>
      <c r="G266" s="3" t="s">
        <v>26</v>
      </c>
      <c r="H266" s="4">
        <v>3169.9999999999995</v>
      </c>
      <c r="I266" s="22">
        <v>25046561.578999996</v>
      </c>
      <c r="J266" s="22">
        <f t="shared" si="21"/>
        <v>7901.1235264984225</v>
      </c>
      <c r="K266" s="4">
        <v>4050</v>
      </c>
      <c r="L266" s="4">
        <f t="shared" si="22"/>
        <v>12838499.999999998</v>
      </c>
      <c r="M266" s="4">
        <f t="shared" si="23"/>
        <v>0</v>
      </c>
      <c r="N266" s="4">
        <f t="shared" si="24"/>
        <v>12208061.578999998</v>
      </c>
      <c r="O266" s="4">
        <f t="shared" si="25"/>
        <v>-12208061.578999998</v>
      </c>
    </row>
    <row r="267" spans="1:15">
      <c r="A267" s="11">
        <v>261</v>
      </c>
      <c r="C267" s="20" t="s">
        <v>286</v>
      </c>
      <c r="D267" s="20" t="s">
        <v>286</v>
      </c>
      <c r="E267" s="21">
        <v>1211</v>
      </c>
      <c r="F267" s="3" t="s">
        <v>25</v>
      </c>
      <c r="G267" s="3" t="s">
        <v>26</v>
      </c>
      <c r="H267" s="4">
        <v>86.2</v>
      </c>
      <c r="I267" s="22">
        <v>1260591.6099999999</v>
      </c>
      <c r="J267" s="22">
        <f t="shared" si="21"/>
        <v>14624.032598607886</v>
      </c>
      <c r="K267" s="4">
        <v>14600</v>
      </c>
      <c r="L267" s="4">
        <f t="shared" si="22"/>
        <v>1258520</v>
      </c>
      <c r="M267" s="4">
        <f t="shared" si="23"/>
        <v>0</v>
      </c>
      <c r="N267" s="4">
        <f t="shared" si="24"/>
        <v>2071.6099999998696</v>
      </c>
      <c r="O267" s="4">
        <f t="shared" si="25"/>
        <v>-2071.6099999998696</v>
      </c>
    </row>
    <row r="268" spans="1:15">
      <c r="A268" s="11">
        <v>262</v>
      </c>
      <c r="C268" s="20" t="s">
        <v>287</v>
      </c>
      <c r="D268" s="20" t="s">
        <v>287</v>
      </c>
      <c r="E268" s="21">
        <v>1211</v>
      </c>
      <c r="F268" s="3" t="s">
        <v>25</v>
      </c>
      <c r="G268" s="3" t="s">
        <v>26</v>
      </c>
      <c r="H268" s="4">
        <v>473.00000000000006</v>
      </c>
      <c r="I268" s="22">
        <v>8610064.6180000007</v>
      </c>
      <c r="J268" s="22">
        <f t="shared" si="21"/>
        <v>18203.096443974628</v>
      </c>
      <c r="K268" s="4">
        <v>15300</v>
      </c>
      <c r="L268" s="4">
        <f t="shared" si="22"/>
        <v>7236900.0000000009</v>
      </c>
      <c r="M268" s="4">
        <f t="shared" si="23"/>
        <v>0</v>
      </c>
      <c r="N268" s="4">
        <f t="shared" si="24"/>
        <v>1373164.6179999998</v>
      </c>
      <c r="O268" s="4">
        <f t="shared" si="25"/>
        <v>-1373164.6179999998</v>
      </c>
    </row>
    <row r="269" spans="1:15">
      <c r="A269" s="11">
        <v>263</v>
      </c>
      <c r="C269" s="20" t="s">
        <v>288</v>
      </c>
      <c r="D269" s="20" t="s">
        <v>288</v>
      </c>
      <c r="E269" s="21">
        <v>1211</v>
      </c>
      <c r="F269" s="3" t="s">
        <v>25</v>
      </c>
      <c r="G269" s="3" t="s">
        <v>26</v>
      </c>
      <c r="H269" s="4">
        <v>295</v>
      </c>
      <c r="I269" s="22">
        <v>5255777.7699999996</v>
      </c>
      <c r="J269" s="22">
        <f t="shared" si="21"/>
        <v>17816.195830508474</v>
      </c>
      <c r="K269" s="4">
        <v>26000</v>
      </c>
      <c r="L269" s="4">
        <f t="shared" si="22"/>
        <v>7670000</v>
      </c>
      <c r="M269" s="4">
        <f t="shared" si="23"/>
        <v>2414222.2300000004</v>
      </c>
      <c r="N269" s="4">
        <f t="shared" si="24"/>
        <v>0</v>
      </c>
      <c r="O269" s="4">
        <f t="shared" si="25"/>
        <v>2414222.2300000004</v>
      </c>
    </row>
    <row r="270" spans="1:15">
      <c r="A270" s="11">
        <v>264</v>
      </c>
      <c r="C270" s="20" t="s">
        <v>289</v>
      </c>
      <c r="D270" s="20" t="s">
        <v>289</v>
      </c>
      <c r="E270" s="21">
        <v>1211</v>
      </c>
      <c r="F270" s="3" t="s">
        <v>25</v>
      </c>
      <c r="G270" s="3" t="s">
        <v>26</v>
      </c>
      <c r="H270" s="4">
        <v>261.3</v>
      </c>
      <c r="I270" s="22">
        <v>13240948.77</v>
      </c>
      <c r="J270" s="22">
        <f t="shared" si="21"/>
        <v>50673.359242250284</v>
      </c>
      <c r="K270" s="4">
        <v>36500</v>
      </c>
      <c r="L270" s="4">
        <f t="shared" si="22"/>
        <v>9537450</v>
      </c>
      <c r="M270" s="4">
        <f t="shared" si="23"/>
        <v>0</v>
      </c>
      <c r="N270" s="4">
        <f t="shared" si="24"/>
        <v>3703498.7699999996</v>
      </c>
      <c r="O270" s="4">
        <f t="shared" si="25"/>
        <v>-3703498.7699999996</v>
      </c>
    </row>
    <row r="271" spans="1:15">
      <c r="A271" s="11">
        <v>265</v>
      </c>
      <c r="C271" s="20" t="s">
        <v>290</v>
      </c>
      <c r="D271" s="20" t="s">
        <v>290</v>
      </c>
      <c r="E271" s="21">
        <v>1211</v>
      </c>
      <c r="F271" s="3" t="s">
        <v>25</v>
      </c>
      <c r="G271" s="3" t="s">
        <v>26</v>
      </c>
      <c r="H271" s="4">
        <v>442.30000000000007</v>
      </c>
      <c r="I271" s="22">
        <v>19250630.108999968</v>
      </c>
      <c r="J271" s="22">
        <f t="shared" si="21"/>
        <v>43523.920662446224</v>
      </c>
      <c r="K271" s="4">
        <v>26650</v>
      </c>
      <c r="L271" s="4">
        <f t="shared" si="22"/>
        <v>11787295.000000002</v>
      </c>
      <c r="M271" s="4">
        <f t="shared" si="23"/>
        <v>0</v>
      </c>
      <c r="N271" s="4">
        <f t="shared" si="24"/>
        <v>7463335.1089999657</v>
      </c>
      <c r="O271" s="4">
        <f t="shared" si="25"/>
        <v>-7463335.1089999657</v>
      </c>
    </row>
    <row r="272" spans="1:15">
      <c r="A272" s="11">
        <v>266</v>
      </c>
      <c r="C272" s="20" t="s">
        <v>291</v>
      </c>
      <c r="D272" s="20" t="s">
        <v>291</v>
      </c>
      <c r="E272" s="21">
        <v>1211</v>
      </c>
      <c r="F272" s="3" t="s">
        <v>25</v>
      </c>
      <c r="G272" s="3" t="s">
        <v>26</v>
      </c>
      <c r="H272" s="4">
        <v>297.00000000000011</v>
      </c>
      <c r="I272" s="22">
        <v>14743509.416999999</v>
      </c>
      <c r="J272" s="22">
        <f t="shared" si="21"/>
        <v>49641.445848484829</v>
      </c>
      <c r="K272" s="4">
        <v>31700</v>
      </c>
      <c r="L272" s="4">
        <f t="shared" si="22"/>
        <v>9414900.0000000037</v>
      </c>
      <c r="M272" s="4">
        <f t="shared" si="23"/>
        <v>0</v>
      </c>
      <c r="N272" s="4">
        <f t="shared" si="24"/>
        <v>5328609.4169999957</v>
      </c>
      <c r="O272" s="4">
        <f t="shared" si="25"/>
        <v>-5328609.4169999957</v>
      </c>
    </row>
    <row r="273" spans="1:15">
      <c r="A273" s="11">
        <v>267</v>
      </c>
      <c r="C273" s="20" t="s">
        <v>292</v>
      </c>
      <c r="D273" s="20" t="s">
        <v>292</v>
      </c>
      <c r="E273" s="21">
        <v>1211</v>
      </c>
      <c r="F273" s="3" t="s">
        <v>25</v>
      </c>
      <c r="G273" s="3" t="s">
        <v>26</v>
      </c>
      <c r="H273" s="4">
        <v>330</v>
      </c>
      <c r="I273" s="22">
        <v>12101465.26</v>
      </c>
      <c r="J273" s="22">
        <f t="shared" si="21"/>
        <v>36671.106848484851</v>
      </c>
      <c r="K273" s="4">
        <v>17050</v>
      </c>
      <c r="L273" s="4">
        <f t="shared" si="22"/>
        <v>5626500</v>
      </c>
      <c r="M273" s="4">
        <f t="shared" si="23"/>
        <v>0</v>
      </c>
      <c r="N273" s="4">
        <f t="shared" si="24"/>
        <v>6474965.2599999998</v>
      </c>
      <c r="O273" s="4">
        <f t="shared" si="25"/>
        <v>-6474965.2599999998</v>
      </c>
    </row>
    <row r="274" spans="1:15">
      <c r="A274" s="11">
        <v>268</v>
      </c>
      <c r="C274" s="20" t="s">
        <v>293</v>
      </c>
      <c r="D274" s="20" t="s">
        <v>293</v>
      </c>
      <c r="E274" s="21">
        <v>1211</v>
      </c>
      <c r="F274" s="3" t="s">
        <v>25</v>
      </c>
      <c r="G274" s="3" t="s">
        <v>26</v>
      </c>
      <c r="H274" s="4">
        <v>1903</v>
      </c>
      <c r="I274" s="22">
        <v>40445658.039999992</v>
      </c>
      <c r="J274" s="22">
        <f t="shared" si="21"/>
        <v>21253.630078822905</v>
      </c>
      <c r="K274" s="4">
        <v>11000</v>
      </c>
      <c r="L274" s="4">
        <f t="shared" si="22"/>
        <v>20933000</v>
      </c>
      <c r="M274" s="4">
        <f t="shared" si="23"/>
        <v>0</v>
      </c>
      <c r="N274" s="4">
        <f t="shared" si="24"/>
        <v>19512658.039999992</v>
      </c>
      <c r="O274" s="4">
        <f t="shared" si="25"/>
        <v>-19512658.039999992</v>
      </c>
    </row>
    <row r="275" spans="1:15">
      <c r="A275" s="11">
        <v>269</v>
      </c>
      <c r="C275" s="20" t="s">
        <v>294</v>
      </c>
      <c r="D275" s="20" t="s">
        <v>294</v>
      </c>
      <c r="E275" s="21">
        <v>1211</v>
      </c>
      <c r="F275" s="3" t="s">
        <v>25</v>
      </c>
      <c r="G275" s="3" t="s">
        <v>26</v>
      </c>
      <c r="H275" s="4">
        <v>4004.0000000000005</v>
      </c>
      <c r="I275" s="22">
        <v>28409970.73199999</v>
      </c>
      <c r="J275" s="22">
        <f t="shared" si="21"/>
        <v>7095.3972857142826</v>
      </c>
      <c r="K275" s="4">
        <v>2230</v>
      </c>
      <c r="L275" s="4">
        <f t="shared" si="22"/>
        <v>8928920.0000000019</v>
      </c>
      <c r="M275" s="4">
        <f t="shared" si="23"/>
        <v>0</v>
      </c>
      <c r="N275" s="4">
        <f t="shared" si="24"/>
        <v>19481050.731999986</v>
      </c>
      <c r="O275" s="4">
        <f t="shared" si="25"/>
        <v>-19481050.731999986</v>
      </c>
    </row>
    <row r="276" spans="1:15">
      <c r="A276" s="11">
        <v>270</v>
      </c>
      <c r="C276" s="20" t="s">
        <v>295</v>
      </c>
      <c r="D276" s="20" t="s">
        <v>295</v>
      </c>
      <c r="E276" s="21">
        <v>1211</v>
      </c>
      <c r="F276" s="3" t="s">
        <v>25</v>
      </c>
      <c r="G276" s="3" t="s">
        <v>26</v>
      </c>
      <c r="H276" s="4">
        <v>1317.6</v>
      </c>
      <c r="I276" s="22">
        <v>17345443.851999994</v>
      </c>
      <c r="J276" s="22">
        <f t="shared" si="21"/>
        <v>13164.423081360044</v>
      </c>
      <c r="K276" s="4">
        <v>10600</v>
      </c>
      <c r="L276" s="4">
        <f t="shared" si="22"/>
        <v>13966559.999999998</v>
      </c>
      <c r="M276" s="4">
        <f t="shared" si="23"/>
        <v>0</v>
      </c>
      <c r="N276" s="4">
        <f t="shared" si="24"/>
        <v>3378883.8519999962</v>
      </c>
      <c r="O276" s="4">
        <f t="shared" si="25"/>
        <v>-3378883.8519999962</v>
      </c>
    </row>
    <row r="277" spans="1:15">
      <c r="A277" s="11">
        <v>271</v>
      </c>
      <c r="C277" s="20" t="s">
        <v>296</v>
      </c>
      <c r="D277" s="20" t="s">
        <v>296</v>
      </c>
      <c r="E277" s="21">
        <v>1211</v>
      </c>
      <c r="F277" s="3" t="s">
        <v>25</v>
      </c>
      <c r="G277" s="3" t="s">
        <v>26</v>
      </c>
      <c r="H277" s="4">
        <v>18151.5</v>
      </c>
      <c r="I277" s="22">
        <v>223790536.05599993</v>
      </c>
      <c r="J277" s="22">
        <f t="shared" si="21"/>
        <v>12329.038154202128</v>
      </c>
      <c r="K277" s="4">
        <v>2630</v>
      </c>
      <c r="L277" s="4">
        <f t="shared" si="22"/>
        <v>47738445</v>
      </c>
      <c r="M277" s="4">
        <f t="shared" si="23"/>
        <v>0</v>
      </c>
      <c r="N277" s="4">
        <f t="shared" si="24"/>
        <v>176052091.05599993</v>
      </c>
      <c r="O277" s="4">
        <f t="shared" si="25"/>
        <v>-176052091.05599993</v>
      </c>
    </row>
    <row r="278" spans="1:15">
      <c r="A278" s="11">
        <v>272</v>
      </c>
      <c r="C278" s="20" t="s">
        <v>297</v>
      </c>
      <c r="D278" s="20" t="s">
        <v>297</v>
      </c>
      <c r="E278" s="21">
        <v>1211</v>
      </c>
      <c r="F278" s="3" t="s">
        <v>25</v>
      </c>
      <c r="G278" s="3" t="s">
        <v>26</v>
      </c>
      <c r="H278" s="4">
        <v>93.7</v>
      </c>
      <c r="I278" s="22">
        <v>4265550.0010000002</v>
      </c>
      <c r="J278" s="22">
        <f t="shared" si="21"/>
        <v>45523.479199573107</v>
      </c>
      <c r="K278" s="4">
        <v>37450</v>
      </c>
      <c r="L278" s="4">
        <f t="shared" si="22"/>
        <v>3509065</v>
      </c>
      <c r="M278" s="4">
        <f t="shared" si="23"/>
        <v>0</v>
      </c>
      <c r="N278" s="4">
        <f t="shared" si="24"/>
        <v>756485.00100000016</v>
      </c>
      <c r="O278" s="4">
        <f t="shared" si="25"/>
        <v>-756485.00100000016</v>
      </c>
    </row>
    <row r="279" spans="1:15">
      <c r="A279" s="11">
        <v>273</v>
      </c>
      <c r="C279" s="20" t="s">
        <v>298</v>
      </c>
      <c r="D279" s="20" t="s">
        <v>298</v>
      </c>
      <c r="E279" s="21">
        <v>1211</v>
      </c>
      <c r="F279" s="3" t="s">
        <v>25</v>
      </c>
      <c r="G279" s="3" t="s">
        <v>26</v>
      </c>
      <c r="H279" s="4">
        <v>386</v>
      </c>
      <c r="I279" s="22">
        <v>6686493.3530000001</v>
      </c>
      <c r="J279" s="22">
        <f t="shared" si="21"/>
        <v>17322.521639896375</v>
      </c>
      <c r="K279" s="4">
        <v>19700</v>
      </c>
      <c r="L279" s="4">
        <f t="shared" si="22"/>
        <v>7604200</v>
      </c>
      <c r="M279" s="4">
        <f t="shared" si="23"/>
        <v>917706.64699999988</v>
      </c>
      <c r="N279" s="4">
        <f t="shared" si="24"/>
        <v>0</v>
      </c>
      <c r="O279" s="4">
        <f t="shared" si="25"/>
        <v>917706.64699999988</v>
      </c>
    </row>
    <row r="280" spans="1:15">
      <c r="A280" s="11">
        <v>274</v>
      </c>
      <c r="C280" s="20" t="s">
        <v>299</v>
      </c>
      <c r="D280" s="20" t="s">
        <v>299</v>
      </c>
      <c r="E280" s="21">
        <v>1211</v>
      </c>
      <c r="F280" s="3" t="s">
        <v>25</v>
      </c>
      <c r="G280" s="3" t="s">
        <v>26</v>
      </c>
      <c r="H280" s="4">
        <v>3611.2999999999961</v>
      </c>
      <c r="I280" s="22">
        <v>97215449.47299993</v>
      </c>
      <c r="J280" s="22">
        <f t="shared" si="21"/>
        <v>26919.793280259197</v>
      </c>
      <c r="K280" s="4">
        <v>22050</v>
      </c>
      <c r="L280" s="4">
        <f t="shared" si="22"/>
        <v>79629164.999999911</v>
      </c>
      <c r="M280" s="4">
        <f t="shared" si="23"/>
        <v>0</v>
      </c>
      <c r="N280" s="4">
        <f t="shared" si="24"/>
        <v>17586284.47300002</v>
      </c>
      <c r="O280" s="4">
        <f t="shared" si="25"/>
        <v>-17586284.47300002</v>
      </c>
    </row>
    <row r="281" spans="1:15">
      <c r="A281" s="11">
        <v>275</v>
      </c>
      <c r="C281" s="20" t="s">
        <v>300</v>
      </c>
      <c r="D281" s="20" t="s">
        <v>300</v>
      </c>
      <c r="E281" s="21">
        <v>1211</v>
      </c>
      <c r="F281" s="3" t="s">
        <v>25</v>
      </c>
      <c r="G281" s="3" t="s">
        <v>26</v>
      </c>
      <c r="H281" s="4">
        <v>228.29999999999998</v>
      </c>
      <c r="I281" s="22">
        <v>3260785.9579999945</v>
      </c>
      <c r="J281" s="22">
        <f t="shared" si="21"/>
        <v>14282.89950941741</v>
      </c>
      <c r="K281" s="4">
        <v>14350</v>
      </c>
      <c r="L281" s="4">
        <f t="shared" si="22"/>
        <v>3276104.9999999995</v>
      </c>
      <c r="M281" s="4">
        <f t="shared" si="23"/>
        <v>15319.042000005022</v>
      </c>
      <c r="N281" s="4">
        <f t="shared" si="24"/>
        <v>0</v>
      </c>
      <c r="O281" s="4">
        <f t="shared" si="25"/>
        <v>15319.042000005022</v>
      </c>
    </row>
    <row r="282" spans="1:15">
      <c r="A282" s="11">
        <v>276</v>
      </c>
      <c r="C282" s="20" t="s">
        <v>301</v>
      </c>
      <c r="D282" s="20" t="s">
        <v>301</v>
      </c>
      <c r="E282" s="21">
        <v>1211</v>
      </c>
      <c r="F282" s="3" t="s">
        <v>25</v>
      </c>
      <c r="G282" s="3" t="s">
        <v>26</v>
      </c>
      <c r="H282" s="4">
        <v>1377.9999999999995</v>
      </c>
      <c r="I282" s="22">
        <v>12264008.236999989</v>
      </c>
      <c r="J282" s="22">
        <f t="shared" si="21"/>
        <v>8899.8608396226355</v>
      </c>
      <c r="K282" s="4">
        <v>5180</v>
      </c>
      <c r="L282" s="4">
        <f t="shared" si="22"/>
        <v>7138039.9999999972</v>
      </c>
      <c r="M282" s="4">
        <f t="shared" si="23"/>
        <v>0</v>
      </c>
      <c r="N282" s="4">
        <f t="shared" si="24"/>
        <v>5125968.2369999913</v>
      </c>
      <c r="O282" s="4">
        <f t="shared" si="25"/>
        <v>-5125968.2369999913</v>
      </c>
    </row>
    <row r="283" spans="1:15">
      <c r="A283" s="11">
        <v>277</v>
      </c>
      <c r="C283" s="20" t="s">
        <v>302</v>
      </c>
      <c r="D283" s="20" t="s">
        <v>302</v>
      </c>
      <c r="E283" s="21">
        <v>1211</v>
      </c>
      <c r="F283" s="3" t="s">
        <v>25</v>
      </c>
      <c r="G283" s="3" t="s">
        <v>26</v>
      </c>
      <c r="H283" s="4">
        <v>35.1</v>
      </c>
      <c r="I283" s="22">
        <v>430273.32999999996</v>
      </c>
      <c r="J283" s="22">
        <f t="shared" si="21"/>
        <v>12258.499430199428</v>
      </c>
      <c r="K283" s="4">
        <v>9520</v>
      </c>
      <c r="L283" s="4">
        <f t="shared" si="22"/>
        <v>334152</v>
      </c>
      <c r="M283" s="4">
        <f t="shared" si="23"/>
        <v>0</v>
      </c>
      <c r="N283" s="4">
        <f t="shared" si="24"/>
        <v>96121.329999999958</v>
      </c>
      <c r="O283" s="4">
        <f t="shared" si="25"/>
        <v>-96121.329999999958</v>
      </c>
    </row>
    <row r="284" spans="1:15">
      <c r="A284" s="11">
        <v>278</v>
      </c>
      <c r="C284" s="20" t="s">
        <v>303</v>
      </c>
      <c r="D284" s="20" t="s">
        <v>303</v>
      </c>
      <c r="E284" s="21">
        <v>1211</v>
      </c>
      <c r="F284" s="3" t="s">
        <v>25</v>
      </c>
      <c r="G284" s="3" t="s">
        <v>26</v>
      </c>
      <c r="H284" s="4">
        <v>1398</v>
      </c>
      <c r="I284" s="22">
        <v>16154351.141000001</v>
      </c>
      <c r="J284" s="22">
        <f t="shared" si="21"/>
        <v>11555.329857653791</v>
      </c>
      <c r="K284" s="4">
        <v>5160</v>
      </c>
      <c r="L284" s="4">
        <f t="shared" si="22"/>
        <v>7213680</v>
      </c>
      <c r="M284" s="4">
        <f t="shared" si="23"/>
        <v>0</v>
      </c>
      <c r="N284" s="4">
        <f t="shared" si="24"/>
        <v>8940671.1410000008</v>
      </c>
      <c r="O284" s="4">
        <f t="shared" si="25"/>
        <v>-8940671.1410000008</v>
      </c>
    </row>
    <row r="285" spans="1:15">
      <c r="A285" s="11">
        <v>279</v>
      </c>
      <c r="C285" s="20" t="s">
        <v>304</v>
      </c>
      <c r="D285" s="20" t="s">
        <v>304</v>
      </c>
      <c r="E285" s="21">
        <v>1211</v>
      </c>
      <c r="F285" s="3" t="s">
        <v>25</v>
      </c>
      <c r="G285" s="3" t="s">
        <v>26</v>
      </c>
      <c r="H285" s="4">
        <v>10</v>
      </c>
      <c r="I285" s="22">
        <v>499184.777</v>
      </c>
      <c r="J285" s="22">
        <f t="shared" si="21"/>
        <v>49918.477700000003</v>
      </c>
      <c r="K285" s="4">
        <v>53300</v>
      </c>
      <c r="L285" s="4">
        <f t="shared" si="22"/>
        <v>533000</v>
      </c>
      <c r="M285" s="4">
        <f t="shared" si="23"/>
        <v>33815.222999999998</v>
      </c>
      <c r="N285" s="4">
        <f t="shared" si="24"/>
        <v>0</v>
      </c>
      <c r="O285" s="4">
        <f t="shared" si="25"/>
        <v>33815.222999999998</v>
      </c>
    </row>
    <row r="286" spans="1:15">
      <c r="A286" s="11">
        <v>280</v>
      </c>
      <c r="C286" s="20" t="s">
        <v>305</v>
      </c>
      <c r="D286" s="20" t="s">
        <v>305</v>
      </c>
      <c r="E286" s="21">
        <v>1211</v>
      </c>
      <c r="F286" s="3" t="s">
        <v>25</v>
      </c>
      <c r="G286" s="3" t="s">
        <v>26</v>
      </c>
      <c r="H286" s="4">
        <v>630.5</v>
      </c>
      <c r="I286" s="22">
        <v>9104300.0299999975</v>
      </c>
      <c r="J286" s="22">
        <f t="shared" si="21"/>
        <v>14439.809722442502</v>
      </c>
      <c r="K286" s="4">
        <v>9100</v>
      </c>
      <c r="L286" s="4">
        <f t="shared" si="22"/>
        <v>5737550</v>
      </c>
      <c r="M286" s="4">
        <f t="shared" si="23"/>
        <v>0</v>
      </c>
      <c r="N286" s="4">
        <f t="shared" si="24"/>
        <v>3366750.0299999975</v>
      </c>
      <c r="O286" s="4">
        <f t="shared" si="25"/>
        <v>-3366750.0299999975</v>
      </c>
    </row>
    <row r="287" spans="1:15">
      <c r="A287" s="11">
        <v>281</v>
      </c>
      <c r="C287" s="20" t="s">
        <v>306</v>
      </c>
      <c r="D287" s="20" t="s">
        <v>306</v>
      </c>
      <c r="E287" s="21">
        <v>1211</v>
      </c>
      <c r="F287" s="3" t="s">
        <v>25</v>
      </c>
      <c r="G287" s="3" t="s">
        <v>26</v>
      </c>
      <c r="H287" s="4">
        <v>8982.3000000000011</v>
      </c>
      <c r="I287" s="22">
        <v>207967769.6999999</v>
      </c>
      <c r="J287" s="22">
        <f t="shared" si="21"/>
        <v>23153.064326508786</v>
      </c>
      <c r="K287" s="4">
        <v>12600</v>
      </c>
      <c r="L287" s="4">
        <f t="shared" si="22"/>
        <v>113176980.00000001</v>
      </c>
      <c r="M287" s="4">
        <f t="shared" si="23"/>
        <v>0</v>
      </c>
      <c r="N287" s="4">
        <f t="shared" si="24"/>
        <v>94790789.699999884</v>
      </c>
      <c r="O287" s="4">
        <f t="shared" si="25"/>
        <v>-94790789.699999884</v>
      </c>
    </row>
    <row r="288" spans="1:15">
      <c r="A288" s="11">
        <v>282</v>
      </c>
      <c r="C288" s="20" t="s">
        <v>307</v>
      </c>
      <c r="D288" s="20" t="s">
        <v>307</v>
      </c>
      <c r="E288" s="21">
        <v>1211</v>
      </c>
      <c r="F288" s="3" t="s">
        <v>25</v>
      </c>
      <c r="G288" s="3" t="s">
        <v>26</v>
      </c>
      <c r="H288" s="4">
        <v>143</v>
      </c>
      <c r="I288" s="22">
        <v>4788749.93</v>
      </c>
      <c r="J288" s="22">
        <f t="shared" si="21"/>
        <v>33487.761748251745</v>
      </c>
      <c r="K288" s="4">
        <v>49500</v>
      </c>
      <c r="L288" s="4">
        <f t="shared" si="22"/>
        <v>7078500</v>
      </c>
      <c r="M288" s="4">
        <f t="shared" si="23"/>
        <v>2289750.0700000003</v>
      </c>
      <c r="N288" s="4">
        <f t="shared" si="24"/>
        <v>0</v>
      </c>
      <c r="O288" s="4">
        <f t="shared" si="25"/>
        <v>2289750.0700000003</v>
      </c>
    </row>
    <row r="289" spans="1:15">
      <c r="A289" s="11">
        <v>283</v>
      </c>
      <c r="C289" s="20" t="s">
        <v>308</v>
      </c>
      <c r="D289" s="20" t="s">
        <v>308</v>
      </c>
      <c r="E289" s="21">
        <v>1211</v>
      </c>
      <c r="F289" s="3" t="s">
        <v>25</v>
      </c>
      <c r="G289" s="3" t="s">
        <v>26</v>
      </c>
      <c r="H289" s="4">
        <v>632</v>
      </c>
      <c r="I289" s="22">
        <v>6034124.1689999998</v>
      </c>
      <c r="J289" s="22">
        <f t="shared" si="21"/>
        <v>9547.6648243670879</v>
      </c>
      <c r="K289" s="4">
        <v>14500</v>
      </c>
      <c r="L289" s="4">
        <f t="shared" si="22"/>
        <v>9164000</v>
      </c>
      <c r="M289" s="4">
        <f t="shared" si="23"/>
        <v>3129875.8310000002</v>
      </c>
      <c r="N289" s="4">
        <f t="shared" si="24"/>
        <v>0</v>
      </c>
      <c r="O289" s="4">
        <f t="shared" si="25"/>
        <v>3129875.8310000002</v>
      </c>
    </row>
    <row r="290" spans="1:15">
      <c r="A290" s="11">
        <v>284</v>
      </c>
      <c r="C290" s="20" t="s">
        <v>309</v>
      </c>
      <c r="D290" s="20" t="s">
        <v>309</v>
      </c>
      <c r="E290" s="21">
        <v>1211</v>
      </c>
      <c r="F290" s="3" t="s">
        <v>25</v>
      </c>
      <c r="G290" s="3" t="s">
        <v>26</v>
      </c>
      <c r="H290" s="4">
        <v>3466.0000000000018</v>
      </c>
      <c r="I290" s="22">
        <v>80578727.641999975</v>
      </c>
      <c r="J290" s="22">
        <f t="shared" si="21"/>
        <v>23248.334576456993</v>
      </c>
      <c r="K290" s="4">
        <v>22850</v>
      </c>
      <c r="L290" s="4">
        <f t="shared" si="22"/>
        <v>79198100.000000045</v>
      </c>
      <c r="M290" s="4">
        <f t="shared" si="23"/>
        <v>0</v>
      </c>
      <c r="N290" s="4">
        <f t="shared" si="24"/>
        <v>1380627.6419999301</v>
      </c>
      <c r="O290" s="4">
        <f t="shared" si="25"/>
        <v>-1380627.6419999301</v>
      </c>
    </row>
    <row r="291" spans="1:15">
      <c r="A291" s="11">
        <v>285</v>
      </c>
      <c r="C291" s="20" t="s">
        <v>310</v>
      </c>
      <c r="D291" s="20" t="s">
        <v>310</v>
      </c>
      <c r="E291" s="21">
        <v>1211</v>
      </c>
      <c r="F291" s="3" t="s">
        <v>25</v>
      </c>
      <c r="G291" s="3" t="s">
        <v>26</v>
      </c>
      <c r="H291" s="4">
        <v>431.40000000000003</v>
      </c>
      <c r="I291" s="22">
        <v>15978703.038000001</v>
      </c>
      <c r="J291" s="22">
        <f t="shared" si="21"/>
        <v>37039.181821974962</v>
      </c>
      <c r="K291" s="4">
        <v>23100</v>
      </c>
      <c r="L291" s="4">
        <f t="shared" si="22"/>
        <v>9965340</v>
      </c>
      <c r="M291" s="4">
        <f t="shared" si="23"/>
        <v>0</v>
      </c>
      <c r="N291" s="4">
        <f t="shared" si="24"/>
        <v>6013363.0380000006</v>
      </c>
      <c r="O291" s="4">
        <f t="shared" si="25"/>
        <v>-6013363.0380000006</v>
      </c>
    </row>
    <row r="292" spans="1:15">
      <c r="A292" s="11">
        <v>286</v>
      </c>
      <c r="C292" s="20" t="s">
        <v>311</v>
      </c>
      <c r="D292" s="20" t="s">
        <v>311</v>
      </c>
      <c r="E292" s="21">
        <v>1211</v>
      </c>
      <c r="F292" s="3" t="s">
        <v>25</v>
      </c>
      <c r="G292" s="3" t="s">
        <v>26</v>
      </c>
      <c r="H292" s="4">
        <v>300</v>
      </c>
      <c r="I292" s="22">
        <v>3435193.69</v>
      </c>
      <c r="J292" s="22">
        <f t="shared" si="21"/>
        <v>11450.645633333334</v>
      </c>
      <c r="K292" s="4">
        <v>7500</v>
      </c>
      <c r="L292" s="4">
        <f t="shared" si="22"/>
        <v>2250000</v>
      </c>
      <c r="M292" s="4">
        <f t="shared" si="23"/>
        <v>0</v>
      </c>
      <c r="N292" s="4">
        <f t="shared" si="24"/>
        <v>1185193.69</v>
      </c>
      <c r="O292" s="4">
        <f t="shared" si="25"/>
        <v>-1185193.69</v>
      </c>
    </row>
    <row r="293" spans="1:15">
      <c r="A293" s="11">
        <v>287</v>
      </c>
      <c r="C293" s="20" t="s">
        <v>312</v>
      </c>
      <c r="D293" s="20" t="s">
        <v>312</v>
      </c>
      <c r="E293" s="21">
        <v>1211</v>
      </c>
      <c r="F293" s="3" t="s">
        <v>25</v>
      </c>
      <c r="G293" s="3" t="s">
        <v>26</v>
      </c>
      <c r="H293" s="4">
        <v>93246.3</v>
      </c>
      <c r="I293" s="22">
        <v>488827423.61799997</v>
      </c>
      <c r="J293" s="22">
        <f t="shared" si="21"/>
        <v>5242.3251498236386</v>
      </c>
      <c r="K293" s="4">
        <v>2530</v>
      </c>
      <c r="L293" s="4">
        <f t="shared" si="22"/>
        <v>235913139</v>
      </c>
      <c r="M293" s="4">
        <f t="shared" si="23"/>
        <v>0</v>
      </c>
      <c r="N293" s="4">
        <f t="shared" si="24"/>
        <v>252914284.61799997</v>
      </c>
      <c r="O293" s="4">
        <f t="shared" si="25"/>
        <v>-252914284.61799997</v>
      </c>
    </row>
    <row r="294" spans="1:15">
      <c r="A294" s="11">
        <v>288</v>
      </c>
      <c r="C294" s="20" t="s">
        <v>313</v>
      </c>
      <c r="D294" s="20" t="s">
        <v>313</v>
      </c>
      <c r="E294" s="21">
        <v>1211</v>
      </c>
      <c r="F294" s="3" t="s">
        <v>25</v>
      </c>
      <c r="G294" s="3" t="s">
        <v>26</v>
      </c>
      <c r="H294" s="4">
        <v>74100</v>
      </c>
      <c r="I294" s="22">
        <v>288142012.86499995</v>
      </c>
      <c r="J294" s="22">
        <f t="shared" si="21"/>
        <v>3888.556179014844</v>
      </c>
      <c r="K294" s="4">
        <v>1700</v>
      </c>
      <c r="L294" s="4">
        <f t="shared" si="22"/>
        <v>125970000</v>
      </c>
      <c r="M294" s="4">
        <f t="shared" si="23"/>
        <v>0</v>
      </c>
      <c r="N294" s="4">
        <f t="shared" si="24"/>
        <v>162172012.86499995</v>
      </c>
      <c r="O294" s="4">
        <f t="shared" si="25"/>
        <v>-162172012.86499995</v>
      </c>
    </row>
    <row r="295" spans="1:15">
      <c r="A295" s="11">
        <v>289</v>
      </c>
      <c r="C295" s="20" t="s">
        <v>314</v>
      </c>
      <c r="D295" s="20" t="s">
        <v>314</v>
      </c>
      <c r="E295" s="21">
        <v>1211</v>
      </c>
      <c r="F295" s="3" t="s">
        <v>25</v>
      </c>
      <c r="G295" s="3" t="s">
        <v>26</v>
      </c>
      <c r="H295" s="4">
        <v>4193</v>
      </c>
      <c r="I295" s="22">
        <v>60658582.679999992</v>
      </c>
      <c r="J295" s="22">
        <f t="shared" si="21"/>
        <v>14466.630736942521</v>
      </c>
      <c r="K295" s="4">
        <v>0</v>
      </c>
      <c r="L295" s="4">
        <f t="shared" si="22"/>
        <v>0</v>
      </c>
      <c r="M295" s="4">
        <f t="shared" si="23"/>
        <v>0</v>
      </c>
      <c r="N295" s="4">
        <f t="shared" si="24"/>
        <v>60658582.679999992</v>
      </c>
      <c r="O295" s="4">
        <f t="shared" si="25"/>
        <v>-60658582.679999992</v>
      </c>
    </row>
    <row r="296" spans="1:15">
      <c r="A296" s="11">
        <v>290</v>
      </c>
      <c r="C296" s="20" t="s">
        <v>315</v>
      </c>
      <c r="D296" s="20" t="s">
        <v>315</v>
      </c>
      <c r="E296" s="21">
        <v>1211</v>
      </c>
      <c r="F296" s="3" t="s">
        <v>25</v>
      </c>
      <c r="G296" s="3" t="s">
        <v>26</v>
      </c>
      <c r="H296" s="4">
        <v>321.7</v>
      </c>
      <c r="I296" s="22">
        <v>7698392.2079999996</v>
      </c>
      <c r="J296" s="22">
        <f t="shared" si="21"/>
        <v>23930.345688529687</v>
      </c>
      <c r="K296" s="4">
        <v>17250</v>
      </c>
      <c r="L296" s="4">
        <f t="shared" si="22"/>
        <v>5549325</v>
      </c>
      <c r="M296" s="4">
        <f t="shared" si="23"/>
        <v>0</v>
      </c>
      <c r="N296" s="4">
        <f t="shared" si="24"/>
        <v>2149067.2079999996</v>
      </c>
      <c r="O296" s="4">
        <f t="shared" si="25"/>
        <v>-2149067.2079999996</v>
      </c>
    </row>
    <row r="297" spans="1:15">
      <c r="A297" s="11">
        <v>291</v>
      </c>
      <c r="C297" s="20" t="s">
        <v>316</v>
      </c>
      <c r="D297" s="20" t="s">
        <v>316</v>
      </c>
      <c r="E297" s="21">
        <v>1211</v>
      </c>
      <c r="F297" s="3" t="s">
        <v>25</v>
      </c>
      <c r="G297" s="3" t="s">
        <v>26</v>
      </c>
      <c r="H297" s="4">
        <v>746.7</v>
      </c>
      <c r="I297" s="22">
        <v>19524905.520000007</v>
      </c>
      <c r="J297" s="22">
        <f t="shared" si="21"/>
        <v>26148.259702691852</v>
      </c>
      <c r="K297" s="4">
        <v>19250</v>
      </c>
      <c r="L297" s="4">
        <f t="shared" si="22"/>
        <v>14373975</v>
      </c>
      <c r="M297" s="4">
        <f t="shared" si="23"/>
        <v>0</v>
      </c>
      <c r="N297" s="4">
        <f t="shared" si="24"/>
        <v>5150930.520000007</v>
      </c>
      <c r="O297" s="4">
        <f t="shared" si="25"/>
        <v>-5150930.520000007</v>
      </c>
    </row>
    <row r="298" spans="1:15">
      <c r="A298" s="11">
        <v>292</v>
      </c>
      <c r="C298" s="20" t="s">
        <v>317</v>
      </c>
      <c r="D298" s="20" t="s">
        <v>317</v>
      </c>
      <c r="E298" s="21">
        <v>1211</v>
      </c>
      <c r="F298" s="3" t="s">
        <v>25</v>
      </c>
      <c r="G298" s="3" t="s">
        <v>26</v>
      </c>
      <c r="H298" s="4">
        <v>386.2</v>
      </c>
      <c r="I298" s="22">
        <v>4480500.12</v>
      </c>
      <c r="J298" s="22">
        <f t="shared" si="21"/>
        <v>11601.502123252201</v>
      </c>
      <c r="K298" s="4">
        <v>18350</v>
      </c>
      <c r="L298" s="4">
        <f t="shared" si="22"/>
        <v>7086770</v>
      </c>
      <c r="M298" s="4">
        <f t="shared" si="23"/>
        <v>2606269.88</v>
      </c>
      <c r="N298" s="4">
        <f t="shared" si="24"/>
        <v>0</v>
      </c>
      <c r="O298" s="4">
        <f t="shared" si="25"/>
        <v>2606269.88</v>
      </c>
    </row>
    <row r="299" spans="1:15">
      <c r="A299" s="11">
        <v>293</v>
      </c>
      <c r="C299" s="20" t="s">
        <v>318</v>
      </c>
      <c r="D299" s="20" t="s">
        <v>318</v>
      </c>
      <c r="E299" s="21">
        <v>1211</v>
      </c>
      <c r="F299" s="3" t="s">
        <v>25</v>
      </c>
      <c r="G299" s="3" t="s">
        <v>26</v>
      </c>
      <c r="H299" s="4">
        <v>2436.6999999999994</v>
      </c>
      <c r="I299" s="22">
        <v>64160478.750999883</v>
      </c>
      <c r="J299" s="22">
        <f t="shared" si="21"/>
        <v>26330.889625723274</v>
      </c>
      <c r="K299" s="4">
        <v>27800</v>
      </c>
      <c r="L299" s="4">
        <f t="shared" si="22"/>
        <v>67740259.999999985</v>
      </c>
      <c r="M299" s="4">
        <f t="shared" si="23"/>
        <v>3579781.2490001023</v>
      </c>
      <c r="N299" s="4">
        <f t="shared" si="24"/>
        <v>0</v>
      </c>
      <c r="O299" s="4">
        <f t="shared" si="25"/>
        <v>3579781.2490001023</v>
      </c>
    </row>
    <row r="300" spans="1:15">
      <c r="A300" s="11">
        <v>294</v>
      </c>
      <c r="C300" s="20" t="s">
        <v>319</v>
      </c>
      <c r="D300" s="20" t="s">
        <v>319</v>
      </c>
      <c r="E300" s="21">
        <v>1211</v>
      </c>
      <c r="F300" s="3" t="s">
        <v>25</v>
      </c>
      <c r="G300" s="3" t="s">
        <v>26</v>
      </c>
      <c r="H300" s="4">
        <v>283</v>
      </c>
      <c r="I300" s="22">
        <v>3509522.4820000003</v>
      </c>
      <c r="J300" s="22">
        <f t="shared" si="21"/>
        <v>12401.139512367492</v>
      </c>
      <c r="K300" s="4">
        <v>5050</v>
      </c>
      <c r="L300" s="4">
        <f t="shared" si="22"/>
        <v>1429150</v>
      </c>
      <c r="M300" s="4">
        <f t="shared" si="23"/>
        <v>0</v>
      </c>
      <c r="N300" s="4">
        <f t="shared" si="24"/>
        <v>2080372.4820000003</v>
      </c>
      <c r="O300" s="4">
        <f t="shared" si="25"/>
        <v>-2080372.4820000003</v>
      </c>
    </row>
    <row r="301" spans="1:15">
      <c r="A301" s="11">
        <v>295</v>
      </c>
      <c r="C301" s="20" t="s">
        <v>320</v>
      </c>
      <c r="D301" s="20" t="s">
        <v>320</v>
      </c>
      <c r="E301" s="21">
        <v>1211</v>
      </c>
      <c r="F301" s="3" t="s">
        <v>25</v>
      </c>
      <c r="G301" s="3" t="s">
        <v>26</v>
      </c>
      <c r="H301" s="4">
        <v>1432.9</v>
      </c>
      <c r="I301" s="22">
        <v>17438914.121999998</v>
      </c>
      <c r="J301" s="22">
        <f t="shared" si="21"/>
        <v>12170.363683439176</v>
      </c>
      <c r="K301" s="4">
        <v>4210</v>
      </c>
      <c r="L301" s="4">
        <f t="shared" si="22"/>
        <v>6032509</v>
      </c>
      <c r="M301" s="4">
        <f t="shared" si="23"/>
        <v>0</v>
      </c>
      <c r="N301" s="4">
        <f t="shared" si="24"/>
        <v>11406405.121999998</v>
      </c>
      <c r="O301" s="4">
        <f t="shared" si="25"/>
        <v>-11406405.121999998</v>
      </c>
    </row>
    <row r="302" spans="1:15">
      <c r="A302" s="11">
        <v>296</v>
      </c>
      <c r="C302" s="20" t="s">
        <v>321</v>
      </c>
      <c r="D302" s="20" t="s">
        <v>321</v>
      </c>
      <c r="E302" s="21">
        <v>1211</v>
      </c>
      <c r="F302" s="3" t="s">
        <v>25</v>
      </c>
      <c r="G302" s="3" t="s">
        <v>26</v>
      </c>
      <c r="H302" s="4">
        <v>412</v>
      </c>
      <c r="I302" s="22">
        <v>8237422.3439999996</v>
      </c>
      <c r="J302" s="22">
        <f t="shared" si="21"/>
        <v>19993.743553398057</v>
      </c>
      <c r="K302" s="4">
        <v>11500</v>
      </c>
      <c r="L302" s="4">
        <f t="shared" si="22"/>
        <v>4738000</v>
      </c>
      <c r="M302" s="4">
        <f t="shared" si="23"/>
        <v>0</v>
      </c>
      <c r="N302" s="4">
        <f t="shared" si="24"/>
        <v>3499422.3439999996</v>
      </c>
      <c r="O302" s="4">
        <f t="shared" si="25"/>
        <v>-3499422.3439999996</v>
      </c>
    </row>
    <row r="303" spans="1:15">
      <c r="A303" s="11">
        <v>297</v>
      </c>
      <c r="C303" s="20" t="s">
        <v>322</v>
      </c>
      <c r="D303" s="20" t="s">
        <v>322</v>
      </c>
      <c r="E303" s="21">
        <v>1211</v>
      </c>
      <c r="F303" s="3" t="s">
        <v>25</v>
      </c>
      <c r="G303" s="3" t="s">
        <v>26</v>
      </c>
      <c r="H303" s="4">
        <v>4800.0000000000018</v>
      </c>
      <c r="I303" s="22">
        <v>75440213.029999986</v>
      </c>
      <c r="J303" s="22">
        <f t="shared" si="21"/>
        <v>15716.711047916659</v>
      </c>
      <c r="K303" s="4">
        <v>1300</v>
      </c>
      <c r="L303" s="4">
        <f t="shared" si="22"/>
        <v>6240000.0000000028</v>
      </c>
      <c r="M303" s="4">
        <f t="shared" si="23"/>
        <v>0</v>
      </c>
      <c r="N303" s="4">
        <f t="shared" si="24"/>
        <v>69200213.029999986</v>
      </c>
      <c r="O303" s="4">
        <f t="shared" si="25"/>
        <v>-69200213.029999986</v>
      </c>
    </row>
    <row r="304" spans="1:15">
      <c r="A304" s="11">
        <v>298</v>
      </c>
      <c r="C304" s="20" t="s">
        <v>323</v>
      </c>
      <c r="D304" s="20" t="s">
        <v>323</v>
      </c>
      <c r="E304" s="21">
        <v>1211</v>
      </c>
      <c r="F304" s="3" t="s">
        <v>25</v>
      </c>
      <c r="G304" s="3" t="s">
        <v>26</v>
      </c>
      <c r="H304" s="4">
        <v>49</v>
      </c>
      <c r="I304" s="22">
        <v>1235649.96</v>
      </c>
      <c r="J304" s="22">
        <f t="shared" si="21"/>
        <v>25217.34612244898</v>
      </c>
      <c r="K304" s="4">
        <v>30100</v>
      </c>
      <c r="L304" s="4">
        <f t="shared" si="22"/>
        <v>1474900</v>
      </c>
      <c r="M304" s="4">
        <f t="shared" si="23"/>
        <v>239250.04000000004</v>
      </c>
      <c r="N304" s="4">
        <f t="shared" si="24"/>
        <v>0</v>
      </c>
      <c r="O304" s="4">
        <f t="shared" si="25"/>
        <v>239250.04000000004</v>
      </c>
    </row>
    <row r="305" spans="1:15">
      <c r="A305" s="11">
        <v>299</v>
      </c>
      <c r="C305" s="20" t="s">
        <v>324</v>
      </c>
      <c r="D305" s="20" t="s">
        <v>324</v>
      </c>
      <c r="E305" s="21">
        <v>1211</v>
      </c>
      <c r="F305" s="3" t="s">
        <v>25</v>
      </c>
      <c r="G305" s="3" t="s">
        <v>26</v>
      </c>
      <c r="H305" s="4">
        <v>985.7</v>
      </c>
      <c r="I305" s="22">
        <v>16124851.859999999</v>
      </c>
      <c r="J305" s="22">
        <f t="shared" si="21"/>
        <v>16358.782449020999</v>
      </c>
      <c r="K305" s="4">
        <v>10600</v>
      </c>
      <c r="L305" s="4">
        <f t="shared" si="22"/>
        <v>10448420</v>
      </c>
      <c r="M305" s="4">
        <f t="shared" si="23"/>
        <v>0</v>
      </c>
      <c r="N305" s="4">
        <f t="shared" si="24"/>
        <v>5676431.8599999994</v>
      </c>
      <c r="O305" s="4">
        <f t="shared" si="25"/>
        <v>-5676431.8599999994</v>
      </c>
    </row>
    <row r="306" spans="1:15">
      <c r="A306" s="11">
        <v>300</v>
      </c>
      <c r="C306" s="20" t="s">
        <v>325</v>
      </c>
      <c r="D306" s="20" t="s">
        <v>325</v>
      </c>
      <c r="E306" s="21">
        <v>1211</v>
      </c>
      <c r="F306" s="3" t="s">
        <v>25</v>
      </c>
      <c r="G306" s="3" t="s">
        <v>26</v>
      </c>
      <c r="H306" s="4">
        <v>1</v>
      </c>
      <c r="I306" s="22">
        <v>32400</v>
      </c>
      <c r="J306" s="22">
        <f t="shared" si="21"/>
        <v>32400</v>
      </c>
      <c r="K306" s="4">
        <v>37550</v>
      </c>
      <c r="L306" s="4">
        <f t="shared" si="22"/>
        <v>37550</v>
      </c>
      <c r="M306" s="4">
        <f t="shared" si="23"/>
        <v>5150</v>
      </c>
      <c r="N306" s="4">
        <f t="shared" si="24"/>
        <v>0</v>
      </c>
      <c r="O306" s="4">
        <f t="shared" si="25"/>
        <v>5150</v>
      </c>
    </row>
    <row r="307" spans="1:15">
      <c r="A307" s="11">
        <v>301</v>
      </c>
      <c r="C307" s="20" t="s">
        <v>326</v>
      </c>
      <c r="D307" s="20" t="s">
        <v>326</v>
      </c>
      <c r="E307" s="21">
        <v>1211</v>
      </c>
      <c r="F307" s="3" t="s">
        <v>25</v>
      </c>
      <c r="G307" s="3" t="s">
        <v>26</v>
      </c>
      <c r="H307" s="4">
        <v>3843.2999999999984</v>
      </c>
      <c r="I307" s="22">
        <v>57205004.712999955</v>
      </c>
      <c r="J307" s="22">
        <f t="shared" si="21"/>
        <v>14884.345409673973</v>
      </c>
      <c r="K307" s="4">
        <v>1950</v>
      </c>
      <c r="L307" s="4">
        <f t="shared" si="22"/>
        <v>7494434.9999999972</v>
      </c>
      <c r="M307" s="4">
        <f t="shared" si="23"/>
        <v>0</v>
      </c>
      <c r="N307" s="4">
        <f t="shared" si="24"/>
        <v>49710569.712999955</v>
      </c>
      <c r="O307" s="4">
        <f t="shared" si="25"/>
        <v>-49710569.712999955</v>
      </c>
    </row>
    <row r="308" spans="1:15">
      <c r="A308" s="11">
        <v>302</v>
      </c>
      <c r="C308" s="20" t="s">
        <v>327</v>
      </c>
      <c r="D308" s="20" t="s">
        <v>327</v>
      </c>
      <c r="E308" s="21">
        <v>1211</v>
      </c>
      <c r="F308" s="3" t="s">
        <v>25</v>
      </c>
      <c r="G308" s="3" t="s">
        <v>26</v>
      </c>
      <c r="H308" s="4">
        <v>185</v>
      </c>
      <c r="I308" s="22">
        <v>6768089.5559999999</v>
      </c>
      <c r="J308" s="22">
        <f t="shared" si="21"/>
        <v>36584.267870270269</v>
      </c>
      <c r="K308" s="4">
        <v>34100</v>
      </c>
      <c r="L308" s="4">
        <f t="shared" si="22"/>
        <v>6308500</v>
      </c>
      <c r="M308" s="4">
        <f t="shared" si="23"/>
        <v>0</v>
      </c>
      <c r="N308" s="4">
        <f t="shared" si="24"/>
        <v>459589.55599999987</v>
      </c>
      <c r="O308" s="4">
        <f t="shared" si="25"/>
        <v>-459589.55599999987</v>
      </c>
    </row>
    <row r="309" spans="1:15">
      <c r="A309" s="11">
        <v>303</v>
      </c>
      <c r="C309" s="20" t="s">
        <v>328</v>
      </c>
      <c r="D309" s="20" t="s">
        <v>328</v>
      </c>
      <c r="E309" s="21">
        <v>1211</v>
      </c>
      <c r="F309" s="3" t="s">
        <v>25</v>
      </c>
      <c r="G309" s="3" t="s">
        <v>26</v>
      </c>
      <c r="H309" s="4">
        <v>734.30000000000007</v>
      </c>
      <c r="I309" s="22">
        <v>8028414.2059999993</v>
      </c>
      <c r="J309" s="22">
        <f t="shared" si="21"/>
        <v>10933.425311180714</v>
      </c>
      <c r="K309" s="4">
        <v>9950</v>
      </c>
      <c r="L309" s="4">
        <f t="shared" si="22"/>
        <v>7306285.0000000009</v>
      </c>
      <c r="M309" s="4">
        <f t="shared" si="23"/>
        <v>0</v>
      </c>
      <c r="N309" s="4">
        <f t="shared" si="24"/>
        <v>722129.20599999838</v>
      </c>
      <c r="O309" s="4">
        <f t="shared" si="25"/>
        <v>-722129.20599999838</v>
      </c>
    </row>
    <row r="310" spans="1:15">
      <c r="A310" s="11">
        <v>304</v>
      </c>
      <c r="C310" s="20" t="s">
        <v>329</v>
      </c>
      <c r="D310" s="20" t="s">
        <v>329</v>
      </c>
      <c r="E310" s="21">
        <v>1211</v>
      </c>
      <c r="F310" s="3" t="s">
        <v>25</v>
      </c>
      <c r="G310" s="3" t="s">
        <v>26</v>
      </c>
      <c r="H310" s="4">
        <v>721.8</v>
      </c>
      <c r="I310" s="22">
        <v>6828033.6939999992</v>
      </c>
      <c r="J310" s="22">
        <f t="shared" si="21"/>
        <v>9459.7308035466885</v>
      </c>
      <c r="K310" s="4">
        <v>6850</v>
      </c>
      <c r="L310" s="4">
        <f t="shared" si="22"/>
        <v>4944330</v>
      </c>
      <c r="M310" s="4">
        <f t="shared" si="23"/>
        <v>0</v>
      </c>
      <c r="N310" s="4">
        <f t="shared" si="24"/>
        <v>1883703.6939999992</v>
      </c>
      <c r="O310" s="4">
        <f t="shared" si="25"/>
        <v>-1883703.6939999992</v>
      </c>
    </row>
    <row r="311" spans="1:15">
      <c r="A311" s="11">
        <v>305</v>
      </c>
      <c r="C311" s="20" t="s">
        <v>330</v>
      </c>
      <c r="D311" s="20" t="s">
        <v>330</v>
      </c>
      <c r="E311" s="21">
        <v>1211</v>
      </c>
      <c r="F311" s="3" t="s">
        <v>25</v>
      </c>
      <c r="G311" s="3" t="s">
        <v>26</v>
      </c>
      <c r="H311" s="4">
        <v>309.50000000000006</v>
      </c>
      <c r="I311" s="22">
        <v>16918097.347999997</v>
      </c>
      <c r="J311" s="22">
        <f t="shared" si="21"/>
        <v>54662.673176090451</v>
      </c>
      <c r="K311" s="4">
        <v>52600</v>
      </c>
      <c r="L311" s="4">
        <f t="shared" si="22"/>
        <v>16279700.000000004</v>
      </c>
      <c r="M311" s="4">
        <f t="shared" si="23"/>
        <v>0</v>
      </c>
      <c r="N311" s="4">
        <f t="shared" si="24"/>
        <v>638397.34799999371</v>
      </c>
      <c r="O311" s="4">
        <f t="shared" si="25"/>
        <v>-638397.34799999371</v>
      </c>
    </row>
    <row r="312" spans="1:15">
      <c r="A312" s="11">
        <v>306</v>
      </c>
      <c r="C312" s="20" t="s">
        <v>331</v>
      </c>
      <c r="D312" s="20" t="s">
        <v>331</v>
      </c>
      <c r="E312" s="21">
        <v>1211</v>
      </c>
      <c r="F312" s="3" t="s">
        <v>25</v>
      </c>
      <c r="G312" s="3" t="s">
        <v>26</v>
      </c>
      <c r="H312" s="4">
        <v>404</v>
      </c>
      <c r="I312" s="22">
        <v>6016090.4099999992</v>
      </c>
      <c r="J312" s="22">
        <f t="shared" si="21"/>
        <v>14891.312896039602</v>
      </c>
      <c r="K312" s="4">
        <v>3700</v>
      </c>
      <c r="L312" s="4">
        <f t="shared" si="22"/>
        <v>1494800</v>
      </c>
      <c r="M312" s="4">
        <f t="shared" si="23"/>
        <v>0</v>
      </c>
      <c r="N312" s="4">
        <f t="shared" si="24"/>
        <v>4521290.4099999992</v>
      </c>
      <c r="O312" s="4">
        <f t="shared" si="25"/>
        <v>-4521290.4099999992</v>
      </c>
    </row>
    <row r="313" spans="1:15">
      <c r="A313" s="11">
        <v>307</v>
      </c>
      <c r="C313" s="20" t="s">
        <v>332</v>
      </c>
      <c r="D313" s="20" t="s">
        <v>332</v>
      </c>
      <c r="E313" s="21">
        <v>1211</v>
      </c>
      <c r="F313" s="3" t="s">
        <v>25</v>
      </c>
      <c r="G313" s="3" t="s">
        <v>26</v>
      </c>
      <c r="H313" s="4">
        <v>1351.6999999999998</v>
      </c>
      <c r="I313" s="22">
        <v>13735198.004999999</v>
      </c>
      <c r="J313" s="22">
        <f t="shared" si="21"/>
        <v>10161.424876081972</v>
      </c>
      <c r="K313" s="4">
        <v>12600</v>
      </c>
      <c r="L313" s="4">
        <f t="shared" si="22"/>
        <v>17031419.999999996</v>
      </c>
      <c r="M313" s="4">
        <f t="shared" si="23"/>
        <v>3296221.9949999973</v>
      </c>
      <c r="N313" s="4">
        <f t="shared" si="24"/>
        <v>0</v>
      </c>
      <c r="O313" s="4">
        <f t="shared" si="25"/>
        <v>3296221.9949999973</v>
      </c>
    </row>
    <row r="314" spans="1:15">
      <c r="A314" s="11">
        <v>308</v>
      </c>
      <c r="C314" s="20" t="s">
        <v>333</v>
      </c>
      <c r="D314" s="20" t="s">
        <v>333</v>
      </c>
      <c r="E314" s="21">
        <v>1211</v>
      </c>
      <c r="F314" s="3" t="s">
        <v>25</v>
      </c>
      <c r="G314" s="3" t="s">
        <v>26</v>
      </c>
      <c r="H314" s="4">
        <v>1639.1999999999998</v>
      </c>
      <c r="I314" s="22">
        <v>45636896.117999889</v>
      </c>
      <c r="J314" s="22">
        <f t="shared" si="21"/>
        <v>27840.956636163919</v>
      </c>
      <c r="K314" s="4">
        <v>17100</v>
      </c>
      <c r="L314" s="4">
        <f t="shared" si="22"/>
        <v>28030319.999999996</v>
      </c>
      <c r="M314" s="4">
        <f t="shared" si="23"/>
        <v>0</v>
      </c>
      <c r="N314" s="4">
        <f t="shared" si="24"/>
        <v>17606576.117999893</v>
      </c>
      <c r="O314" s="4">
        <f t="shared" si="25"/>
        <v>-17606576.117999893</v>
      </c>
    </row>
    <row r="315" spans="1:15">
      <c r="A315" s="11">
        <v>309</v>
      </c>
      <c r="C315" s="20" t="s">
        <v>334</v>
      </c>
      <c r="D315" s="20" t="s">
        <v>334</v>
      </c>
      <c r="E315" s="21">
        <v>1211</v>
      </c>
      <c r="F315" s="3" t="s">
        <v>25</v>
      </c>
      <c r="G315" s="3" t="s">
        <v>26</v>
      </c>
      <c r="H315" s="4">
        <v>203.2</v>
      </c>
      <c r="I315" s="22">
        <v>3944498.6259999997</v>
      </c>
      <c r="J315" s="22">
        <f t="shared" si="21"/>
        <v>19411.902687007874</v>
      </c>
      <c r="K315" s="4">
        <v>25400</v>
      </c>
      <c r="L315" s="4">
        <f t="shared" si="22"/>
        <v>5161280</v>
      </c>
      <c r="M315" s="4">
        <f t="shared" si="23"/>
        <v>1216781.3740000003</v>
      </c>
      <c r="N315" s="4">
        <f t="shared" si="24"/>
        <v>0</v>
      </c>
      <c r="O315" s="4">
        <f t="shared" si="25"/>
        <v>1216781.3740000003</v>
      </c>
    </row>
    <row r="316" spans="1:15">
      <c r="A316" s="11">
        <v>310</v>
      </c>
      <c r="C316" s="20" t="s">
        <v>335</v>
      </c>
      <c r="D316" s="20" t="s">
        <v>335</v>
      </c>
      <c r="E316" s="21">
        <v>1211</v>
      </c>
      <c r="F316" s="3" t="s">
        <v>25</v>
      </c>
      <c r="G316" s="3" t="s">
        <v>26</v>
      </c>
      <c r="H316" s="4">
        <v>196.3000000000003</v>
      </c>
      <c r="I316" s="22">
        <v>5419141.7919999966</v>
      </c>
      <c r="J316" s="22">
        <f t="shared" si="21"/>
        <v>27606.427875700399</v>
      </c>
      <c r="K316" s="4">
        <v>29250</v>
      </c>
      <c r="L316" s="4">
        <f t="shared" si="22"/>
        <v>5741775.0000000084</v>
      </c>
      <c r="M316" s="4">
        <f t="shared" si="23"/>
        <v>322633.20800001174</v>
      </c>
      <c r="N316" s="4">
        <f t="shared" si="24"/>
        <v>0</v>
      </c>
      <c r="O316" s="4">
        <f t="shared" si="25"/>
        <v>322633.20800001174</v>
      </c>
    </row>
    <row r="317" spans="1:15">
      <c r="A317" s="11">
        <v>311</v>
      </c>
      <c r="C317" s="20" t="s">
        <v>336</v>
      </c>
      <c r="D317" s="20" t="s">
        <v>336</v>
      </c>
      <c r="E317" s="21">
        <v>1211</v>
      </c>
      <c r="F317" s="3" t="s">
        <v>25</v>
      </c>
      <c r="G317" s="3" t="s">
        <v>26</v>
      </c>
      <c r="H317" s="4">
        <v>107.1</v>
      </c>
      <c r="I317" s="22">
        <v>5427639.9800000004</v>
      </c>
      <c r="J317" s="22">
        <f t="shared" si="21"/>
        <v>50678.244444444448</v>
      </c>
      <c r="K317" s="4">
        <v>34400</v>
      </c>
      <c r="L317" s="4">
        <f t="shared" si="22"/>
        <v>3684240</v>
      </c>
      <c r="M317" s="4">
        <f t="shared" si="23"/>
        <v>0</v>
      </c>
      <c r="N317" s="4">
        <f t="shared" si="24"/>
        <v>1743399.9800000004</v>
      </c>
      <c r="O317" s="4">
        <f t="shared" si="25"/>
        <v>-1743399.9800000004</v>
      </c>
    </row>
    <row r="318" spans="1:15">
      <c r="A318" s="11">
        <v>312</v>
      </c>
      <c r="C318" s="20" t="s">
        <v>337</v>
      </c>
      <c r="D318" s="20" t="s">
        <v>337</v>
      </c>
      <c r="E318" s="21">
        <v>1211</v>
      </c>
      <c r="F318" s="3" t="s">
        <v>25</v>
      </c>
      <c r="G318" s="3" t="s">
        <v>26</v>
      </c>
      <c r="H318" s="4">
        <v>1627.5999999999995</v>
      </c>
      <c r="I318" s="22">
        <v>38881852.097999997</v>
      </c>
      <c r="J318" s="22">
        <f t="shared" si="21"/>
        <v>23889.071085033185</v>
      </c>
      <c r="K318" s="4">
        <v>34000</v>
      </c>
      <c r="L318" s="4">
        <f t="shared" si="22"/>
        <v>55338399.999999985</v>
      </c>
      <c r="M318" s="4">
        <f t="shared" si="23"/>
        <v>16456547.901999988</v>
      </c>
      <c r="N318" s="4">
        <f t="shared" si="24"/>
        <v>0</v>
      </c>
      <c r="O318" s="4">
        <f t="shared" si="25"/>
        <v>16456547.901999988</v>
      </c>
    </row>
    <row r="319" spans="1:15">
      <c r="A319" s="11">
        <v>313</v>
      </c>
      <c r="C319" s="20" t="s">
        <v>338</v>
      </c>
      <c r="D319" s="20" t="s">
        <v>338</v>
      </c>
      <c r="E319" s="21">
        <v>1211</v>
      </c>
      <c r="F319" s="3" t="s">
        <v>25</v>
      </c>
      <c r="G319" s="3" t="s">
        <v>26</v>
      </c>
      <c r="H319" s="4">
        <v>2101.4</v>
      </c>
      <c r="I319" s="22">
        <v>71841082.503999993</v>
      </c>
      <c r="J319" s="22">
        <f t="shared" si="21"/>
        <v>34187.24778909298</v>
      </c>
      <c r="K319" s="4">
        <v>17700</v>
      </c>
      <c r="L319" s="4">
        <f t="shared" si="22"/>
        <v>37194780</v>
      </c>
      <c r="M319" s="4">
        <f t="shared" si="23"/>
        <v>0</v>
      </c>
      <c r="N319" s="4">
        <f t="shared" si="24"/>
        <v>34646302.503999993</v>
      </c>
      <c r="O319" s="4">
        <f t="shared" si="25"/>
        <v>-34646302.503999993</v>
      </c>
    </row>
    <row r="320" spans="1:15">
      <c r="A320" s="11">
        <v>314</v>
      </c>
      <c r="C320" s="20" t="s">
        <v>339</v>
      </c>
      <c r="D320" s="20" t="s">
        <v>339</v>
      </c>
      <c r="E320" s="21">
        <v>1211</v>
      </c>
      <c r="F320" s="3" t="s">
        <v>25</v>
      </c>
      <c r="G320" s="3" t="s">
        <v>26</v>
      </c>
      <c r="H320" s="4">
        <v>7321.4</v>
      </c>
      <c r="I320" s="22">
        <v>64054357.696999989</v>
      </c>
      <c r="J320" s="22">
        <f t="shared" si="21"/>
        <v>8748.9220227005753</v>
      </c>
      <c r="K320" s="4">
        <v>4150</v>
      </c>
      <c r="L320" s="4">
        <f t="shared" si="22"/>
        <v>30383810</v>
      </c>
      <c r="M320" s="4">
        <f t="shared" si="23"/>
        <v>0</v>
      </c>
      <c r="N320" s="4">
        <f t="shared" si="24"/>
        <v>33670547.696999989</v>
      </c>
      <c r="O320" s="4">
        <f t="shared" si="25"/>
        <v>-33670547.696999989</v>
      </c>
    </row>
    <row r="321" spans="1:15">
      <c r="A321" s="11">
        <v>315</v>
      </c>
      <c r="C321" s="20" t="s">
        <v>340</v>
      </c>
      <c r="D321" s="20" t="s">
        <v>340</v>
      </c>
      <c r="E321" s="21">
        <v>1211</v>
      </c>
      <c r="F321" s="3" t="s">
        <v>25</v>
      </c>
      <c r="G321" s="3" t="s">
        <v>26</v>
      </c>
      <c r="H321" s="4">
        <v>1723.0999999999985</v>
      </c>
      <c r="I321" s="22">
        <v>10435229.612</v>
      </c>
      <c r="J321" s="22">
        <f t="shared" si="21"/>
        <v>6056.0789344785608</v>
      </c>
      <c r="K321" s="4">
        <v>14200</v>
      </c>
      <c r="L321" s="4">
        <f t="shared" si="22"/>
        <v>24468019.999999978</v>
      </c>
      <c r="M321" s="4">
        <f t="shared" si="23"/>
        <v>14032790.387999978</v>
      </c>
      <c r="N321" s="4">
        <f t="shared" si="24"/>
        <v>0</v>
      </c>
      <c r="O321" s="4">
        <f t="shared" si="25"/>
        <v>14032790.387999978</v>
      </c>
    </row>
    <row r="322" spans="1:15">
      <c r="A322" s="11">
        <v>316</v>
      </c>
      <c r="C322" s="20" t="s">
        <v>341</v>
      </c>
      <c r="D322" s="20" t="s">
        <v>341</v>
      </c>
      <c r="E322" s="21">
        <v>1211</v>
      </c>
      <c r="F322" s="3" t="s">
        <v>25</v>
      </c>
      <c r="G322" s="3" t="s">
        <v>26</v>
      </c>
      <c r="H322" s="4">
        <v>893</v>
      </c>
      <c r="I322" s="22">
        <v>13345041.274000002</v>
      </c>
      <c r="J322" s="22">
        <f t="shared" si="21"/>
        <v>14944.055178051514</v>
      </c>
      <c r="K322" s="4">
        <v>13750</v>
      </c>
      <c r="L322" s="4">
        <f t="shared" si="22"/>
        <v>12278750</v>
      </c>
      <c r="M322" s="4">
        <f t="shared" si="23"/>
        <v>0</v>
      </c>
      <c r="N322" s="4">
        <f t="shared" si="24"/>
        <v>1066291.2740000021</v>
      </c>
      <c r="O322" s="4">
        <f t="shared" si="25"/>
        <v>-1066291.2740000021</v>
      </c>
    </row>
    <row r="323" spans="1:15">
      <c r="A323" s="11">
        <v>317</v>
      </c>
      <c r="C323" s="20" t="s">
        <v>342</v>
      </c>
      <c r="D323" s="20" t="s">
        <v>342</v>
      </c>
      <c r="E323" s="21">
        <v>1211</v>
      </c>
      <c r="F323" s="3" t="s">
        <v>25</v>
      </c>
      <c r="G323" s="3" t="s">
        <v>26</v>
      </c>
      <c r="H323" s="4">
        <v>518.50000000000023</v>
      </c>
      <c r="I323" s="22">
        <v>9213909.9570000004</v>
      </c>
      <c r="J323" s="22">
        <f t="shared" si="21"/>
        <v>17770.318142719374</v>
      </c>
      <c r="K323" s="4">
        <v>24350</v>
      </c>
      <c r="L323" s="4">
        <f t="shared" si="22"/>
        <v>12625475.000000006</v>
      </c>
      <c r="M323" s="4">
        <f t="shared" si="23"/>
        <v>3411565.0430000052</v>
      </c>
      <c r="N323" s="4">
        <f t="shared" si="24"/>
        <v>0</v>
      </c>
      <c r="O323" s="4">
        <f t="shared" si="25"/>
        <v>3411565.0430000052</v>
      </c>
    </row>
    <row r="324" spans="1:15">
      <c r="A324" s="11">
        <v>318</v>
      </c>
      <c r="C324" s="20" t="s">
        <v>343</v>
      </c>
      <c r="D324" s="20" t="s">
        <v>343</v>
      </c>
      <c r="E324" s="21">
        <v>1211</v>
      </c>
      <c r="F324" s="3" t="s">
        <v>25</v>
      </c>
      <c r="G324" s="3" t="s">
        <v>26</v>
      </c>
      <c r="H324" s="4">
        <v>6915.6000000000031</v>
      </c>
      <c r="I324" s="22">
        <v>148356327.57299978</v>
      </c>
      <c r="J324" s="22">
        <f t="shared" si="21"/>
        <v>21452.415925299279</v>
      </c>
      <c r="K324" s="4">
        <v>5660</v>
      </c>
      <c r="L324" s="4">
        <f t="shared" si="22"/>
        <v>39142296.000000015</v>
      </c>
      <c r="M324" s="4">
        <f t="shared" si="23"/>
        <v>0</v>
      </c>
      <c r="N324" s="4">
        <f t="shared" si="24"/>
        <v>109214031.57299976</v>
      </c>
      <c r="O324" s="4">
        <f t="shared" si="25"/>
        <v>-109214031.57299976</v>
      </c>
    </row>
    <row r="325" spans="1:15">
      <c r="A325" s="11">
        <v>319</v>
      </c>
      <c r="C325" s="20" t="s">
        <v>344</v>
      </c>
      <c r="D325" s="20" t="s">
        <v>344</v>
      </c>
      <c r="E325" s="21">
        <v>1211</v>
      </c>
      <c r="F325" s="3" t="s">
        <v>25</v>
      </c>
      <c r="G325" s="3" t="s">
        <v>26</v>
      </c>
      <c r="H325" s="4">
        <v>1484.6999999999996</v>
      </c>
      <c r="I325" s="22">
        <v>28226389.818999976</v>
      </c>
      <c r="J325" s="22">
        <f t="shared" si="21"/>
        <v>19011.510621000863</v>
      </c>
      <c r="K325" s="4">
        <v>10250</v>
      </c>
      <c r="L325" s="4">
        <f t="shared" si="22"/>
        <v>15218174.999999996</v>
      </c>
      <c r="M325" s="4">
        <f t="shared" si="23"/>
        <v>0</v>
      </c>
      <c r="N325" s="4">
        <f t="shared" si="24"/>
        <v>13008214.81899998</v>
      </c>
      <c r="O325" s="4">
        <f t="shared" si="25"/>
        <v>-13008214.81899998</v>
      </c>
    </row>
    <row r="326" spans="1:15">
      <c r="A326" s="11">
        <v>320</v>
      </c>
      <c r="C326" s="20" t="s">
        <v>345</v>
      </c>
      <c r="D326" s="20" t="s">
        <v>345</v>
      </c>
      <c r="E326" s="21">
        <v>1211</v>
      </c>
      <c r="F326" s="3" t="s">
        <v>25</v>
      </c>
      <c r="G326" s="3" t="s">
        <v>26</v>
      </c>
      <c r="H326" s="4">
        <v>1194</v>
      </c>
      <c r="I326" s="22">
        <v>11439555.033999998</v>
      </c>
      <c r="J326" s="22">
        <f t="shared" si="21"/>
        <v>9580.8668626465642</v>
      </c>
      <c r="K326" s="4">
        <v>4900</v>
      </c>
      <c r="L326" s="4">
        <f t="shared" si="22"/>
        <v>5850600</v>
      </c>
      <c r="M326" s="4">
        <f t="shared" si="23"/>
        <v>0</v>
      </c>
      <c r="N326" s="4">
        <f t="shared" si="24"/>
        <v>5588955.0339999981</v>
      </c>
      <c r="O326" s="4">
        <f t="shared" si="25"/>
        <v>-5588955.0339999981</v>
      </c>
    </row>
    <row r="327" spans="1:15">
      <c r="A327" s="11">
        <v>321</v>
      </c>
      <c r="C327" s="20" t="s">
        <v>346</v>
      </c>
      <c r="D327" s="20" t="s">
        <v>346</v>
      </c>
      <c r="E327" s="21">
        <v>1211</v>
      </c>
      <c r="F327" s="3" t="s">
        <v>25</v>
      </c>
      <c r="G327" s="3" t="s">
        <v>26</v>
      </c>
      <c r="H327" s="4">
        <v>6221.8</v>
      </c>
      <c r="I327" s="22">
        <v>70209002.839999989</v>
      </c>
      <c r="J327" s="22">
        <f t="shared" si="21"/>
        <v>11284.35546626378</v>
      </c>
      <c r="K327" s="4">
        <v>2790</v>
      </c>
      <c r="L327" s="4">
        <f t="shared" si="22"/>
        <v>17358822</v>
      </c>
      <c r="M327" s="4">
        <f t="shared" si="23"/>
        <v>0</v>
      </c>
      <c r="N327" s="4">
        <f t="shared" si="24"/>
        <v>52850180.839999989</v>
      </c>
      <c r="O327" s="4">
        <f t="shared" si="25"/>
        <v>-52850180.839999989</v>
      </c>
    </row>
    <row r="328" spans="1:15">
      <c r="A328" s="11">
        <v>322</v>
      </c>
      <c r="C328" s="20" t="s">
        <v>347</v>
      </c>
      <c r="D328" s="20" t="s">
        <v>347</v>
      </c>
      <c r="E328" s="21">
        <v>1211</v>
      </c>
      <c r="F328" s="3" t="s">
        <v>25</v>
      </c>
      <c r="G328" s="3" t="s">
        <v>26</v>
      </c>
      <c r="H328" s="4">
        <v>86.39999999999992</v>
      </c>
      <c r="I328" s="22">
        <v>1719849.9770000007</v>
      </c>
      <c r="J328" s="22">
        <f t="shared" ref="J328:J360" si="26">IFERROR(I328/H328,0)</f>
        <v>19905.671030092617</v>
      </c>
      <c r="K328" s="4">
        <v>21850</v>
      </c>
      <c r="L328" s="4">
        <f t="shared" ref="L328:L360" si="27">K328*H328</f>
        <v>1887839.9999999984</v>
      </c>
      <c r="M328" s="4">
        <f t="shared" ref="M328:M360" si="28">IF(L328-I328&gt;0,L328-I328,0)</f>
        <v>167990.02299999772</v>
      </c>
      <c r="N328" s="4">
        <f t="shared" ref="N328:N360" si="29">IF(L328-I328&lt;0,-(L328-I328),0)</f>
        <v>0</v>
      </c>
      <c r="O328" s="4">
        <f t="shared" ref="O328:O360" si="30">M328-N328</f>
        <v>167990.02299999772</v>
      </c>
    </row>
    <row r="329" spans="1:15">
      <c r="A329" s="11">
        <v>323</v>
      </c>
      <c r="C329" s="20" t="s">
        <v>348</v>
      </c>
      <c r="D329" s="20" t="s">
        <v>348</v>
      </c>
      <c r="E329" s="21">
        <v>1211</v>
      </c>
      <c r="F329" s="3" t="s">
        <v>25</v>
      </c>
      <c r="G329" s="3" t="s">
        <v>26</v>
      </c>
      <c r="H329" s="4">
        <v>161.49999999999983</v>
      </c>
      <c r="I329" s="22">
        <v>5740169.561999999</v>
      </c>
      <c r="J329" s="22">
        <f t="shared" si="26"/>
        <v>35542.845585139352</v>
      </c>
      <c r="K329" s="4">
        <v>53700</v>
      </c>
      <c r="L329" s="4">
        <f t="shared" si="27"/>
        <v>8672549.9999999907</v>
      </c>
      <c r="M329" s="4">
        <f t="shared" si="28"/>
        <v>2932380.4379999917</v>
      </c>
      <c r="N329" s="4">
        <f t="shared" si="29"/>
        <v>0</v>
      </c>
      <c r="O329" s="4">
        <f t="shared" si="30"/>
        <v>2932380.4379999917</v>
      </c>
    </row>
    <row r="330" spans="1:15">
      <c r="A330" s="11">
        <v>324</v>
      </c>
      <c r="C330" s="20" t="s">
        <v>349</v>
      </c>
      <c r="D330" s="20" t="s">
        <v>349</v>
      </c>
      <c r="E330" s="21">
        <v>1211</v>
      </c>
      <c r="F330" s="3" t="s">
        <v>25</v>
      </c>
      <c r="G330" s="3" t="s">
        <v>26</v>
      </c>
      <c r="H330" s="4">
        <v>588.20000000000005</v>
      </c>
      <c r="I330" s="22">
        <v>9485548.1799999997</v>
      </c>
      <c r="J330" s="22">
        <f t="shared" si="26"/>
        <v>16126.399489969397</v>
      </c>
      <c r="K330" s="4">
        <v>4300</v>
      </c>
      <c r="L330" s="4">
        <f t="shared" si="27"/>
        <v>2529260</v>
      </c>
      <c r="M330" s="4">
        <f t="shared" si="28"/>
        <v>0</v>
      </c>
      <c r="N330" s="4">
        <f t="shared" si="29"/>
        <v>6956288.1799999997</v>
      </c>
      <c r="O330" s="4">
        <f t="shared" si="30"/>
        <v>-6956288.1799999997</v>
      </c>
    </row>
    <row r="331" spans="1:15">
      <c r="A331" s="11">
        <v>325</v>
      </c>
      <c r="C331" s="20" t="s">
        <v>350</v>
      </c>
      <c r="D331" s="20" t="s">
        <v>350</v>
      </c>
      <c r="E331" s="21">
        <v>1211</v>
      </c>
      <c r="F331" s="3" t="s">
        <v>25</v>
      </c>
      <c r="G331" s="3" t="s">
        <v>26</v>
      </c>
      <c r="H331" s="4">
        <v>20906.099999999999</v>
      </c>
      <c r="I331" s="22">
        <v>168444956.97999999</v>
      </c>
      <c r="J331" s="22">
        <f t="shared" si="26"/>
        <v>8057.2156920707357</v>
      </c>
      <c r="K331" s="4">
        <v>4250</v>
      </c>
      <c r="L331" s="4">
        <f t="shared" si="27"/>
        <v>88850925</v>
      </c>
      <c r="M331" s="4">
        <f t="shared" si="28"/>
        <v>0</v>
      </c>
      <c r="N331" s="4">
        <f t="shared" si="29"/>
        <v>79594031.979999989</v>
      </c>
      <c r="O331" s="4">
        <f t="shared" si="30"/>
        <v>-79594031.979999989</v>
      </c>
    </row>
    <row r="332" spans="1:15">
      <c r="A332" s="11">
        <v>326</v>
      </c>
      <c r="C332" s="20" t="s">
        <v>351</v>
      </c>
      <c r="D332" s="20" t="s">
        <v>351</v>
      </c>
      <c r="E332" s="21">
        <v>1211</v>
      </c>
      <c r="F332" s="3" t="s">
        <v>25</v>
      </c>
      <c r="G332" s="3" t="s">
        <v>26</v>
      </c>
      <c r="H332" s="4">
        <v>50.1</v>
      </c>
      <c r="I332" s="22">
        <v>1752778.6169999999</v>
      </c>
      <c r="J332" s="22">
        <f t="shared" si="26"/>
        <v>34985.601137724545</v>
      </c>
      <c r="K332" s="4">
        <v>38750</v>
      </c>
      <c r="L332" s="4">
        <f t="shared" si="27"/>
        <v>1941375</v>
      </c>
      <c r="M332" s="4">
        <f t="shared" si="28"/>
        <v>188596.38300000015</v>
      </c>
      <c r="N332" s="4">
        <f t="shared" si="29"/>
        <v>0</v>
      </c>
      <c r="O332" s="4">
        <f t="shared" si="30"/>
        <v>188596.38300000015</v>
      </c>
    </row>
    <row r="333" spans="1:15">
      <c r="A333" s="11">
        <v>327</v>
      </c>
      <c r="C333" s="20" t="s">
        <v>352</v>
      </c>
      <c r="D333" s="20" t="s">
        <v>352</v>
      </c>
      <c r="E333" s="21">
        <v>1211</v>
      </c>
      <c r="F333" s="3" t="s">
        <v>25</v>
      </c>
      <c r="G333" s="3" t="s">
        <v>26</v>
      </c>
      <c r="H333" s="4">
        <v>200</v>
      </c>
      <c r="I333" s="22">
        <v>2425838.75</v>
      </c>
      <c r="J333" s="22">
        <f t="shared" si="26"/>
        <v>12129.19375</v>
      </c>
      <c r="K333" s="4">
        <v>10050</v>
      </c>
      <c r="L333" s="4">
        <f t="shared" si="27"/>
        <v>2010000</v>
      </c>
      <c r="M333" s="4">
        <f t="shared" si="28"/>
        <v>0</v>
      </c>
      <c r="N333" s="4">
        <f t="shared" si="29"/>
        <v>415838.75</v>
      </c>
      <c r="O333" s="4">
        <f t="shared" si="30"/>
        <v>-415838.75</v>
      </c>
    </row>
    <row r="334" spans="1:15">
      <c r="A334" s="11">
        <v>328</v>
      </c>
      <c r="C334" s="20" t="s">
        <v>353</v>
      </c>
      <c r="D334" s="20" t="s">
        <v>353</v>
      </c>
      <c r="E334" s="21">
        <v>1211</v>
      </c>
      <c r="F334" s="3" t="s">
        <v>25</v>
      </c>
      <c r="G334" s="3" t="s">
        <v>26</v>
      </c>
      <c r="H334" s="4">
        <v>256</v>
      </c>
      <c r="I334" s="22">
        <v>13048862.927999999</v>
      </c>
      <c r="J334" s="22">
        <f t="shared" si="26"/>
        <v>50972.120812499998</v>
      </c>
      <c r="K334" s="4">
        <v>46450</v>
      </c>
      <c r="L334" s="4">
        <f t="shared" si="27"/>
        <v>11891200</v>
      </c>
      <c r="M334" s="4">
        <f t="shared" si="28"/>
        <v>0</v>
      </c>
      <c r="N334" s="4">
        <f t="shared" si="29"/>
        <v>1157662.9279999994</v>
      </c>
      <c r="O334" s="4">
        <f t="shared" si="30"/>
        <v>-1157662.9279999994</v>
      </c>
    </row>
    <row r="335" spans="1:15">
      <c r="A335" s="11">
        <v>329</v>
      </c>
      <c r="C335" s="20" t="s">
        <v>354</v>
      </c>
      <c r="D335" s="20" t="s">
        <v>354</v>
      </c>
      <c r="E335" s="21">
        <v>1211</v>
      </c>
      <c r="F335" s="3" t="s">
        <v>25</v>
      </c>
      <c r="G335" s="3" t="s">
        <v>26</v>
      </c>
      <c r="H335" s="4">
        <v>1248.0999999999999</v>
      </c>
      <c r="I335" s="22">
        <v>11648793.579999989</v>
      </c>
      <c r="J335" s="22">
        <f t="shared" si="26"/>
        <v>9333.2213604679037</v>
      </c>
      <c r="K335" s="4">
        <v>4050</v>
      </c>
      <c r="L335" s="4">
        <f t="shared" si="27"/>
        <v>5054805</v>
      </c>
      <c r="M335" s="4">
        <f t="shared" si="28"/>
        <v>0</v>
      </c>
      <c r="N335" s="4">
        <f t="shared" si="29"/>
        <v>6593988.5799999889</v>
      </c>
      <c r="O335" s="4">
        <f t="shared" si="30"/>
        <v>-6593988.5799999889</v>
      </c>
    </row>
    <row r="336" spans="1:15">
      <c r="A336" s="11">
        <v>330</v>
      </c>
      <c r="C336" s="20" t="s">
        <v>355</v>
      </c>
      <c r="D336" s="20" t="s">
        <v>355</v>
      </c>
      <c r="E336" s="21">
        <v>1211</v>
      </c>
      <c r="F336" s="3" t="s">
        <v>25</v>
      </c>
      <c r="G336" s="3" t="s">
        <v>26</v>
      </c>
      <c r="H336" s="4">
        <v>846.4</v>
      </c>
      <c r="I336" s="22">
        <v>7194652.2319999868</v>
      </c>
      <c r="J336" s="22">
        <f t="shared" si="26"/>
        <v>8500.2980056710621</v>
      </c>
      <c r="K336" s="4">
        <v>7920</v>
      </c>
      <c r="L336" s="4">
        <f t="shared" si="27"/>
        <v>6703488</v>
      </c>
      <c r="M336" s="4">
        <f t="shared" si="28"/>
        <v>0</v>
      </c>
      <c r="N336" s="4">
        <f t="shared" si="29"/>
        <v>491164.23199998681</v>
      </c>
      <c r="O336" s="4">
        <f t="shared" si="30"/>
        <v>-491164.23199998681</v>
      </c>
    </row>
    <row r="337" spans="1:15">
      <c r="A337" s="11">
        <v>331</v>
      </c>
      <c r="C337" s="20" t="s">
        <v>356</v>
      </c>
      <c r="D337" s="20" t="s">
        <v>356</v>
      </c>
      <c r="E337" s="21">
        <v>1211</v>
      </c>
      <c r="F337" s="3" t="s">
        <v>25</v>
      </c>
      <c r="G337" s="3" t="s">
        <v>26</v>
      </c>
      <c r="H337" s="4">
        <v>16.3</v>
      </c>
      <c r="I337" s="22">
        <v>1086460</v>
      </c>
      <c r="J337" s="22">
        <f t="shared" si="26"/>
        <v>66653.987730061344</v>
      </c>
      <c r="K337" s="4">
        <v>99000</v>
      </c>
      <c r="L337" s="4">
        <f t="shared" si="27"/>
        <v>1613700</v>
      </c>
      <c r="M337" s="4">
        <f t="shared" si="28"/>
        <v>527240</v>
      </c>
      <c r="N337" s="4">
        <f t="shared" si="29"/>
        <v>0</v>
      </c>
      <c r="O337" s="4">
        <f t="shared" si="30"/>
        <v>527240</v>
      </c>
    </row>
    <row r="338" spans="1:15">
      <c r="A338" s="11">
        <v>332</v>
      </c>
      <c r="C338" s="20" t="s">
        <v>357</v>
      </c>
      <c r="D338" s="20" t="s">
        <v>357</v>
      </c>
      <c r="E338" s="21">
        <v>1211</v>
      </c>
      <c r="F338" s="3" t="s">
        <v>25</v>
      </c>
      <c r="G338" s="3" t="s">
        <v>26</v>
      </c>
      <c r="H338" s="4">
        <v>304.89999999999998</v>
      </c>
      <c r="I338" s="22">
        <v>14695894.322000001</v>
      </c>
      <c r="J338" s="22">
        <f t="shared" si="26"/>
        <v>48199.063043620867</v>
      </c>
      <c r="K338" s="4">
        <v>38500</v>
      </c>
      <c r="L338" s="4">
        <f t="shared" si="27"/>
        <v>11738650</v>
      </c>
      <c r="M338" s="4">
        <f t="shared" si="28"/>
        <v>0</v>
      </c>
      <c r="N338" s="4">
        <f t="shared" si="29"/>
        <v>2957244.3220000006</v>
      </c>
      <c r="O338" s="4">
        <f t="shared" si="30"/>
        <v>-2957244.3220000006</v>
      </c>
    </row>
    <row r="339" spans="1:15">
      <c r="A339" s="11">
        <v>333</v>
      </c>
      <c r="C339" s="20" t="s">
        <v>358</v>
      </c>
      <c r="D339" s="20" t="s">
        <v>358</v>
      </c>
      <c r="E339" s="21">
        <v>1211</v>
      </c>
      <c r="F339" s="3" t="s">
        <v>25</v>
      </c>
      <c r="G339" s="3" t="s">
        <v>26</v>
      </c>
      <c r="H339" s="4">
        <v>260.2</v>
      </c>
      <c r="I339" s="22">
        <v>12533137.42999999</v>
      </c>
      <c r="J339" s="22">
        <f t="shared" si="26"/>
        <v>48167.322943889281</v>
      </c>
      <c r="K339" s="4">
        <v>32250</v>
      </c>
      <c r="L339" s="4">
        <f t="shared" si="27"/>
        <v>8391450</v>
      </c>
      <c r="M339" s="4">
        <f t="shared" si="28"/>
        <v>0</v>
      </c>
      <c r="N339" s="4">
        <f t="shared" si="29"/>
        <v>4141687.4299999904</v>
      </c>
      <c r="O339" s="4">
        <f t="shared" si="30"/>
        <v>-4141687.4299999904</v>
      </c>
    </row>
    <row r="340" spans="1:15">
      <c r="A340" s="11">
        <v>334</v>
      </c>
      <c r="C340" s="20" t="s">
        <v>359</v>
      </c>
      <c r="D340" s="20" t="s">
        <v>359</v>
      </c>
      <c r="E340" s="21">
        <v>1211</v>
      </c>
      <c r="F340" s="3" t="s">
        <v>25</v>
      </c>
      <c r="G340" s="3" t="s">
        <v>26</v>
      </c>
      <c r="H340" s="4">
        <v>163.60000000000002</v>
      </c>
      <c r="I340" s="22">
        <v>14277130.537</v>
      </c>
      <c r="J340" s="22">
        <f t="shared" si="26"/>
        <v>87268.52406479216</v>
      </c>
      <c r="K340" s="4">
        <v>110500</v>
      </c>
      <c r="L340" s="4">
        <f t="shared" si="27"/>
        <v>18077800.000000004</v>
      </c>
      <c r="M340" s="4">
        <f t="shared" si="28"/>
        <v>3800669.4630000032</v>
      </c>
      <c r="N340" s="4">
        <f t="shared" si="29"/>
        <v>0</v>
      </c>
      <c r="O340" s="4">
        <f t="shared" si="30"/>
        <v>3800669.4630000032</v>
      </c>
    </row>
    <row r="341" spans="1:15">
      <c r="A341" s="11">
        <v>335</v>
      </c>
      <c r="C341" s="20" t="s">
        <v>360</v>
      </c>
      <c r="D341" s="20" t="s">
        <v>360</v>
      </c>
      <c r="E341" s="21">
        <v>1211</v>
      </c>
      <c r="F341" s="3" t="s">
        <v>25</v>
      </c>
      <c r="G341" s="3" t="s">
        <v>26</v>
      </c>
      <c r="H341" s="4">
        <v>498</v>
      </c>
      <c r="I341" s="22">
        <v>5875186.8560000006</v>
      </c>
      <c r="J341" s="22">
        <f t="shared" si="26"/>
        <v>11797.563967871487</v>
      </c>
      <c r="K341" s="4">
        <v>10200</v>
      </c>
      <c r="L341" s="4">
        <f t="shared" si="27"/>
        <v>5079600</v>
      </c>
      <c r="M341" s="4">
        <f t="shared" si="28"/>
        <v>0</v>
      </c>
      <c r="N341" s="4">
        <f t="shared" si="29"/>
        <v>795586.85600000061</v>
      </c>
      <c r="O341" s="4">
        <f t="shared" si="30"/>
        <v>-795586.85600000061</v>
      </c>
    </row>
    <row r="342" spans="1:15">
      <c r="A342" s="11">
        <v>336</v>
      </c>
      <c r="C342" s="20" t="s">
        <v>361</v>
      </c>
      <c r="D342" s="20" t="s">
        <v>361</v>
      </c>
      <c r="E342" s="21">
        <v>1211</v>
      </c>
      <c r="F342" s="3" t="s">
        <v>25</v>
      </c>
      <c r="G342" s="3" t="s">
        <v>26</v>
      </c>
      <c r="H342" s="4">
        <v>1279.9999999999998</v>
      </c>
      <c r="I342" s="22">
        <v>23310382.9359999</v>
      </c>
      <c r="J342" s="22">
        <f t="shared" si="26"/>
        <v>18211.236668749923</v>
      </c>
      <c r="K342" s="4">
        <v>8720</v>
      </c>
      <c r="L342" s="4">
        <f t="shared" si="27"/>
        <v>11161599.999999998</v>
      </c>
      <c r="M342" s="4">
        <f t="shared" si="28"/>
        <v>0</v>
      </c>
      <c r="N342" s="4">
        <f t="shared" si="29"/>
        <v>12148782.935999902</v>
      </c>
      <c r="O342" s="4">
        <f t="shared" si="30"/>
        <v>-12148782.935999902</v>
      </c>
    </row>
    <row r="343" spans="1:15">
      <c r="A343" s="11">
        <v>337</v>
      </c>
      <c r="C343" s="20" t="s">
        <v>362</v>
      </c>
      <c r="D343" s="20" t="s">
        <v>362</v>
      </c>
      <c r="E343" s="21">
        <v>1211</v>
      </c>
      <c r="F343" s="3" t="s">
        <v>25</v>
      </c>
      <c r="G343" s="3" t="s">
        <v>26</v>
      </c>
      <c r="H343" s="4">
        <v>1990</v>
      </c>
      <c r="I343" s="22">
        <v>15453141.013999999</v>
      </c>
      <c r="J343" s="22">
        <f t="shared" si="26"/>
        <v>7765.3974944723614</v>
      </c>
      <c r="K343" s="4">
        <v>4480</v>
      </c>
      <c r="L343" s="4">
        <f t="shared" si="27"/>
        <v>8915200</v>
      </c>
      <c r="M343" s="4">
        <f t="shared" si="28"/>
        <v>0</v>
      </c>
      <c r="N343" s="4">
        <f t="shared" si="29"/>
        <v>6537941.0139999986</v>
      </c>
      <c r="O343" s="4">
        <f t="shared" si="30"/>
        <v>-6537941.0139999986</v>
      </c>
    </row>
    <row r="344" spans="1:15">
      <c r="A344" s="11">
        <v>338</v>
      </c>
      <c r="C344" s="20" t="s">
        <v>363</v>
      </c>
      <c r="D344" s="20" t="s">
        <v>363</v>
      </c>
      <c r="E344" s="21">
        <v>1211</v>
      </c>
      <c r="F344" s="3" t="s">
        <v>25</v>
      </c>
      <c r="G344" s="3" t="s">
        <v>26</v>
      </c>
      <c r="H344" s="4">
        <v>349.3</v>
      </c>
      <c r="I344" s="22">
        <v>14337557.45099999</v>
      </c>
      <c r="J344" s="22">
        <f t="shared" si="26"/>
        <v>41046.542945891757</v>
      </c>
      <c r="K344" s="4">
        <v>41150</v>
      </c>
      <c r="L344" s="4">
        <f t="shared" si="27"/>
        <v>14373695</v>
      </c>
      <c r="M344" s="4">
        <f t="shared" si="28"/>
        <v>36137.549000009894</v>
      </c>
      <c r="N344" s="4">
        <f t="shared" si="29"/>
        <v>0</v>
      </c>
      <c r="O344" s="4">
        <f t="shared" si="30"/>
        <v>36137.549000009894</v>
      </c>
    </row>
    <row r="345" spans="1:15">
      <c r="A345" s="11">
        <v>339</v>
      </c>
      <c r="C345" s="20" t="s">
        <v>364</v>
      </c>
      <c r="D345" s="20" t="s">
        <v>364</v>
      </c>
      <c r="E345" s="21">
        <v>1211</v>
      </c>
      <c r="F345" s="3" t="s">
        <v>25</v>
      </c>
      <c r="G345" s="3" t="s">
        <v>26</v>
      </c>
      <c r="H345" s="4">
        <v>49.1</v>
      </c>
      <c r="I345" s="22">
        <v>1581273.7549999999</v>
      </c>
      <c r="J345" s="22">
        <f t="shared" si="26"/>
        <v>32205.168126272911</v>
      </c>
      <c r="K345" s="4">
        <v>9080</v>
      </c>
      <c r="L345" s="4">
        <f t="shared" si="27"/>
        <v>445828</v>
      </c>
      <c r="M345" s="4">
        <f t="shared" si="28"/>
        <v>0</v>
      </c>
      <c r="N345" s="4">
        <f t="shared" si="29"/>
        <v>1135445.7549999999</v>
      </c>
      <c r="O345" s="4">
        <f t="shared" si="30"/>
        <v>-1135445.7549999999</v>
      </c>
    </row>
    <row r="346" spans="1:15">
      <c r="A346" s="11">
        <v>340</v>
      </c>
      <c r="C346" s="20" t="s">
        <v>365</v>
      </c>
      <c r="D346" s="20" t="s">
        <v>365</v>
      </c>
      <c r="E346" s="21">
        <v>1211</v>
      </c>
      <c r="F346" s="3" t="s">
        <v>25</v>
      </c>
      <c r="G346" s="3" t="s">
        <v>26</v>
      </c>
      <c r="H346" s="4">
        <v>818.7</v>
      </c>
      <c r="I346" s="22">
        <v>18032493.630000003</v>
      </c>
      <c r="J346" s="22">
        <f t="shared" si="26"/>
        <v>22025.764785635765</v>
      </c>
      <c r="K346" s="4">
        <v>12300</v>
      </c>
      <c r="L346" s="4">
        <f t="shared" si="27"/>
        <v>10070010</v>
      </c>
      <c r="M346" s="4">
        <f t="shared" si="28"/>
        <v>0</v>
      </c>
      <c r="N346" s="4">
        <f t="shared" si="29"/>
        <v>7962483.6300000027</v>
      </c>
      <c r="O346" s="4">
        <f t="shared" si="30"/>
        <v>-7962483.6300000027</v>
      </c>
    </row>
    <row r="347" spans="1:15">
      <c r="A347" s="11">
        <v>341</v>
      </c>
      <c r="C347" s="20" t="s">
        <v>366</v>
      </c>
      <c r="D347" s="20" t="s">
        <v>366</v>
      </c>
      <c r="E347" s="21">
        <v>1211</v>
      </c>
      <c r="F347" s="3" t="s">
        <v>25</v>
      </c>
      <c r="G347" s="3" t="s">
        <v>26</v>
      </c>
      <c r="H347" s="4">
        <v>128.60000000000002</v>
      </c>
      <c r="I347" s="22">
        <v>4048258.2839999953</v>
      </c>
      <c r="J347" s="22">
        <f t="shared" si="26"/>
        <v>31479.45788491442</v>
      </c>
      <c r="K347" s="4">
        <v>51600</v>
      </c>
      <c r="L347" s="4">
        <f t="shared" si="27"/>
        <v>6635760.0000000009</v>
      </c>
      <c r="M347" s="4">
        <f t="shared" si="28"/>
        <v>2587501.7160000056</v>
      </c>
      <c r="N347" s="4">
        <f t="shared" si="29"/>
        <v>0</v>
      </c>
      <c r="O347" s="4">
        <f t="shared" si="30"/>
        <v>2587501.7160000056</v>
      </c>
    </row>
    <row r="348" spans="1:15">
      <c r="A348" s="11">
        <v>342</v>
      </c>
      <c r="C348" s="20" t="s">
        <v>367</v>
      </c>
      <c r="D348" s="20" t="s">
        <v>367</v>
      </c>
      <c r="E348" s="21">
        <v>1211</v>
      </c>
      <c r="F348" s="3" t="s">
        <v>25</v>
      </c>
      <c r="G348" s="3" t="s">
        <v>26</v>
      </c>
      <c r="H348" s="4">
        <v>120.89999999999998</v>
      </c>
      <c r="I348" s="22">
        <v>3932390.6179999979</v>
      </c>
      <c r="J348" s="22">
        <f t="shared" si="26"/>
        <v>32525.976989247301</v>
      </c>
      <c r="K348" s="4">
        <v>26400</v>
      </c>
      <c r="L348" s="4">
        <f t="shared" si="27"/>
        <v>3191759.9999999995</v>
      </c>
      <c r="M348" s="4">
        <f t="shared" si="28"/>
        <v>0</v>
      </c>
      <c r="N348" s="4">
        <f t="shared" si="29"/>
        <v>740630.61799999839</v>
      </c>
      <c r="O348" s="4">
        <f t="shared" si="30"/>
        <v>-740630.61799999839</v>
      </c>
    </row>
    <row r="349" spans="1:15">
      <c r="A349" s="11">
        <v>343</v>
      </c>
      <c r="C349" s="20" t="s">
        <v>368</v>
      </c>
      <c r="D349" s="20" t="s">
        <v>368</v>
      </c>
      <c r="E349" s="21">
        <v>1211</v>
      </c>
      <c r="F349" s="3" t="s">
        <v>25</v>
      </c>
      <c r="G349" s="3" t="s">
        <v>26</v>
      </c>
      <c r="H349" s="4">
        <v>11</v>
      </c>
      <c r="I349" s="22">
        <v>489050</v>
      </c>
      <c r="J349" s="22">
        <f t="shared" si="26"/>
        <v>44459.090909090912</v>
      </c>
      <c r="K349" s="4">
        <v>55000</v>
      </c>
      <c r="L349" s="4">
        <f t="shared" si="27"/>
        <v>605000</v>
      </c>
      <c r="M349" s="4">
        <f t="shared" si="28"/>
        <v>115950</v>
      </c>
      <c r="N349" s="4">
        <f t="shared" si="29"/>
        <v>0</v>
      </c>
      <c r="O349" s="4">
        <f t="shared" si="30"/>
        <v>115950</v>
      </c>
    </row>
    <row r="350" spans="1:15">
      <c r="A350" s="11">
        <v>344</v>
      </c>
      <c r="C350" s="20" t="s">
        <v>369</v>
      </c>
      <c r="D350" s="20" t="s">
        <v>369</v>
      </c>
      <c r="E350" s="21">
        <v>1211</v>
      </c>
      <c r="F350" s="3" t="s">
        <v>25</v>
      </c>
      <c r="G350" s="3" t="s">
        <v>26</v>
      </c>
      <c r="H350" s="4">
        <v>128.30000000000001</v>
      </c>
      <c r="I350" s="22">
        <v>2823518.3590000002</v>
      </c>
      <c r="J350" s="22">
        <f t="shared" si="26"/>
        <v>22007.157903351519</v>
      </c>
      <c r="K350" s="4">
        <v>11650</v>
      </c>
      <c r="L350" s="4">
        <f t="shared" si="27"/>
        <v>1494695.0000000002</v>
      </c>
      <c r="M350" s="4">
        <f t="shared" si="28"/>
        <v>0</v>
      </c>
      <c r="N350" s="4">
        <f t="shared" si="29"/>
        <v>1328823.3589999999</v>
      </c>
      <c r="O350" s="4">
        <f t="shared" si="30"/>
        <v>-1328823.3589999999</v>
      </c>
    </row>
    <row r="351" spans="1:15">
      <c r="A351" s="11">
        <v>345</v>
      </c>
      <c r="C351" s="20" t="s">
        <v>370</v>
      </c>
      <c r="D351" s="20" t="s">
        <v>370</v>
      </c>
      <c r="E351" s="21">
        <v>1211</v>
      </c>
      <c r="F351" s="3" t="s">
        <v>25</v>
      </c>
      <c r="G351" s="3" t="s">
        <v>26</v>
      </c>
      <c r="H351" s="4">
        <v>11.3</v>
      </c>
      <c r="I351" s="22">
        <v>287536.97200000001</v>
      </c>
      <c r="J351" s="22">
        <f t="shared" si="26"/>
        <v>25445.749734513272</v>
      </c>
      <c r="K351" s="4">
        <v>36000</v>
      </c>
      <c r="L351" s="4">
        <f t="shared" si="27"/>
        <v>406800</v>
      </c>
      <c r="M351" s="4">
        <f t="shared" si="28"/>
        <v>119263.02799999999</v>
      </c>
      <c r="N351" s="4">
        <f t="shared" si="29"/>
        <v>0</v>
      </c>
      <c r="O351" s="4">
        <f t="shared" si="30"/>
        <v>119263.02799999999</v>
      </c>
    </row>
    <row r="352" spans="1:15">
      <c r="A352" s="11">
        <v>346</v>
      </c>
      <c r="C352" s="20" t="s">
        <v>371</v>
      </c>
      <c r="D352" s="20" t="s">
        <v>371</v>
      </c>
      <c r="E352" s="21">
        <v>1211</v>
      </c>
      <c r="F352" s="3" t="s">
        <v>25</v>
      </c>
      <c r="G352" s="3" t="s">
        <v>26</v>
      </c>
      <c r="H352" s="4">
        <v>223</v>
      </c>
      <c r="I352" s="22">
        <v>4317245.26</v>
      </c>
      <c r="J352" s="22">
        <f t="shared" si="26"/>
        <v>19359.844215246634</v>
      </c>
      <c r="K352" s="4">
        <v>14750</v>
      </c>
      <c r="L352" s="4">
        <f t="shared" si="27"/>
        <v>3289250</v>
      </c>
      <c r="M352" s="4">
        <f t="shared" si="28"/>
        <v>0</v>
      </c>
      <c r="N352" s="4">
        <f t="shared" si="29"/>
        <v>1027995.2599999998</v>
      </c>
      <c r="O352" s="4">
        <f t="shared" si="30"/>
        <v>-1027995.2599999998</v>
      </c>
    </row>
    <row r="353" spans="1:18">
      <c r="A353" s="11">
        <v>347</v>
      </c>
      <c r="C353" s="20" t="s">
        <v>372</v>
      </c>
      <c r="D353" s="20" t="s">
        <v>372</v>
      </c>
      <c r="E353" s="21">
        <v>1211</v>
      </c>
      <c r="F353" s="3" t="s">
        <v>25</v>
      </c>
      <c r="G353" s="3" t="s">
        <v>26</v>
      </c>
      <c r="H353" s="4">
        <v>681.80000000000018</v>
      </c>
      <c r="I353" s="22">
        <v>24817192.785999984</v>
      </c>
      <c r="J353" s="22">
        <f t="shared" si="26"/>
        <v>36399.520073335254</v>
      </c>
      <c r="K353" s="4">
        <v>7950</v>
      </c>
      <c r="L353" s="4">
        <f t="shared" si="27"/>
        <v>5420310.0000000019</v>
      </c>
      <c r="M353" s="4">
        <f t="shared" si="28"/>
        <v>0</v>
      </c>
      <c r="N353" s="4">
        <f t="shared" si="29"/>
        <v>19396882.785999984</v>
      </c>
      <c r="O353" s="4">
        <f t="shared" si="30"/>
        <v>-19396882.785999984</v>
      </c>
    </row>
    <row r="354" spans="1:18">
      <c r="A354" s="11">
        <v>348</v>
      </c>
      <c r="C354" s="20" t="s">
        <v>373</v>
      </c>
      <c r="D354" s="20" t="s">
        <v>373</v>
      </c>
      <c r="E354" s="21">
        <v>1211</v>
      </c>
      <c r="F354" s="3" t="s">
        <v>25</v>
      </c>
      <c r="G354" s="3" t="s">
        <v>26</v>
      </c>
      <c r="H354" s="4">
        <v>0.4</v>
      </c>
      <c r="I354" s="22">
        <v>43160</v>
      </c>
      <c r="J354" s="22">
        <f t="shared" si="26"/>
        <v>107900</v>
      </c>
      <c r="K354" s="4">
        <v>95600</v>
      </c>
      <c r="L354" s="4">
        <f t="shared" si="27"/>
        <v>38240</v>
      </c>
      <c r="M354" s="4">
        <f t="shared" si="28"/>
        <v>0</v>
      </c>
      <c r="N354" s="4">
        <f t="shared" si="29"/>
        <v>4920</v>
      </c>
      <c r="O354" s="4">
        <f t="shared" si="30"/>
        <v>-4920</v>
      </c>
    </row>
    <row r="355" spans="1:18">
      <c r="A355" s="11">
        <v>349</v>
      </c>
      <c r="C355" s="20" t="s">
        <v>374</v>
      </c>
      <c r="D355" s="20" t="s">
        <v>374</v>
      </c>
      <c r="E355" s="21">
        <v>1211</v>
      </c>
      <c r="F355" s="3" t="s">
        <v>25</v>
      </c>
      <c r="G355" s="3" t="s">
        <v>26</v>
      </c>
      <c r="H355" s="4">
        <v>3281.9999999999991</v>
      </c>
      <c r="I355" s="22">
        <v>17790717.307999898</v>
      </c>
      <c r="J355" s="22">
        <f t="shared" si="26"/>
        <v>5420.6938781230656</v>
      </c>
      <c r="K355" s="4">
        <v>3990</v>
      </c>
      <c r="L355" s="4">
        <f t="shared" si="27"/>
        <v>13095179.999999996</v>
      </c>
      <c r="M355" s="4">
        <f t="shared" si="28"/>
        <v>0</v>
      </c>
      <c r="N355" s="4">
        <f t="shared" si="29"/>
        <v>4695537.3079999015</v>
      </c>
      <c r="O355" s="4">
        <f t="shared" si="30"/>
        <v>-4695537.3079999015</v>
      </c>
    </row>
    <row r="356" spans="1:18">
      <c r="A356" s="11">
        <v>350</v>
      </c>
      <c r="C356" s="20" t="s">
        <v>375</v>
      </c>
      <c r="D356" s="20" t="s">
        <v>375</v>
      </c>
      <c r="E356" s="21">
        <v>1211</v>
      </c>
      <c r="F356" s="3" t="s">
        <v>25</v>
      </c>
      <c r="G356" s="3" t="s">
        <v>26</v>
      </c>
      <c r="H356" s="4">
        <v>2165.8999999999996</v>
      </c>
      <c r="I356" s="22">
        <v>69099892.988000005</v>
      </c>
      <c r="J356" s="22">
        <f t="shared" si="26"/>
        <v>31903.54724964219</v>
      </c>
      <c r="K356" s="4">
        <v>19150</v>
      </c>
      <c r="L356" s="4">
        <f t="shared" si="27"/>
        <v>41476984.999999993</v>
      </c>
      <c r="M356" s="4">
        <f t="shared" si="28"/>
        <v>0</v>
      </c>
      <c r="N356" s="4">
        <f t="shared" si="29"/>
        <v>27622907.988000013</v>
      </c>
      <c r="O356" s="4">
        <f t="shared" si="30"/>
        <v>-27622907.988000013</v>
      </c>
    </row>
    <row r="357" spans="1:18">
      <c r="A357" s="11">
        <v>351</v>
      </c>
      <c r="C357" s="20" t="s">
        <v>376</v>
      </c>
      <c r="D357" s="20" t="s">
        <v>376</v>
      </c>
      <c r="E357" s="21">
        <v>1211</v>
      </c>
      <c r="F357" s="3" t="s">
        <v>25</v>
      </c>
      <c r="G357" s="3" t="s">
        <v>26</v>
      </c>
      <c r="H357" s="4">
        <v>223.80000000000007</v>
      </c>
      <c r="I357" s="22">
        <v>5406480.1299999868</v>
      </c>
      <c r="J357" s="22">
        <f t="shared" si="26"/>
        <v>24157.641331545958</v>
      </c>
      <c r="K357" s="4">
        <v>15600</v>
      </c>
      <c r="L357" s="4">
        <f t="shared" si="27"/>
        <v>3491280.0000000009</v>
      </c>
      <c r="M357" s="4">
        <f t="shared" si="28"/>
        <v>0</v>
      </c>
      <c r="N357" s="4">
        <f t="shared" si="29"/>
        <v>1915200.1299999859</v>
      </c>
      <c r="O357" s="4">
        <f t="shared" si="30"/>
        <v>-1915200.1299999859</v>
      </c>
    </row>
    <row r="358" spans="1:18">
      <c r="A358" s="11">
        <v>352</v>
      </c>
      <c r="C358" s="20" t="s">
        <v>377</v>
      </c>
      <c r="D358" s="20" t="s">
        <v>377</v>
      </c>
      <c r="E358" s="21">
        <v>1211</v>
      </c>
      <c r="F358" s="3" t="s">
        <v>25</v>
      </c>
      <c r="G358" s="3" t="s">
        <v>26</v>
      </c>
      <c r="H358" s="4">
        <v>949.69999999999993</v>
      </c>
      <c r="I358" s="22">
        <v>7938588.6819999916</v>
      </c>
      <c r="J358" s="22">
        <f t="shared" si="26"/>
        <v>8359.0488385805966</v>
      </c>
      <c r="K358" s="4">
        <v>10500</v>
      </c>
      <c r="L358" s="4">
        <f t="shared" si="27"/>
        <v>9971850</v>
      </c>
      <c r="M358" s="4">
        <f t="shared" si="28"/>
        <v>2033261.3180000084</v>
      </c>
      <c r="N358" s="4">
        <f t="shared" si="29"/>
        <v>0</v>
      </c>
      <c r="O358" s="4">
        <f t="shared" si="30"/>
        <v>2033261.3180000084</v>
      </c>
    </row>
    <row r="359" spans="1:18">
      <c r="A359" s="11">
        <v>353</v>
      </c>
      <c r="C359" s="20" t="s">
        <v>378</v>
      </c>
      <c r="D359" s="20" t="s">
        <v>378</v>
      </c>
      <c r="E359" s="21">
        <v>1211</v>
      </c>
      <c r="F359" s="3" t="s">
        <v>25</v>
      </c>
      <c r="G359" s="3" t="s">
        <v>26</v>
      </c>
      <c r="H359" s="4">
        <v>1200</v>
      </c>
      <c r="I359" s="22">
        <v>14059586.83</v>
      </c>
      <c r="J359" s="22">
        <f t="shared" si="26"/>
        <v>11716.322358333333</v>
      </c>
      <c r="K359" s="4">
        <v>7620</v>
      </c>
      <c r="L359" s="4">
        <f t="shared" si="27"/>
        <v>9144000</v>
      </c>
      <c r="M359" s="4">
        <f t="shared" si="28"/>
        <v>0</v>
      </c>
      <c r="N359" s="4">
        <f t="shared" si="29"/>
        <v>4915586.83</v>
      </c>
      <c r="O359" s="4">
        <f t="shared" si="30"/>
        <v>-4915586.83</v>
      </c>
    </row>
    <row r="360" spans="1:18">
      <c r="A360" s="11">
        <v>354</v>
      </c>
      <c r="C360" s="20" t="s">
        <v>379</v>
      </c>
      <c r="D360" s="20" t="s">
        <v>379</v>
      </c>
      <c r="E360" s="21">
        <v>1211</v>
      </c>
      <c r="F360" s="3" t="s">
        <v>25</v>
      </c>
      <c r="G360" s="3" t="s">
        <v>26</v>
      </c>
      <c r="H360" s="4">
        <v>0</v>
      </c>
      <c r="I360" s="22">
        <v>0</v>
      </c>
      <c r="J360" s="22">
        <f t="shared" si="26"/>
        <v>0</v>
      </c>
      <c r="K360" s="4">
        <v>102800</v>
      </c>
      <c r="L360" s="4">
        <f t="shared" si="27"/>
        <v>0</v>
      </c>
      <c r="M360" s="4">
        <f t="shared" si="28"/>
        <v>0</v>
      </c>
      <c r="N360" s="4">
        <f t="shared" si="29"/>
        <v>0</v>
      </c>
      <c r="O360" s="4">
        <f t="shared" si="30"/>
        <v>0</v>
      </c>
    </row>
    <row r="362" spans="1:18" s="37" customFormat="1" ht="24">
      <c r="A362" s="23"/>
      <c r="B362" s="23"/>
      <c r="C362" s="23"/>
      <c r="D362" s="23"/>
      <c r="E362" s="23"/>
      <c r="F362" s="23"/>
      <c r="G362" s="23"/>
      <c r="H362" s="33" t="s">
        <v>439</v>
      </c>
      <c r="I362" s="33" t="s">
        <v>439</v>
      </c>
      <c r="J362" s="36"/>
      <c r="K362" s="33"/>
      <c r="L362" s="36" t="s">
        <v>440</v>
      </c>
      <c r="M362" s="33" t="s">
        <v>441</v>
      </c>
      <c r="N362" s="33" t="s">
        <v>442</v>
      </c>
      <c r="O362" s="33" t="s">
        <v>443</v>
      </c>
      <c r="P362" s="31" t="s">
        <v>436</v>
      </c>
    </row>
    <row r="363" spans="1:18" s="10" customFormat="1">
      <c r="A363" s="17" t="s">
        <v>380</v>
      </c>
      <c r="B363" s="17"/>
      <c r="C363" s="17"/>
      <c r="D363" s="17"/>
      <c r="E363" s="18"/>
      <c r="F363" s="18"/>
      <c r="G363" s="18"/>
      <c r="H363" s="19">
        <f>SUM(H364:H386)</f>
        <v>4925257.9799999995</v>
      </c>
      <c r="I363" s="19">
        <f>SUM(I364:I386)</f>
        <v>113453580327.21631</v>
      </c>
      <c r="J363" s="19"/>
      <c r="K363" s="19"/>
      <c r="L363" s="19">
        <f>SUM(L364:L386)</f>
        <v>113453580327.21631</v>
      </c>
      <c r="M363" s="19">
        <v>57924677972</v>
      </c>
      <c r="N363" s="19">
        <f>L363-M363</f>
        <v>55528902355.216309</v>
      </c>
      <c r="O363" s="19">
        <v>50879955565</v>
      </c>
      <c r="P363" s="34">
        <f>N363-O363</f>
        <v>4648946790.2163086</v>
      </c>
      <c r="Q363" s="10" t="s">
        <v>444</v>
      </c>
      <c r="R363" s="10" t="s">
        <v>445</v>
      </c>
    </row>
    <row r="364" spans="1:18">
      <c r="A364" s="11">
        <f>VLOOKUP(C364,[19]FV_CCQ!S:T,2,0)</f>
        <v>2</v>
      </c>
      <c r="B364" s="2" t="s">
        <v>382</v>
      </c>
      <c r="C364" s="2" t="s">
        <v>382</v>
      </c>
      <c r="D364" s="2" t="s">
        <v>382</v>
      </c>
      <c r="E364" s="21">
        <v>1218</v>
      </c>
      <c r="F364" s="3" t="s">
        <v>25</v>
      </c>
      <c r="G364" s="3" t="s">
        <v>26</v>
      </c>
      <c r="H364" s="4">
        <v>656679.31999999995</v>
      </c>
      <c r="I364" s="4">
        <v>13633411297.624798</v>
      </c>
      <c r="J364" s="22">
        <f t="shared" ref="J364:J386" si="31">IFERROR(I364/H364,0)</f>
        <v>20761.14</v>
      </c>
      <c r="K364" s="4">
        <v>20761.14</v>
      </c>
      <c r="L364" s="4">
        <f>H364*K364</f>
        <v>13633411297.624798</v>
      </c>
      <c r="P364" s="35"/>
    </row>
    <row r="365" spans="1:18">
      <c r="A365" s="11">
        <f>VLOOKUP(C365,[19]FV_CCQ!S:T,2,0)</f>
        <v>10</v>
      </c>
      <c r="B365" s="2" t="s">
        <v>383</v>
      </c>
      <c r="C365" s="2" t="s">
        <v>383</v>
      </c>
      <c r="D365" s="2" t="s">
        <v>383</v>
      </c>
      <c r="E365" s="21">
        <v>1218</v>
      </c>
      <c r="F365" s="3" t="s">
        <v>25</v>
      </c>
      <c r="G365" s="3" t="s">
        <v>26</v>
      </c>
      <c r="H365" s="4">
        <v>450106.03</v>
      </c>
      <c r="I365" s="4">
        <v>6407493392.1856003</v>
      </c>
      <c r="J365" s="22">
        <f t="shared" si="31"/>
        <v>14235.52</v>
      </c>
      <c r="K365" s="4">
        <v>14235.52</v>
      </c>
      <c r="L365" s="4">
        <f t="shared" ref="L365:L386" si="32">H365*K365</f>
        <v>6407493392.1856003</v>
      </c>
    </row>
    <row r="366" spans="1:18">
      <c r="A366" s="11">
        <f>VLOOKUP(C366,[19]FV_CCQ!S:T,2,0)</f>
        <v>7</v>
      </c>
      <c r="B366" s="2" t="s">
        <v>384</v>
      </c>
      <c r="C366" s="2" t="s">
        <v>384</v>
      </c>
      <c r="D366" s="2" t="s">
        <v>384</v>
      </c>
      <c r="E366" s="21">
        <v>1218</v>
      </c>
      <c r="F366" s="3" t="s">
        <v>25</v>
      </c>
      <c r="G366" s="3" t="s">
        <v>26</v>
      </c>
      <c r="H366" s="4">
        <v>123784.12</v>
      </c>
      <c r="I366" s="4">
        <v>1940400254.2016001</v>
      </c>
      <c r="J366" s="22">
        <f t="shared" si="31"/>
        <v>15675.68</v>
      </c>
      <c r="K366" s="4">
        <v>15675.68</v>
      </c>
      <c r="L366" s="4">
        <f t="shared" si="32"/>
        <v>1940400254.2016001</v>
      </c>
    </row>
    <row r="367" spans="1:18">
      <c r="A367" s="11">
        <f>VLOOKUP(B367,[19]FV_CCQ!S:T,2,0)</f>
        <v>3</v>
      </c>
      <c r="B367" s="3" t="s">
        <v>385</v>
      </c>
      <c r="C367" s="2" t="s">
        <v>385</v>
      </c>
      <c r="D367" s="2" t="s">
        <v>386</v>
      </c>
      <c r="E367" s="21">
        <v>1218</v>
      </c>
      <c r="F367" s="3" t="s">
        <v>25</v>
      </c>
      <c r="G367" s="3" t="s">
        <v>26</v>
      </c>
      <c r="H367" s="4">
        <v>118333.86</v>
      </c>
      <c r="I367" s="4">
        <v>10250946340.393801</v>
      </c>
      <c r="J367" s="22">
        <f t="shared" si="31"/>
        <v>86627.33</v>
      </c>
      <c r="K367" s="4">
        <v>86627.33</v>
      </c>
      <c r="L367" s="4">
        <f t="shared" si="32"/>
        <v>10250946340.393801</v>
      </c>
    </row>
    <row r="368" spans="1:18">
      <c r="A368" s="11">
        <f>VLOOKUP(B368,[19]FV_CCQ!S:T,2,0)</f>
        <v>5</v>
      </c>
      <c r="B368" s="3" t="s">
        <v>387</v>
      </c>
      <c r="C368" s="2" t="s">
        <v>387</v>
      </c>
      <c r="D368" s="2" t="s">
        <v>388</v>
      </c>
      <c r="E368" s="21">
        <v>1218</v>
      </c>
      <c r="F368" s="3" t="s">
        <v>25</v>
      </c>
      <c r="G368" s="3" t="s">
        <v>26</v>
      </c>
      <c r="H368" s="4">
        <v>501741.9</v>
      </c>
      <c r="I368" s="4">
        <v>20388869144.522999</v>
      </c>
      <c r="J368" s="22">
        <f t="shared" si="31"/>
        <v>40636.17</v>
      </c>
      <c r="K368" s="4">
        <v>40636.17</v>
      </c>
      <c r="L368" s="4">
        <f t="shared" si="32"/>
        <v>20388869144.522999</v>
      </c>
    </row>
    <row r="369" spans="1:12">
      <c r="A369" s="11">
        <f>VLOOKUP(B369,[19]FV_CCQ!S:T,2,0)</f>
        <v>9</v>
      </c>
      <c r="B369" s="3" t="s">
        <v>389</v>
      </c>
      <c r="C369" s="2" t="s">
        <v>389</v>
      </c>
      <c r="D369" s="2" t="s">
        <v>389</v>
      </c>
      <c r="E369" s="21">
        <v>1218</v>
      </c>
      <c r="F369" s="3" t="s">
        <v>25</v>
      </c>
      <c r="G369" s="3" t="s">
        <v>26</v>
      </c>
      <c r="H369" s="4">
        <v>118171.64</v>
      </c>
      <c r="I369" s="4">
        <v>3055918610.4000001</v>
      </c>
      <c r="J369" s="22">
        <f t="shared" si="31"/>
        <v>25860</v>
      </c>
      <c r="K369" s="4">
        <v>25860</v>
      </c>
      <c r="L369" s="4">
        <f t="shared" si="32"/>
        <v>3055918610.4000001</v>
      </c>
    </row>
    <row r="370" spans="1:12">
      <c r="A370" s="11">
        <f>VLOOKUP(B370,[19]FV_CCQ!S:T,2,0)</f>
        <v>1</v>
      </c>
      <c r="B370" s="3" t="s">
        <v>390</v>
      </c>
      <c r="C370" s="2" t="s">
        <v>390</v>
      </c>
      <c r="D370" s="2" t="s">
        <v>391</v>
      </c>
      <c r="E370" s="21">
        <v>1218</v>
      </c>
      <c r="F370" s="3" t="s">
        <v>25</v>
      </c>
      <c r="G370" s="3" t="s">
        <v>26</v>
      </c>
      <c r="H370" s="4">
        <v>80813.06</v>
      </c>
      <c r="I370" s="4">
        <v>2261460549.0809999</v>
      </c>
      <c r="J370" s="22">
        <f t="shared" si="31"/>
        <v>27983.85</v>
      </c>
      <c r="K370" s="4">
        <v>27983.85</v>
      </c>
      <c r="L370" s="4">
        <f t="shared" si="32"/>
        <v>2261460549.0809999</v>
      </c>
    </row>
    <row r="371" spans="1:12">
      <c r="A371" s="11">
        <f>VLOOKUP(B371,[19]FV_CCQ!S:T,2,0)</f>
        <v>11</v>
      </c>
      <c r="B371" s="3" t="s">
        <v>392</v>
      </c>
      <c r="C371" s="2" t="s">
        <v>392</v>
      </c>
      <c r="D371" s="2" t="s">
        <v>392</v>
      </c>
      <c r="E371" s="21">
        <v>1218</v>
      </c>
      <c r="F371" s="3" t="s">
        <v>25</v>
      </c>
      <c r="G371" s="3" t="s">
        <v>26</v>
      </c>
      <c r="H371" s="4">
        <v>775723.17</v>
      </c>
      <c r="I371" s="4">
        <v>12483069124.578901</v>
      </c>
      <c r="J371" s="22">
        <f t="shared" si="31"/>
        <v>16092.17</v>
      </c>
      <c r="K371" s="4">
        <v>16092.17</v>
      </c>
      <c r="L371" s="4">
        <f t="shared" si="32"/>
        <v>12483069124.578901</v>
      </c>
    </row>
    <row r="372" spans="1:12">
      <c r="A372" s="11">
        <f>VLOOKUP(B372,[19]FV_CCQ!S:T,2,0)</f>
        <v>4</v>
      </c>
      <c r="B372" s="3" t="s">
        <v>393</v>
      </c>
      <c r="C372" s="2" t="s">
        <v>394</v>
      </c>
      <c r="D372" s="2" t="s">
        <v>395</v>
      </c>
      <c r="E372" s="21">
        <v>1218</v>
      </c>
      <c r="F372" s="3" t="s">
        <v>25</v>
      </c>
      <c r="G372" s="3" t="s">
        <v>26</v>
      </c>
      <c r="H372" s="4">
        <v>1663.79</v>
      </c>
      <c r="I372" s="4">
        <v>61362438.6448</v>
      </c>
      <c r="J372" s="22">
        <f t="shared" si="31"/>
        <v>36881.120000000003</v>
      </c>
      <c r="K372" s="4">
        <v>36881.120000000003</v>
      </c>
      <c r="L372" s="4">
        <f t="shared" si="32"/>
        <v>61362438.6448</v>
      </c>
    </row>
    <row r="373" spans="1:12">
      <c r="A373" s="11">
        <f>VLOOKUP(B373,[19]FV_CCQ!S:T,2,0)</f>
        <v>6</v>
      </c>
      <c r="B373" s="3" t="s">
        <v>396</v>
      </c>
      <c r="C373" s="2" t="s">
        <v>396</v>
      </c>
      <c r="D373" s="2" t="s">
        <v>396</v>
      </c>
      <c r="E373" s="21">
        <v>1218</v>
      </c>
      <c r="F373" s="3" t="s">
        <v>25</v>
      </c>
      <c r="G373" s="3" t="s">
        <v>26</v>
      </c>
      <c r="H373" s="4">
        <v>120679.69</v>
      </c>
      <c r="I373" s="4">
        <v>2550565248.1500001</v>
      </c>
      <c r="J373" s="22">
        <f t="shared" si="31"/>
        <v>21135</v>
      </c>
      <c r="K373" s="4">
        <v>21135</v>
      </c>
      <c r="L373" s="4">
        <f t="shared" si="32"/>
        <v>2550565248.1500001</v>
      </c>
    </row>
    <row r="374" spans="1:12">
      <c r="A374" s="11">
        <f>VLOOKUP(B374,[19]FV_CCQ!S:T,2,0)</f>
        <v>8</v>
      </c>
      <c r="B374" s="3" t="s">
        <v>397</v>
      </c>
      <c r="C374" s="2" t="s">
        <v>397</v>
      </c>
      <c r="D374" s="2" t="s">
        <v>397</v>
      </c>
      <c r="E374" s="21">
        <v>1218</v>
      </c>
      <c r="F374" s="3" t="s">
        <v>25</v>
      </c>
      <c r="G374" s="3" t="s">
        <v>26</v>
      </c>
      <c r="H374" s="4">
        <v>103485.32</v>
      </c>
      <c r="I374" s="4">
        <v>2167913968.6800003</v>
      </c>
      <c r="J374" s="22">
        <f t="shared" si="31"/>
        <v>20949</v>
      </c>
      <c r="K374" s="4">
        <v>20949</v>
      </c>
      <c r="L374" s="4">
        <f t="shared" si="32"/>
        <v>2167913968.6800003</v>
      </c>
    </row>
    <row r="375" spans="1:12">
      <c r="A375" s="11">
        <f>VLOOKUP(B375,[19]FV_CCQ!S:T,2,0)</f>
        <v>25</v>
      </c>
      <c r="B375" s="3" t="s">
        <v>398</v>
      </c>
      <c r="C375" s="2" t="s">
        <v>399</v>
      </c>
      <c r="D375" s="2" t="s">
        <v>399</v>
      </c>
      <c r="E375" s="21">
        <v>1218</v>
      </c>
      <c r="F375" s="3" t="s">
        <v>25</v>
      </c>
      <c r="G375" s="3" t="s">
        <v>26</v>
      </c>
      <c r="H375" s="4">
        <v>139892.60999999999</v>
      </c>
      <c r="I375" s="4">
        <v>4615057203.8999996</v>
      </c>
      <c r="J375" s="22">
        <f t="shared" si="31"/>
        <v>32990</v>
      </c>
      <c r="K375" s="4">
        <v>32990</v>
      </c>
      <c r="L375" s="4">
        <f t="shared" si="32"/>
        <v>4615057203.8999996</v>
      </c>
    </row>
    <row r="376" spans="1:12">
      <c r="A376" s="11">
        <f>VLOOKUP(B376,[19]FV_CCQ!S:T,2,0)</f>
        <v>27</v>
      </c>
      <c r="B376" s="3" t="s">
        <v>400</v>
      </c>
      <c r="C376" s="2" t="s">
        <v>401</v>
      </c>
      <c r="D376" s="2" t="s">
        <v>401</v>
      </c>
      <c r="E376" s="21">
        <v>1218</v>
      </c>
      <c r="F376" s="3" t="s">
        <v>25</v>
      </c>
      <c r="G376" s="3" t="s">
        <v>26</v>
      </c>
      <c r="H376" s="4">
        <v>391685.53</v>
      </c>
      <c r="I376" s="4">
        <v>7391105951.1000004</v>
      </c>
      <c r="J376" s="22">
        <f t="shared" si="31"/>
        <v>18870</v>
      </c>
      <c r="K376" s="4">
        <v>18870</v>
      </c>
      <c r="L376" s="4">
        <f t="shared" si="32"/>
        <v>7391105951.1000004</v>
      </c>
    </row>
    <row r="377" spans="1:12">
      <c r="A377" s="11">
        <f>VLOOKUP(B377,[19]FV_CCQ!S:T,2,0)</f>
        <v>12</v>
      </c>
      <c r="B377" s="3" t="s">
        <v>402</v>
      </c>
      <c r="C377" s="2" t="s">
        <v>403</v>
      </c>
      <c r="D377" s="2" t="s">
        <v>403</v>
      </c>
      <c r="E377" s="21">
        <v>1218</v>
      </c>
      <c r="F377" s="3" t="s">
        <v>25</v>
      </c>
      <c r="G377" s="3" t="s">
        <v>26</v>
      </c>
      <c r="H377" s="4">
        <v>179705.64</v>
      </c>
      <c r="I377" s="4">
        <v>3822338962.8000002</v>
      </c>
      <c r="J377" s="22">
        <f t="shared" si="31"/>
        <v>21270</v>
      </c>
      <c r="K377" s="4">
        <v>21270</v>
      </c>
      <c r="L377" s="4">
        <f t="shared" si="32"/>
        <v>3822338962.8000002</v>
      </c>
    </row>
    <row r="378" spans="1:12">
      <c r="A378" s="11">
        <f>VLOOKUP(B378,[19]FV_CCQ!S:T,2,0)</f>
        <v>14</v>
      </c>
      <c r="B378" s="3" t="s">
        <v>404</v>
      </c>
      <c r="C378" s="2" t="s">
        <v>405</v>
      </c>
      <c r="D378" s="2" t="s">
        <v>405</v>
      </c>
      <c r="E378" s="21">
        <v>1218</v>
      </c>
      <c r="F378" s="3" t="s">
        <v>25</v>
      </c>
      <c r="G378" s="3" t="s">
        <v>26</v>
      </c>
      <c r="H378" s="4">
        <v>9409.42</v>
      </c>
      <c r="I378" s="4">
        <v>264649252.82580003</v>
      </c>
      <c r="J378" s="22">
        <f t="shared" si="31"/>
        <v>28125.99</v>
      </c>
      <c r="K378" s="4">
        <v>28125.99</v>
      </c>
      <c r="L378" s="4">
        <f t="shared" si="32"/>
        <v>264649252.82580003</v>
      </c>
    </row>
    <row r="379" spans="1:12">
      <c r="A379" s="11">
        <f>VLOOKUP(B379,[19]FV_CCQ!S:T,2,0)</f>
        <v>22</v>
      </c>
      <c r="B379" s="3" t="s">
        <v>406</v>
      </c>
      <c r="C379" s="2" t="s">
        <v>406</v>
      </c>
      <c r="D379" s="2" t="s">
        <v>406</v>
      </c>
      <c r="E379" s="21">
        <v>1218</v>
      </c>
      <c r="F379" s="3" t="s">
        <v>25</v>
      </c>
      <c r="G379" s="3" t="s">
        <v>26</v>
      </c>
      <c r="H379" s="4">
        <v>276226.05</v>
      </c>
      <c r="I379" s="4">
        <v>4138272281.2934995</v>
      </c>
      <c r="J379" s="22">
        <f t="shared" si="31"/>
        <v>14981.47</v>
      </c>
      <c r="K379" s="4">
        <v>14981.47</v>
      </c>
      <c r="L379" s="4">
        <f t="shared" si="32"/>
        <v>4138272281.2934995</v>
      </c>
    </row>
    <row r="380" spans="1:12">
      <c r="A380" s="11">
        <f>VLOOKUP(B380,[19]FV_CCQ!S:T,2,0)</f>
        <v>23</v>
      </c>
      <c r="B380" s="3" t="s">
        <v>407</v>
      </c>
      <c r="C380" s="2" t="s">
        <v>407</v>
      </c>
      <c r="D380" s="2" t="s">
        <v>407</v>
      </c>
      <c r="E380" s="21">
        <v>1218</v>
      </c>
      <c r="F380" s="3" t="s">
        <v>25</v>
      </c>
      <c r="G380" s="3" t="s">
        <v>26</v>
      </c>
      <c r="H380" s="4">
        <v>362460.55</v>
      </c>
      <c r="I380" s="4">
        <v>8898406502.5</v>
      </c>
      <c r="J380" s="22">
        <f t="shared" si="31"/>
        <v>24550</v>
      </c>
      <c r="K380" s="4">
        <v>24550</v>
      </c>
      <c r="L380" s="4">
        <f t="shared" si="32"/>
        <v>8898406502.5</v>
      </c>
    </row>
    <row r="381" spans="1:12">
      <c r="A381" s="11">
        <f>VLOOKUP(B381,[19]FV_CCQ!S:T,2,0)</f>
        <v>24</v>
      </c>
      <c r="B381" s="3" t="s">
        <v>408</v>
      </c>
      <c r="C381" s="2" t="s">
        <v>408</v>
      </c>
      <c r="D381" s="2" t="s">
        <v>408</v>
      </c>
      <c r="E381" s="21">
        <v>1218</v>
      </c>
      <c r="F381" s="3" t="s">
        <v>25</v>
      </c>
      <c r="G381" s="3" t="s">
        <v>26</v>
      </c>
      <c r="H381" s="4">
        <v>2221.9299999999998</v>
      </c>
      <c r="I381" s="4">
        <v>32915426.607699998</v>
      </c>
      <c r="J381" s="22">
        <f t="shared" si="31"/>
        <v>14813.89</v>
      </c>
      <c r="K381" s="4">
        <v>14813.89</v>
      </c>
      <c r="L381" s="4">
        <f t="shared" si="32"/>
        <v>32915426.607699998</v>
      </c>
    </row>
    <row r="382" spans="1:12">
      <c r="A382" s="11">
        <f>VLOOKUP(B382,[19]FV_CCQ!S:T,2,0)</f>
        <v>26</v>
      </c>
      <c r="B382" s="3" t="s">
        <v>409</v>
      </c>
      <c r="C382" s="2" t="s">
        <v>410</v>
      </c>
      <c r="D382" s="2" t="s">
        <v>410</v>
      </c>
      <c r="E382" s="21">
        <v>1218</v>
      </c>
      <c r="F382" s="3" t="s">
        <v>25</v>
      </c>
      <c r="G382" s="3" t="s">
        <v>26</v>
      </c>
      <c r="H382" s="4">
        <v>186437.41</v>
      </c>
      <c r="I382" s="4">
        <v>3299942157</v>
      </c>
      <c r="J382" s="22">
        <f t="shared" si="31"/>
        <v>17700</v>
      </c>
      <c r="K382" s="4">
        <v>17700</v>
      </c>
      <c r="L382" s="4">
        <f t="shared" si="32"/>
        <v>3299942157</v>
      </c>
    </row>
    <row r="383" spans="1:12">
      <c r="A383" s="11">
        <f>VLOOKUP(B383,[19]FV_CCQ!S:T,2,0)</f>
        <v>28</v>
      </c>
      <c r="B383" s="3" t="s">
        <v>411</v>
      </c>
      <c r="C383" s="2" t="s">
        <v>411</v>
      </c>
      <c r="D383" s="2" t="s">
        <v>411</v>
      </c>
      <c r="E383" s="21">
        <v>1218</v>
      </c>
      <c r="F383" s="3" t="s">
        <v>25</v>
      </c>
      <c r="G383" s="3" t="s">
        <v>26</v>
      </c>
      <c r="H383" s="4">
        <v>317954.46000000002</v>
      </c>
      <c r="I383" s="4">
        <v>5691384834</v>
      </c>
      <c r="J383" s="22">
        <f t="shared" si="31"/>
        <v>17900</v>
      </c>
      <c r="K383" s="4">
        <v>17900</v>
      </c>
      <c r="L383" s="4">
        <f t="shared" si="32"/>
        <v>5691384834</v>
      </c>
    </row>
    <row r="384" spans="1:12">
      <c r="A384" s="11">
        <f>VLOOKUP(B384,[19]FV_CCQ!S:T,2,0)</f>
        <v>30</v>
      </c>
      <c r="B384" s="3" t="s">
        <v>412</v>
      </c>
      <c r="C384" s="2" t="s">
        <v>412</v>
      </c>
      <c r="D384" s="2" t="s">
        <v>412</v>
      </c>
      <c r="E384" s="21">
        <v>1218</v>
      </c>
      <c r="F384" s="3" t="s">
        <v>25</v>
      </c>
      <c r="G384" s="3" t="s">
        <v>26</v>
      </c>
      <c r="H384" s="4">
        <v>4773.99</v>
      </c>
      <c r="I384" s="4">
        <v>42965910</v>
      </c>
      <c r="J384" s="22">
        <f t="shared" si="31"/>
        <v>9000</v>
      </c>
      <c r="K384" s="4">
        <v>9000</v>
      </c>
      <c r="L384" s="4">
        <f t="shared" si="32"/>
        <v>42965910</v>
      </c>
    </row>
    <row r="385" spans="1:15">
      <c r="A385" s="11">
        <f>VLOOKUP(B385,[19]FV_CCQ!S:T,2,0)</f>
        <v>31</v>
      </c>
      <c r="B385" s="3" t="s">
        <v>413</v>
      </c>
      <c r="C385" s="2" t="s">
        <v>413</v>
      </c>
      <c r="D385" s="2" t="s">
        <v>413</v>
      </c>
      <c r="E385" s="21">
        <v>1218</v>
      </c>
      <c r="F385" s="3" t="s">
        <v>25</v>
      </c>
      <c r="G385" s="3" t="s">
        <v>26</v>
      </c>
      <c r="H385" s="4">
        <v>383.85</v>
      </c>
      <c r="I385" s="4">
        <v>4606361.2170000002</v>
      </c>
      <c r="J385" s="22">
        <f t="shared" si="31"/>
        <v>12000.42</v>
      </c>
      <c r="K385" s="4">
        <v>12000.42</v>
      </c>
      <c r="L385" s="4">
        <f t="shared" si="32"/>
        <v>4606361.2170000002</v>
      </c>
    </row>
    <row r="386" spans="1:15">
      <c r="A386" s="11">
        <f>VLOOKUP(B386,[19]FV_CCQ!S:T,2,0)</f>
        <v>29</v>
      </c>
      <c r="B386" s="3" t="s">
        <v>414</v>
      </c>
      <c r="C386" s="2" t="s">
        <v>415</v>
      </c>
      <c r="D386" s="2" t="s">
        <v>415</v>
      </c>
      <c r="E386" s="21">
        <v>1218</v>
      </c>
      <c r="F386" s="3" t="s">
        <v>25</v>
      </c>
      <c r="G386" s="3" t="s">
        <v>26</v>
      </c>
      <c r="H386" s="4">
        <v>2924.64</v>
      </c>
      <c r="I386" s="4">
        <v>50525115.508799993</v>
      </c>
      <c r="J386" s="22">
        <f t="shared" si="31"/>
        <v>17275.669999999998</v>
      </c>
      <c r="K386" s="4">
        <v>17275.669999999998</v>
      </c>
      <c r="L386" s="4">
        <f t="shared" si="32"/>
        <v>50525115.508799993</v>
      </c>
    </row>
    <row r="387" spans="1:15">
      <c r="B387" s="3"/>
      <c r="E387" s="21"/>
      <c r="J387" s="22"/>
    </row>
    <row r="390" spans="1:15" s="10" customFormat="1" ht="20.45" customHeight="1">
      <c r="A390" s="28" t="s">
        <v>429</v>
      </c>
      <c r="B390" s="28"/>
      <c r="C390" s="28"/>
      <c r="D390" s="28"/>
      <c r="E390" s="29"/>
      <c r="F390" s="29"/>
      <c r="G390" s="29"/>
      <c r="H390" s="30">
        <f>H6+H363</f>
        <v>8218834.3799999924</v>
      </c>
      <c r="I390" s="30">
        <f>I6+I363</f>
        <v>163269449987.54034</v>
      </c>
      <c r="J390" s="30"/>
      <c r="K390" s="30">
        <f>SUM(K391:K396)</f>
        <v>0</v>
      </c>
      <c r="L390" s="30">
        <f>L6+L363</f>
        <v>147868263762.21603</v>
      </c>
      <c r="M390" s="30">
        <f>SUM(M391:M396)</f>
        <v>0</v>
      </c>
      <c r="N390" s="30">
        <f>SUM(N391:N396)</f>
        <v>0</v>
      </c>
      <c r="O390" s="30">
        <f>SUM(O391:O396)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Trần Thị Lan Anh + 02/04/1990</dc:creator>
  <cp:keywords/>
  <dc:description/>
  <cp:lastModifiedBy>phuong.nguyen2</cp:lastModifiedBy>
  <cp:revision/>
  <dcterms:created xsi:type="dcterms:W3CDTF">2025-07-14T09:35:04Z</dcterms:created>
  <dcterms:modified xsi:type="dcterms:W3CDTF">2025-07-24T02:08:52Z</dcterms:modified>
  <cp:category/>
  <cp:contentStatus/>
</cp:coreProperties>
</file>