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people.ey.com/personal/hai_quang_le_vn_ey_com/Documents/Documents/2025/2. Finhay FY24/4. WTB/2. IFRS/FH 30.06.2024 - IFRS 9 - MNN APC/"/>
    </mc:Choice>
  </mc:AlternateContent>
  <xr:revisionPtr revIDLastSave="11" documentId="13_ncr:1_{8002E9A3-5904-4D34-A7D6-9DD4E619202A}" xr6:coauthVersionLast="47" xr6:coauthVersionMax="47" xr10:uidLastSave="{BCA4DF5E-0A6A-493C-A1F0-425B4F42BA74}"/>
  <bookViews>
    <workbookView xWindow="-110" yWindow="-110" windowWidth="19420" windowHeight="10300" xr2:uid="{7BA48915-AEBE-42BE-A419-CCC5A6FA3E38}"/>
  </bookViews>
  <sheets>
    <sheet name="TSĐB" sheetId="1" r:id="rId1"/>
    <sheet name="Amortised cost 30.06.2024" sheetId="2" r:id="rId2"/>
  </sheets>
  <definedNames>
    <definedName name="_xlnm._FilterDatabase" localSheetId="1" hidden="1">'Amortised cost 30.06.2024'!$D$2:$FX$35</definedName>
    <definedName name="_xlnm._FilterDatabase" localSheetId="0" hidden="1">TSĐB!$A$1:$AB$34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7" i="1" l="1"/>
  <c r="W7" i="1" s="1"/>
  <c r="Z5" i="1"/>
  <c r="W5" i="1" s="1"/>
  <c r="Z2" i="1"/>
  <c r="W2" i="1" s="1"/>
  <c r="J1" i="2" l="1"/>
  <c r="FG2" i="2"/>
  <c r="FH2" i="2" s="1"/>
  <c r="FI2" i="2" s="1"/>
  <c r="FJ2" i="2" s="1"/>
  <c r="FK2" i="2" s="1"/>
  <c r="FL2" i="2" s="1"/>
  <c r="FM2" i="2" s="1"/>
  <c r="FN2" i="2" s="1"/>
  <c r="FO2" i="2" s="1"/>
  <c r="CX2" i="2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DN2" i="2" s="1"/>
  <c r="DO2" i="2" s="1"/>
  <c r="DP2" i="2" s="1"/>
  <c r="DQ2" i="2" s="1"/>
  <c r="DR2" i="2" s="1"/>
  <c r="DS2" i="2" s="1"/>
  <c r="DT2" i="2" s="1"/>
  <c r="BD2" i="2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BR2" i="2" s="1"/>
  <c r="BS2" i="2" s="1"/>
  <c r="BT2" i="2" s="1"/>
  <c r="BU2" i="2" s="1"/>
  <c r="BV2" i="2" s="1"/>
  <c r="BW2" i="2" s="1"/>
  <c r="BX2" i="2" s="1"/>
  <c r="BY2" i="2" s="1"/>
  <c r="BZ2" i="2" s="1"/>
  <c r="FV1" i="2" a="1"/>
  <c r="FV1" i="2" s="1"/>
  <c r="D1" i="2" a="1"/>
  <c r="D1" i="2" s="1"/>
  <c r="U1" i="2" l="1"/>
  <c r="V1" i="2"/>
  <c r="FW1" i="2" l="1"/>
  <c r="T1" i="2"/>
  <c r="AE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Hai Quang Le</author>
  </authors>
  <commentList>
    <comment ref="J1" authorId="0" shapeId="0" xr:uid="{70DC5E19-448E-4E96-8983-D1D520FA8A38}">
      <text>
        <r>
          <rPr>
            <sz val="11"/>
            <color theme="1"/>
            <rFont val="Aptos Narrow"/>
            <family val="2"/>
            <scheme val="minor"/>
          </rPr>
          <t>Số sổ Misa
======</t>
        </r>
      </text>
    </comment>
    <comment ref="F29" authorId="1" shapeId="0" xr:uid="{28F63860-D3F0-47D2-930D-972B6099039E}">
      <text>
        <r>
          <rPr>
            <b/>
            <sz val="9"/>
            <color indexed="81"/>
            <rFont val="Tahoma"/>
            <family val="2"/>
          </rPr>
          <t>Hai Quang Le:</t>
        </r>
        <r>
          <rPr>
            <sz val="9"/>
            <color indexed="81"/>
            <rFont val="Tahoma"/>
            <family val="2"/>
          </rPr>
          <t xml:space="preserve">
2 mã này trên bảng mua bán đã bán hết, nhưng sao vẫn còn số dư???</t>
        </r>
      </text>
    </comment>
    <comment ref="F34" authorId="1" shapeId="0" xr:uid="{9998DF20-FBD8-4927-859F-3CAA67926477}">
      <text>
        <r>
          <rPr>
            <b/>
            <sz val="9"/>
            <color indexed="81"/>
            <rFont val="Tahoma"/>
            <family val="2"/>
          </rPr>
          <t>Hai Quang Le:</t>
        </r>
        <r>
          <rPr>
            <sz val="9"/>
            <color indexed="81"/>
            <rFont val="Tahoma"/>
            <family val="2"/>
          </rPr>
          <t xml:space="preserve">
Confirm lại mã này chỉ cầm có mấy ngày rồi bán luôn trong tháng 6???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Hai Quang Le</author>
  </authors>
  <commentList>
    <comment ref="J2" authorId="0" shapeId="0" xr:uid="{20FF860A-AD7A-47DC-95CC-0627675FCB7A}">
      <text>
        <r>
          <rPr>
            <sz val="11"/>
            <color theme="1"/>
            <rFont val="Aptos Narrow"/>
            <family val="2"/>
            <scheme val="minor"/>
          </rPr>
          <t>Số sổ Misa
======</t>
        </r>
      </text>
    </comment>
    <comment ref="AD2" authorId="0" shapeId="0" xr:uid="{8001E77D-34F7-4D6C-8919-D3E5FA2F40EA}">
      <text>
        <r>
          <rPr>
            <sz val="11"/>
            <color theme="1"/>
            <rFont val="Aptos Narrow"/>
            <family val="2"/>
            <scheme val="minor"/>
          </rPr>
          <t>======
ID#AAABRn-h4g0
phuong    (2024-07-15 10:09:48)
lấy lại ngày</t>
        </r>
      </text>
    </comment>
    <comment ref="CK10" authorId="0" shapeId="0" xr:uid="{17423A17-8D34-479C-82FE-9A4461AC2E94}">
      <text>
        <r>
          <rPr>
            <sz val="11"/>
            <color theme="1"/>
            <rFont val="Aptos Narrow"/>
            <family val="2"/>
            <scheme val="minor"/>
          </rPr>
          <t>======
ID#AAABRn-h3NE
Huyen Ngoc Nguyen    (2024-07-15 10:09:48)
Dựa trên dòng tiền thực tế và cũng bằng tiền lãi tính theo lãi suất 10.1%</t>
        </r>
      </text>
    </comment>
    <comment ref="CU11" authorId="0" shapeId="0" xr:uid="{A4221E44-0973-4AA9-9E46-700F7687587F}">
      <text>
        <r>
          <rPr>
            <sz val="11"/>
            <color theme="1"/>
            <rFont val="Aptos Narrow"/>
            <family val="2"/>
            <scheme val="minor"/>
          </rPr>
          <t>======
ID#AAABRn-h4gw
Huyen Ngoc Nguyen    (2024-07-15 10:09:48)
Dựa trên dòng tiền trả lãi trong năm</t>
        </r>
      </text>
    </comment>
    <comment ref="F30" authorId="1" shapeId="0" xr:uid="{AD2E2E89-8294-48A2-8F37-668F55BCB334}">
      <text>
        <r>
          <rPr>
            <b/>
            <sz val="9"/>
            <color indexed="81"/>
            <rFont val="Tahoma"/>
            <family val="2"/>
          </rPr>
          <t>Hai Quang Le:</t>
        </r>
        <r>
          <rPr>
            <sz val="9"/>
            <color indexed="81"/>
            <rFont val="Tahoma"/>
            <family val="2"/>
          </rPr>
          <t xml:space="preserve">
2 mã này trên bảng mua bán đã bán hết, nhưng sao vẫn còn số dư???</t>
        </r>
      </text>
    </comment>
    <comment ref="F35" authorId="1" shapeId="0" xr:uid="{EC7B78AA-706A-41DC-A320-5B4772317D18}">
      <text>
        <r>
          <rPr>
            <b/>
            <sz val="9"/>
            <color indexed="81"/>
            <rFont val="Tahoma"/>
            <family val="2"/>
          </rPr>
          <t>Hai Quang Le:</t>
        </r>
        <r>
          <rPr>
            <sz val="9"/>
            <color indexed="81"/>
            <rFont val="Tahoma"/>
            <family val="2"/>
          </rPr>
          <t xml:space="preserve">
Confirm lại mã này chỉ cầm có mấy ngày rồi bán luôn trong tháng 6???</t>
        </r>
      </text>
    </comment>
    <comment ref="M69" authorId="0" shapeId="0" xr:uid="{CD603A32-2259-4CB2-B2F3-D2D4CD894A75}">
      <text>
        <r>
          <rPr>
            <sz val="11"/>
            <color theme="1"/>
            <rFont val="Aptos Narrow"/>
            <family val="2"/>
            <scheme val="minor"/>
          </rPr>
          <t>lấy theo file Treasury
======</t>
        </r>
      </text>
    </comment>
    <comment ref="M70" authorId="0" shapeId="0" xr:uid="{D702BBD3-9704-4934-813E-06588CCB36DE}">
      <text>
        <r>
          <rPr>
            <sz val="11"/>
            <color theme="1"/>
            <rFont val="Aptos Narrow"/>
            <family val="2"/>
            <scheme val="minor"/>
          </rPr>
          <t>lấy theo file Treasury
======</t>
        </r>
      </text>
    </comment>
    <comment ref="M71" authorId="0" shapeId="0" xr:uid="{05C7E5A3-50C7-4FA8-A0F7-26EA6416DF33}">
      <text>
        <r>
          <rPr>
            <sz val="11"/>
            <color theme="1"/>
            <rFont val="Aptos Narrow"/>
            <family val="2"/>
            <scheme val="minor"/>
          </rPr>
          <t>lấy theo file Treasury
======</t>
        </r>
      </text>
    </comment>
  </commentList>
</comments>
</file>

<file path=xl/sharedStrings.xml><?xml version="1.0" encoding="utf-8"?>
<sst xmlns="http://schemas.openxmlformats.org/spreadsheetml/2006/main" count="879" uniqueCount="205">
  <si>
    <t>x</t>
  </si>
  <si>
    <t>Tên file</t>
  </si>
  <si>
    <t>An lẻ - Mai chẵn</t>
  </si>
  <si>
    <t>New?</t>
  </si>
  <si>
    <t>Công ty</t>
  </si>
  <si>
    <t>Mã Booking</t>
  </si>
  <si>
    <t>Mã Trea</t>
  </si>
  <si>
    <t>Mã TVAM</t>
  </si>
  <si>
    <t>Loại</t>
  </si>
  <si>
    <t>Số lượng</t>
  </si>
  <si>
    <t>Tổng giá vốn</t>
  </si>
  <si>
    <t>Mệnh giá đơn vị</t>
  </si>
  <si>
    <t>Tổng mệnh giá</t>
  </si>
  <si>
    <t>Lãi suất</t>
  </si>
  <si>
    <t>Giá bán</t>
  </si>
  <si>
    <t>Ngày bắt đầu</t>
  </si>
  <si>
    <t>Ngày kết thúc</t>
  </si>
  <si>
    <t>Payment term</t>
  </si>
  <si>
    <t>Ngày mua</t>
  </si>
  <si>
    <t>Kỳ trả lãi gần nhất/Purchase date</t>
  </si>
  <si>
    <t>Lãi dự thu</t>
  </si>
  <si>
    <t>AC value</t>
  </si>
  <si>
    <t>Ngày phát hành</t>
  </si>
  <si>
    <t>Ngày đáo hạn</t>
  </si>
  <si>
    <t>Loại lãi suất</t>
  </si>
  <si>
    <t>Kỳ trả lãi</t>
  </si>
  <si>
    <t>Kỳ trả lãi theo tháng</t>
  </si>
  <si>
    <t>Ngày trả lãi gần nhất/ngày phát hành</t>
  </si>
  <si>
    <t>Lãi dự thu của EY</t>
  </si>
  <si>
    <t>Số kỳ</t>
  </si>
  <si>
    <t>Checking</t>
  </si>
  <si>
    <t>XIRR</t>
  </si>
  <si>
    <t>No.</t>
  </si>
  <si>
    <t>Last amortized period</t>
  </si>
  <si>
    <t>Last amotized date</t>
  </si>
  <si>
    <t>AC at last amortized date</t>
  </si>
  <si>
    <t>AC at 31.12.2023</t>
  </si>
  <si>
    <t>Carrying value</t>
  </si>
  <si>
    <t>Dif</t>
  </si>
  <si>
    <t>01</t>
  </si>
  <si>
    <t>BPWH2124001</t>
  </si>
  <si>
    <t>Finhay</t>
  </si>
  <si>
    <t>Trái phiếu</t>
  </si>
  <si>
    <t>6 tháng/lần</t>
  </si>
  <si>
    <t>Fixed</t>
  </si>
  <si>
    <t>02</t>
  </si>
  <si>
    <t>MBBL2128004</t>
  </si>
  <si>
    <t>Năm</t>
  </si>
  <si>
    <t>Float: LSTC + 1.7%</t>
  </si>
  <si>
    <t>03</t>
  </si>
  <si>
    <t>MBBL2128005</t>
  </si>
  <si>
    <t>MBBL2128008</t>
  </si>
  <si>
    <t xml:space="preserve"> Float: LSTC + 1.7% </t>
  </si>
  <si>
    <t>04</t>
  </si>
  <si>
    <t>NVLH2123013.0810</t>
  </si>
  <si>
    <t>NVLH2123013</t>
  </si>
  <si>
    <t>Cuối kỳ</t>
  </si>
  <si>
    <t xml:space="preserve"> Fixed </t>
  </si>
  <si>
    <t>05</t>
  </si>
  <si>
    <t>TNG122017</t>
  </si>
  <si>
    <t>TNG122017-Haybond</t>
  </si>
  <si>
    <t>Quý</t>
  </si>
  <si>
    <t>06</t>
  </si>
  <si>
    <t>TTCCH2124003</t>
  </si>
  <si>
    <t>07</t>
  </si>
  <si>
    <t>VBA12102</t>
  </si>
  <si>
    <t>08</t>
  </si>
  <si>
    <t>VBBL2229001</t>
  </si>
  <si>
    <t>Float: LSTC + 2.7%</t>
  </si>
  <si>
    <t>09</t>
  </si>
  <si>
    <t>VBBL2229002</t>
  </si>
  <si>
    <t>10</t>
  </si>
  <si>
    <t>BCMbond_20.08</t>
  </si>
  <si>
    <t>VNSC</t>
  </si>
  <si>
    <t>BCM Bonds</t>
  </si>
  <si>
    <t>Tổng Công ty Đầu tư và Phát triển công nghiệp - CTCP</t>
  </si>
  <si>
    <t>11</t>
  </si>
  <si>
    <t>HCVN-CD04-2023</t>
  </si>
  <si>
    <t>Chứng chỉ tiền gửi</t>
  </si>
  <si>
    <t>12</t>
  </si>
  <si>
    <t>HCVN-CD06-2023</t>
  </si>
  <si>
    <t>13</t>
  </si>
  <si>
    <t>HCVN-CD07-2023</t>
  </si>
  <si>
    <t>14</t>
  </si>
  <si>
    <t>MAFC/2023/30</t>
  </si>
  <si>
    <t>MAFC/CD/2023/30</t>
  </si>
  <si>
    <t>15</t>
  </si>
  <si>
    <t>MAFC/2023/33</t>
  </si>
  <si>
    <t>MAFC/CD/2023/33</t>
  </si>
  <si>
    <t>16</t>
  </si>
  <si>
    <t>CCTG_NamAbank</t>
  </si>
  <si>
    <t>CCTG Nam Á</t>
  </si>
  <si>
    <t>CDNamABank-30Jun2029</t>
  </si>
  <si>
    <t>Float: LSTC + 1.2%</t>
  </si>
  <si>
    <t>17</t>
  </si>
  <si>
    <t>EVNFC_RL_KHCL_08.23_003</t>
  </si>
  <si>
    <t>18</t>
  </si>
  <si>
    <t>EVNFC_RL_KHCL_08.23_037</t>
  </si>
  <si>
    <t>19</t>
  </si>
  <si>
    <t>EVNFC_RL_KHCL_08.23_002</t>
  </si>
  <si>
    <t>20</t>
  </si>
  <si>
    <t>EVNFC_RL_KHCL_08.23_008</t>
  </si>
  <si>
    <t>21</t>
  </si>
  <si>
    <t>New</t>
  </si>
  <si>
    <t>CCTG_EVFN</t>
  </si>
  <si>
    <t>EVNFC_RL_KHCL_08.23_043</t>
  </si>
  <si>
    <t>22</t>
  </si>
  <si>
    <t>EVNFC_RL_KHCL_08.23_005</t>
  </si>
  <si>
    <t>23</t>
  </si>
  <si>
    <t>EVNFC_RL_KHCL_08.23_044</t>
  </si>
  <si>
    <t>24</t>
  </si>
  <si>
    <t>TP_HDBC7Y202301</t>
  </si>
  <si>
    <t>HDBC7Y202301</t>
  </si>
  <si>
    <t>25</t>
  </si>
  <si>
    <t>TP_MSN123009</t>
  </si>
  <si>
    <t>MSN123009</t>
  </si>
  <si>
    <t>26</t>
  </si>
  <si>
    <t>CCTG_Mirae</t>
  </si>
  <si>
    <t>MAFC/2024/21-07Jul2025</t>
  </si>
  <si>
    <t>MAFC/2024/21</t>
  </si>
  <si>
    <t>27</t>
  </si>
  <si>
    <t>TP_BacABank</t>
  </si>
  <si>
    <t>BAB201-08C</t>
  </si>
  <si>
    <t>28</t>
  </si>
  <si>
    <t>LPB123015</t>
  </si>
  <si>
    <t>29</t>
  </si>
  <si>
    <t>MSN123008</t>
  </si>
  <si>
    <t>MSN123008-Haybond</t>
  </si>
  <si>
    <t>30</t>
  </si>
  <si>
    <t>SBT Bonds</t>
  </si>
  <si>
    <t>31</t>
  </si>
  <si>
    <t>Trái phiếu LPB123015</t>
  </si>
  <si>
    <t xml:space="preserve"> LienVietPostBank </t>
  </si>
  <si>
    <t>32</t>
  </si>
  <si>
    <t>Trái phiếu BIDV mã BIDLH2431007</t>
  </si>
  <si>
    <t>BIDLH2431007</t>
  </si>
  <si>
    <t xml:space="preserve"> BIDV </t>
  </si>
  <si>
    <t>33</t>
  </si>
  <si>
    <t>Trái phiếu Chính phủ mã TD2338137</t>
  </si>
  <si>
    <t>TD2338137</t>
  </si>
  <si>
    <t>Trái phiếu chính phủ</t>
  </si>
  <si>
    <t>Bán luôn ngày 1/7 nên ko tính Armotized cost</t>
  </si>
  <si>
    <t>TVGF4</t>
  </si>
  <si>
    <t>FUCTVGF4</t>
  </si>
  <si>
    <t>Unlisted</t>
  </si>
  <si>
    <t>VBB12207</t>
  </si>
  <si>
    <t>VBB12208</t>
  </si>
  <si>
    <t>CC024864</t>
  </si>
  <si>
    <t>Interest at maturity</t>
  </si>
  <si>
    <t>BPW12101</t>
  </si>
  <si>
    <t>NVLH2123013.0810 &amp; NVLH2123013.2809</t>
  </si>
  <si>
    <t>Listed</t>
  </si>
  <si>
    <t>TVGF3</t>
  </si>
  <si>
    <t>FUCTVGF3</t>
  </si>
  <si>
    <t>01. Finhay IFRS 9 - IA - BPWH2124001</t>
  </si>
  <si>
    <t>02. Finhay IFRS 9 - IA - MBBL2128004</t>
  </si>
  <si>
    <t>03. Finhay IFRS 9 - IA - MBBL2128008</t>
  </si>
  <si>
    <t>04. Finhay IFRS 9 - IA - NVLH2123013</t>
  </si>
  <si>
    <t>05. Finhay IFRS 9 - IA - TNG122017-Haybond</t>
  </si>
  <si>
    <t>06. Finhay IFRS 9 - IA - TTCCH2124003</t>
  </si>
  <si>
    <t>07. Finhay IFRS 9 - IA - VBA12102</t>
  </si>
  <si>
    <t>08. Finhay IFRS 9 - IA - VBBL2229001</t>
  </si>
  <si>
    <t>09. Finhay IFRS 9 - IA - VBBL2229002</t>
  </si>
  <si>
    <t>10. Finhay IFRS 9 - IA - BCM Bonds</t>
  </si>
  <si>
    <t>11. Finhay IFRS 9 - IA - HCVN-CD04-2023</t>
  </si>
  <si>
    <t>12. Finhay IFRS 9 - IA - HCVN-CD06-2023</t>
  </si>
  <si>
    <t>13. Finhay IFRS 9 - IA - HCVN-CD07-2023</t>
  </si>
  <si>
    <t>14. Finhay IFRS 9 - IA - MAFC/CD/2023/30</t>
  </si>
  <si>
    <t>15. Finhay IFRS 9 - IA - MAFC/CD/2023/33</t>
  </si>
  <si>
    <t>16. Finhay IFRS 9 - IA - CCTG Nam Á</t>
  </si>
  <si>
    <t>17. Finhay IFRS 9 - IA - EVNFC_RL_KHCL_08.23_003</t>
  </si>
  <si>
    <t>18. Finhay IFRS 9 - IA - EVNFC_RL_KHCL_08.23_037</t>
  </si>
  <si>
    <t>19. Finhay IFRS 9 - IA - EVNFC_RL_KHCL_08.23_002</t>
  </si>
  <si>
    <t>20. Finhay IFRS 9 - IA - EVNFC_RL_KHCL_08.23_008</t>
  </si>
  <si>
    <t>21. Finhay IFRS 9 - IA - EVNFC_RL_KHCL_08.23_043</t>
  </si>
  <si>
    <t>22. Finhay IFRS 9 - IA - EVNFC_RL_KHCL_08.23_005</t>
  </si>
  <si>
    <t>23. Finhay IFRS 9 - IA - EVNFC_RL_KHCL_08.23_044</t>
  </si>
  <si>
    <t>24. Finhay IFRS 9 - IA - HDBC7Y202301</t>
  </si>
  <si>
    <t>25. Finhay IFRS 9 - IA - MSN123009</t>
  </si>
  <si>
    <t>26. Finhay IFRS 9 - IA - MAFC/2024/21-07Jul2025</t>
  </si>
  <si>
    <t>27. Finhay IFRS 9 - IA - BAB201-08C</t>
  </si>
  <si>
    <t>28. Finhay IFRS 9 - IA - LPB123015</t>
  </si>
  <si>
    <t>29. Finhay IFRS 9 - IA - MSN123008-Haybond</t>
  </si>
  <si>
    <t>30. Finhay IFRS 9 - IA - SBT Bonds</t>
  </si>
  <si>
    <t>31. Finhay IFRS 9 - IA - LPB123015</t>
  </si>
  <si>
    <t>32. Finhay IFRS 9 - IA - BIDLH2431007</t>
  </si>
  <si>
    <t>33. Finhay IFRS 9 - IA - TD2338137</t>
  </si>
  <si>
    <t>TSĐB</t>
  </si>
  <si>
    <t>Mã CP</t>
  </si>
  <si>
    <t>Cổ phiếu chưa niêm yết do doanh nghiệp không có đăng ký niêm yết phát hành</t>
  </si>
  <si>
    <t>BPW</t>
  </si>
  <si>
    <t>Không có</t>
  </si>
  <si>
    <t>Cổ phiếu doanh nghiệp niêm yết</t>
  </si>
  <si>
    <t>NVL</t>
  </si>
  <si>
    <t>SBT,GEG</t>
  </si>
  <si>
    <t>Tổng số lượng làm TSBĐ</t>
  </si>
  <si>
    <t>Tổng mệnh giá đợt phát hành</t>
  </si>
  <si>
    <t>Mệnh giá FH nắm giữ</t>
  </si>
  <si>
    <t>Đơn giá gần nhất</t>
  </si>
  <si>
    <t>Note</t>
  </si>
  <si>
    <t>do hủy niêm yết nên lấy bằng mệnh giá</t>
  </si>
  <si>
    <t>Giá cổ phiếu tại thời điểm đóng cửa</t>
  </si>
  <si>
    <t>Giá trị tsđb</t>
  </si>
  <si>
    <t>Quyền sử dụng đất</t>
  </si>
  <si>
    <t>SBT 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</si>
</sst>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dd\.mm\.yyyy"/>
    <numFmt numFmtId="166" formatCode="0.000%"/>
    <numFmt numFmtId="167" formatCode="d\-mmm\-yyyy"/>
    <numFmt numFmtId="168" formatCode="d\-mmmm\-yyyy"/>
  </numFmts>
  <fonts count="1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b/>
      <sz val="9"/>
      <color theme="0"/>
      <name val="Calibri"/>
      <family val="2"/>
    </font>
    <font>
      <b/>
      <sz val="9"/>
      <color rgb="FFFFFFFF"/>
      <name val="Calibri"/>
      <family val="2"/>
    </font>
    <font>
      <sz val="9"/>
      <color rgb="FF000000"/>
      <name val="Calibri"/>
      <family val="2"/>
    </font>
    <font>
      <sz val="9"/>
      <color rgb="FFFF0000"/>
      <name val="Calibri"/>
      <family val="2"/>
    </font>
    <font>
      <sz val="9"/>
      <name val="Calibri"/>
      <family val="2"/>
    </font>
    <font>
      <sz val="1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Docs-Calibri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</fills>
  <borders count="25">
    <border>
      <left/>
      <right/>
      <top/>
      <bottom/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000000"/>
      </left>
      <right/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0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164" fontId="3" fillId="0" borderId="1" xfId="0" applyNumberFormat="1" applyFont="1" applyBorder="1"/>
    <xf numFmtId="43" fontId="3" fillId="0" borderId="0" xfId="0" applyNumberFormat="1" applyFont="1"/>
    <xf numFmtId="14" fontId="3" fillId="0" borderId="0" xfId="0" applyNumberFormat="1" applyFont="1"/>
    <xf numFmtId="14" fontId="4" fillId="0" borderId="0" xfId="0" applyNumberFormat="1" applyFont="1"/>
    <xf numFmtId="164" fontId="4" fillId="0" borderId="0" xfId="0" applyNumberFormat="1" applyFont="1"/>
    <xf numFmtId="164" fontId="5" fillId="2" borderId="0" xfId="0" applyNumberFormat="1" applyFont="1" applyFill="1" applyAlignment="1">
      <alignment horizontal="center"/>
    </xf>
    <xf numFmtId="165" fontId="3" fillId="0" borderId="0" xfId="0" applyNumberFormat="1" applyFont="1"/>
    <xf numFmtId="10" fontId="3" fillId="0" borderId="0" xfId="0" applyNumberFormat="1" applyFont="1" applyAlignment="1">
      <alignment horizontal="center"/>
    </xf>
    <xf numFmtId="1" fontId="3" fillId="0" borderId="0" xfId="0" applyNumberFormat="1" applyFont="1"/>
    <xf numFmtId="164" fontId="5" fillId="2" borderId="0" xfId="0" applyNumberFormat="1" applyFont="1" applyFill="1"/>
    <xf numFmtId="0" fontId="2" fillId="0" borderId="0" xfId="0" applyFont="1" applyAlignment="1">
      <alignment horizontal="center" wrapText="1"/>
    </xf>
    <xf numFmtId="0" fontId="6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 wrapText="1"/>
    </xf>
    <xf numFmtId="164" fontId="4" fillId="4" borderId="6" xfId="0" applyNumberFormat="1" applyFont="1" applyFill="1" applyBorder="1" applyAlignment="1">
      <alignment horizontal="center" vertical="center" wrapText="1"/>
    </xf>
    <xf numFmtId="164" fontId="4" fillId="4" borderId="6" xfId="0" applyNumberFormat="1" applyFont="1" applyFill="1" applyBorder="1" applyAlignment="1">
      <alignment horizontal="center" vertical="center"/>
    </xf>
    <xf numFmtId="164" fontId="4" fillId="4" borderId="7" xfId="0" applyNumberFormat="1" applyFont="1" applyFill="1" applyBorder="1" applyAlignment="1">
      <alignment horizontal="center" vertical="center" wrapText="1"/>
    </xf>
    <xf numFmtId="164" fontId="4" fillId="4" borderId="8" xfId="0" applyNumberFormat="1" applyFont="1" applyFill="1" applyBorder="1" applyAlignment="1">
      <alignment horizontal="center" vertical="center" wrapText="1"/>
    </xf>
    <xf numFmtId="164" fontId="4" fillId="4" borderId="9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Alignment="1">
      <alignment horizontal="center"/>
    </xf>
    <xf numFmtId="0" fontId="4" fillId="2" borderId="5" xfId="0" applyFont="1" applyFill="1" applyBorder="1" applyAlignment="1">
      <alignment horizontal="center" vertical="center" wrapText="1"/>
    </xf>
    <xf numFmtId="164" fontId="4" fillId="2" borderId="6" xfId="0" applyNumberFormat="1" applyFont="1" applyFill="1" applyBorder="1" applyAlignment="1">
      <alignment horizontal="center" vertical="center" wrapText="1"/>
    </xf>
    <xf numFmtId="164" fontId="4" fillId="4" borderId="4" xfId="0" applyNumberFormat="1" applyFont="1" applyFill="1" applyBorder="1" applyAlignment="1">
      <alignment horizontal="center" vertical="center" wrapText="1"/>
    </xf>
    <xf numFmtId="164" fontId="4" fillId="2" borderId="7" xfId="0" applyNumberFormat="1" applyFont="1" applyFill="1" applyBorder="1" applyAlignment="1">
      <alignment horizontal="center" vertical="center" wrapText="1"/>
    </xf>
    <xf numFmtId="164" fontId="4" fillId="2" borderId="3" xfId="0" applyNumberFormat="1" applyFont="1" applyFill="1" applyBorder="1" applyAlignment="1">
      <alignment horizontal="center" vertical="center" wrapText="1"/>
    </xf>
    <xf numFmtId="164" fontId="4" fillId="2" borderId="10" xfId="0" applyNumberFormat="1" applyFont="1" applyFill="1" applyBorder="1" applyAlignment="1">
      <alignment horizontal="center" vertical="center" wrapText="1"/>
    </xf>
    <xf numFmtId="164" fontId="4" fillId="2" borderId="11" xfId="0" applyNumberFormat="1" applyFont="1" applyFill="1" applyBorder="1" applyAlignment="1">
      <alignment horizontal="center" vertical="center" wrapText="1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13" xfId="0" applyNumberFormat="1" applyFont="1" applyFill="1" applyBorder="1" applyAlignment="1">
      <alignment horizontal="center" vertical="center" wrapText="1"/>
    </xf>
    <xf numFmtId="10" fontId="4" fillId="4" borderId="14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164" fontId="4" fillId="2" borderId="4" xfId="0" applyNumberFormat="1" applyFont="1" applyFill="1" applyBorder="1" applyAlignment="1">
      <alignment horizontal="center"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1" fontId="4" fillId="2" borderId="3" xfId="0" applyNumberFormat="1" applyFont="1" applyFill="1" applyBorder="1" applyAlignment="1">
      <alignment horizontal="center" vertical="center" wrapText="1"/>
    </xf>
    <xf numFmtId="164" fontId="4" fillId="4" borderId="15" xfId="0" applyNumberFormat="1" applyFont="1" applyFill="1" applyBorder="1" applyAlignment="1">
      <alignment horizontal="center" vertical="center" wrapText="1"/>
    </xf>
    <xf numFmtId="164" fontId="4" fillId="4" borderId="16" xfId="0" applyNumberFormat="1" applyFont="1" applyFill="1" applyBorder="1" applyAlignment="1">
      <alignment horizontal="center" vertical="center" wrapText="1"/>
    </xf>
    <xf numFmtId="164" fontId="4" fillId="4" borderId="17" xfId="0" applyNumberFormat="1" applyFont="1" applyFill="1" applyBorder="1" applyAlignment="1">
      <alignment horizontal="center" vertical="center" wrapText="1"/>
    </xf>
    <xf numFmtId="164" fontId="4" fillId="4" borderId="4" xfId="0" applyNumberFormat="1" applyFont="1" applyFill="1" applyBorder="1" applyAlignment="1">
      <alignment horizontal="center" vertical="center"/>
    </xf>
    <xf numFmtId="49" fontId="2" fillId="0" borderId="0" xfId="0" applyNumberFormat="1" applyFont="1"/>
    <xf numFmtId="0" fontId="3" fillId="5" borderId="18" xfId="0" applyFont="1" applyFill="1" applyBorder="1"/>
    <xf numFmtId="0" fontId="3" fillId="5" borderId="0" xfId="0" applyFont="1" applyFill="1"/>
    <xf numFmtId="164" fontId="3" fillId="5" borderId="0" xfId="0" applyNumberFormat="1" applyFont="1" applyFill="1"/>
    <xf numFmtId="3" fontId="3" fillId="5" borderId="0" xfId="0" applyNumberFormat="1" applyFont="1" applyFill="1"/>
    <xf numFmtId="10" fontId="3" fillId="5" borderId="0" xfId="0" applyNumberFormat="1" applyFont="1" applyFill="1"/>
    <xf numFmtId="14" fontId="3" fillId="5" borderId="0" xfId="0" applyNumberFormat="1" applyFont="1" applyFill="1"/>
    <xf numFmtId="164" fontId="3" fillId="5" borderId="19" xfId="0" applyNumberFormat="1" applyFont="1" applyFill="1" applyBorder="1"/>
    <xf numFmtId="14" fontId="3" fillId="0" borderId="18" xfId="0" applyNumberFormat="1" applyFont="1" applyBorder="1"/>
    <xf numFmtId="10" fontId="3" fillId="0" borderId="0" xfId="0" applyNumberFormat="1" applyFont="1"/>
    <xf numFmtId="164" fontId="3" fillId="0" borderId="20" xfId="0" applyNumberFormat="1" applyFont="1" applyBorder="1"/>
    <xf numFmtId="0" fontId="3" fillId="0" borderId="19" xfId="0" applyFont="1" applyBorder="1"/>
    <xf numFmtId="164" fontId="3" fillId="0" borderId="19" xfId="0" applyNumberFormat="1" applyFont="1" applyBorder="1"/>
    <xf numFmtId="164" fontId="3" fillId="0" borderId="21" xfId="0" applyNumberFormat="1" applyFont="1" applyBorder="1"/>
    <xf numFmtId="3" fontId="8" fillId="0" borderId="0" xfId="0" applyNumberFormat="1" applyFont="1"/>
    <xf numFmtId="10" fontId="3" fillId="0" borderId="22" xfId="0" applyNumberFormat="1" applyFont="1" applyBorder="1"/>
    <xf numFmtId="10" fontId="3" fillId="0" borderId="0" xfId="0" applyNumberFormat="1" applyFont="1" applyAlignment="1">
      <alignment horizontal="right" wrapText="1"/>
    </xf>
    <xf numFmtId="164" fontId="3" fillId="0" borderId="18" xfId="0" applyNumberFormat="1" applyFont="1" applyBorder="1"/>
    <xf numFmtId="0" fontId="3" fillId="0" borderId="18" xfId="0" applyFont="1" applyBorder="1"/>
    <xf numFmtId="164" fontId="3" fillId="0" borderId="23" xfId="0" applyNumberFormat="1" applyFont="1" applyBorder="1"/>
    <xf numFmtId="164" fontId="3" fillId="0" borderId="24" xfId="0" applyNumberFormat="1" applyFont="1" applyBorder="1"/>
    <xf numFmtId="164" fontId="3" fillId="0" borderId="0" xfId="1" applyNumberFormat="1" applyFont="1"/>
    <xf numFmtId="10" fontId="9" fillId="5" borderId="0" xfId="0" applyNumberFormat="1" applyFont="1" applyFill="1"/>
    <xf numFmtId="3" fontId="3" fillId="0" borderId="0" xfId="0" applyNumberFormat="1" applyFont="1"/>
    <xf numFmtId="14" fontId="8" fillId="0" borderId="0" xfId="0" applyNumberFormat="1" applyFont="1"/>
    <xf numFmtId="164" fontId="8" fillId="0" borderId="0" xfId="0" applyNumberFormat="1" applyFont="1"/>
    <xf numFmtId="164" fontId="9" fillId="0" borderId="0" xfId="0" applyNumberFormat="1" applyFont="1"/>
    <xf numFmtId="166" fontId="3" fillId="5" borderId="0" xfId="0" applyNumberFormat="1" applyFont="1" applyFill="1"/>
    <xf numFmtId="14" fontId="3" fillId="0" borderId="0" xfId="0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8" fillId="0" borderId="0" xfId="0" applyFont="1"/>
    <xf numFmtId="164" fontId="8" fillId="0" borderId="18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164" fontId="8" fillId="0" borderId="0" xfId="1" applyNumberFormat="1" applyFont="1"/>
    <xf numFmtId="10" fontId="8" fillId="5" borderId="0" xfId="0" applyNumberFormat="1" applyFont="1" applyFill="1"/>
    <xf numFmtId="164" fontId="3" fillId="0" borderId="18" xfId="1" applyNumberFormat="1" applyFont="1" applyBorder="1"/>
    <xf numFmtId="15" fontId="3" fillId="0" borderId="0" xfId="0" applyNumberFormat="1" applyFont="1"/>
    <xf numFmtId="0" fontId="10" fillId="0" borderId="0" xfId="0" applyFont="1"/>
    <xf numFmtId="164" fontId="10" fillId="0" borderId="0" xfId="0" applyNumberFormat="1" applyFont="1"/>
    <xf numFmtId="3" fontId="10" fillId="0" borderId="0" xfId="0" applyNumberFormat="1" applyFont="1"/>
    <xf numFmtId="10" fontId="10" fillId="0" borderId="0" xfId="0" applyNumberFormat="1" applyFont="1"/>
    <xf numFmtId="14" fontId="10" fillId="0" borderId="0" xfId="0" applyNumberFormat="1" applyFont="1"/>
    <xf numFmtId="15" fontId="10" fillId="0" borderId="0" xfId="0" applyNumberFormat="1" applyFont="1"/>
    <xf numFmtId="164" fontId="10" fillId="0" borderId="19" xfId="0" applyNumberFormat="1" applyFont="1" applyBorder="1"/>
    <xf numFmtId="14" fontId="10" fillId="0" borderId="18" xfId="0" applyNumberFormat="1" applyFont="1" applyBorder="1"/>
    <xf numFmtId="164" fontId="10" fillId="0" borderId="20" xfId="0" applyNumberFormat="1" applyFont="1" applyBorder="1"/>
    <xf numFmtId="0" fontId="10" fillId="0" borderId="19" xfId="0" applyFont="1" applyBorder="1"/>
    <xf numFmtId="164" fontId="10" fillId="0" borderId="18" xfId="1" applyNumberFormat="1" applyFont="1" applyFill="1" applyBorder="1"/>
    <xf numFmtId="164" fontId="10" fillId="0" borderId="0" xfId="1" applyNumberFormat="1" applyFont="1" applyFill="1"/>
    <xf numFmtId="1" fontId="10" fillId="0" borderId="0" xfId="0" applyNumberFormat="1" applyFont="1"/>
    <xf numFmtId="0" fontId="11" fillId="0" borderId="0" xfId="0" applyFont="1"/>
    <xf numFmtId="0" fontId="3" fillId="6" borderId="0" xfId="0" applyFont="1" applyFill="1"/>
    <xf numFmtId="3" fontId="3" fillId="6" borderId="0" xfId="0" applyNumberFormat="1" applyFont="1" applyFill="1"/>
    <xf numFmtId="10" fontId="3" fillId="6" borderId="0" xfId="0" applyNumberFormat="1" applyFont="1" applyFill="1"/>
    <xf numFmtId="14" fontId="3" fillId="7" borderId="0" xfId="0" applyNumberFormat="1" applyFont="1" applyFill="1"/>
    <xf numFmtId="14" fontId="3" fillId="6" borderId="0" xfId="0" applyNumberFormat="1" applyFont="1" applyFill="1"/>
    <xf numFmtId="164" fontId="3" fillId="6" borderId="19" xfId="0" applyNumberFormat="1" applyFont="1" applyFill="1" applyBorder="1"/>
    <xf numFmtId="164" fontId="3" fillId="6" borderId="0" xfId="0" applyNumberFormat="1" applyFont="1" applyFill="1"/>
    <xf numFmtId="14" fontId="3" fillId="6" borderId="18" xfId="0" applyNumberFormat="1" applyFont="1" applyFill="1" applyBorder="1"/>
    <xf numFmtId="164" fontId="3" fillId="6" borderId="20" xfId="0" applyNumberFormat="1" applyFont="1" applyFill="1" applyBorder="1"/>
    <xf numFmtId="0" fontId="3" fillId="6" borderId="19" xfId="0" applyFont="1" applyFill="1" applyBorder="1"/>
    <xf numFmtId="0" fontId="3" fillId="6" borderId="18" xfId="0" applyFont="1" applyFill="1" applyBorder="1"/>
    <xf numFmtId="1" fontId="3" fillId="6" borderId="0" xfId="0" applyNumberFormat="1" applyFont="1" applyFill="1"/>
    <xf numFmtId="0" fontId="0" fillId="6" borderId="0" xfId="0" applyFill="1"/>
    <xf numFmtId="49" fontId="12" fillId="8" borderId="0" xfId="0" applyNumberFormat="1" applyFont="1" applyFill="1"/>
    <xf numFmtId="0" fontId="12" fillId="8" borderId="0" xfId="0" applyFont="1" applyFill="1"/>
    <xf numFmtId="164" fontId="12" fillId="8" borderId="0" xfId="0" applyNumberFormat="1" applyFont="1" applyFill="1" applyAlignment="1">
      <alignment horizontal="right"/>
    </xf>
    <xf numFmtId="10" fontId="12" fillId="8" borderId="0" xfId="0" applyNumberFormat="1" applyFont="1" applyFill="1" applyAlignment="1">
      <alignment horizontal="right"/>
    </xf>
    <xf numFmtId="14" fontId="12" fillId="8" borderId="0" xfId="0" applyNumberFormat="1" applyFont="1" applyFill="1" applyAlignment="1">
      <alignment horizontal="right"/>
    </xf>
    <xf numFmtId="167" fontId="3" fillId="0" borderId="0" xfId="0" applyNumberFormat="1" applyFont="1"/>
    <xf numFmtId="0" fontId="12" fillId="0" borderId="0" xfId="0" applyFont="1"/>
    <xf numFmtId="49" fontId="12" fillId="5" borderId="0" xfId="0" applyNumberFormat="1" applyFont="1" applyFill="1"/>
    <xf numFmtId="0" fontId="12" fillId="5" borderId="0" xfId="0" applyFont="1" applyFill="1"/>
    <xf numFmtId="164" fontId="12" fillId="5" borderId="0" xfId="0" applyNumberFormat="1" applyFont="1" applyFill="1" applyAlignment="1">
      <alignment horizontal="right"/>
    </xf>
    <xf numFmtId="10" fontId="12" fillId="5" borderId="0" xfId="0" applyNumberFormat="1" applyFont="1" applyFill="1" applyAlignment="1">
      <alignment horizontal="right"/>
    </xf>
    <xf numFmtId="14" fontId="12" fillId="5" borderId="0" xfId="0" applyNumberFormat="1" applyFont="1" applyFill="1" applyAlignment="1">
      <alignment horizontal="right"/>
    </xf>
    <xf numFmtId="166" fontId="12" fillId="5" borderId="0" xfId="0" applyNumberFormat="1" applyFont="1" applyFill="1" applyAlignment="1">
      <alignment horizontal="right"/>
    </xf>
    <xf numFmtId="168" fontId="3" fillId="0" borderId="0" xfId="0" applyNumberFormat="1" applyFont="1"/>
    <xf numFmtId="49" fontId="12" fillId="0" borderId="0" xfId="0" applyNumberFormat="1" applyFont="1"/>
    <xf numFmtId="164" fontId="12" fillId="0" borderId="0" xfId="0" applyNumberFormat="1" applyFont="1" applyAlignment="1">
      <alignment horizontal="right"/>
    </xf>
    <xf numFmtId="10" fontId="12" fillId="0" borderId="0" xfId="0" applyNumberFormat="1" applyFont="1" applyAlignment="1">
      <alignment horizontal="right"/>
    </xf>
    <xf numFmtId="14" fontId="12" fillId="0" borderId="0" xfId="0" applyNumberFormat="1" applyFont="1" applyAlignment="1">
      <alignment horizontal="right"/>
    </xf>
    <xf numFmtId="0" fontId="12" fillId="9" borderId="0" xfId="0" applyFont="1" applyFill="1"/>
    <xf numFmtId="0" fontId="12" fillId="9" borderId="0" xfId="0" applyFont="1" applyFill="1" applyAlignment="1">
      <alignment horizontal="right"/>
    </xf>
    <xf numFmtId="3" fontId="12" fillId="9" borderId="0" xfId="0" applyNumberFormat="1" applyFont="1" applyFill="1" applyAlignment="1">
      <alignment horizontal="right"/>
    </xf>
    <xf numFmtId="164" fontId="12" fillId="9" borderId="0" xfId="0" applyNumberFormat="1" applyFont="1" applyFill="1" applyAlignment="1">
      <alignment horizontal="right"/>
    </xf>
    <xf numFmtId="10" fontId="12" fillId="9" borderId="0" xfId="0" applyNumberFormat="1" applyFont="1" applyFill="1" applyAlignment="1">
      <alignment horizontal="right"/>
    </xf>
    <xf numFmtId="14" fontId="12" fillId="9" borderId="0" xfId="0" applyNumberFormat="1" applyFont="1" applyFill="1" applyAlignment="1">
      <alignment horizontal="right"/>
    </xf>
    <xf numFmtId="0" fontId="13" fillId="0" borderId="0" xfId="0" applyFont="1"/>
    <xf numFmtId="3" fontId="12" fillId="5" borderId="0" xfId="0" applyNumberFormat="1" applyFont="1" applyFill="1" applyAlignment="1">
      <alignment horizontal="right"/>
    </xf>
    <xf numFmtId="0" fontId="6" fillId="3" borderId="0" xfId="0" applyFont="1" applyFill="1" applyAlignment="1">
      <alignment horizontal="center" vertical="center" wrapText="1"/>
    </xf>
    <xf numFmtId="164" fontId="2" fillId="0" borderId="0" xfId="1" applyNumberFormat="1" applyFont="1"/>
    <xf numFmtId="164" fontId="2" fillId="0" borderId="0" xfId="1" applyNumberFormat="1" applyFont="1" applyFill="1" applyBorder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</xdr:row>
      <xdr:rowOff>0</xdr:rowOff>
    </xdr:from>
    <xdr:to>
      <xdr:col>9</xdr:col>
      <xdr:colOff>517784</xdr:colOff>
      <xdr:row>58</xdr:row>
      <xdr:rowOff>1199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57C4B3-C4F9-429A-BAC9-61BC244A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6286500"/>
          <a:ext cx="6575684" cy="39445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18</xdr:col>
      <xdr:colOff>535740</xdr:colOff>
      <xdr:row>40</xdr:row>
      <xdr:rowOff>92382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35921C-A29F-4959-9DF0-B02F4EA8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6286500"/>
          <a:ext cx="3999380" cy="945821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43</xdr:row>
      <xdr:rowOff>57151</xdr:rowOff>
    </xdr:from>
    <xdr:to>
      <xdr:col>20</xdr:col>
      <xdr:colOff>152224</xdr:colOff>
      <xdr:row>66</xdr:row>
      <xdr:rowOff>152402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16602E-29B5-6912-58DC-BA97C594F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1925" y="8667751"/>
          <a:ext cx="5362487" cy="4476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B9321-D7F3-404C-BD25-AEC2DB6B4A7B}">
  <dimension ref="A1:AB43"/>
  <sheetViews>
    <sheetView tabSelected="1" zoomScale="109" zoomScaleNormal="109" workbookViewId="0">
      <selection activeCell="H2" sqref="H2"/>
    </sheetView>
  </sheetViews>
  <sheetFormatPr defaultRowHeight="14.5"/>
  <cols>
    <col min="3" max="3" width="24.453125" customWidth="1"/>
    <col min="5" max="5" width="29" customWidth="1"/>
    <col min="6" max="6" width="23.54296875" customWidth="1"/>
    <col min="10" max="10" width="14.26953125" customWidth="1"/>
    <col min="11" max="11" width="12" bestFit="1" customWidth="1"/>
    <col min="12" max="12" width="14.453125" customWidth="1"/>
    <col min="15" max="16" width="9.54296875" bestFit="1" customWidth="1"/>
    <col min="18" max="19" width="9.54296875" bestFit="1" customWidth="1"/>
    <col min="20" max="20" width="13.81640625" customWidth="1"/>
    <col min="21" max="21" width="16.26953125" customWidth="1"/>
    <col min="23" max="23" width="14.54296875" bestFit="1" customWidth="1"/>
    <col min="24" max="24" width="17.54296875" bestFit="1" customWidth="1"/>
    <col min="25" max="25" width="14.453125" bestFit="1" customWidth="1"/>
    <col min="26" max="26" width="13.54296875" bestFit="1" customWidth="1"/>
  </cols>
  <sheetData>
    <row r="1" spans="1:28" ht="48">
      <c r="A1" t="s">
        <v>1</v>
      </c>
      <c r="B1" s="14" t="s">
        <v>2</v>
      </c>
      <c r="C1" s="1" t="s">
        <v>3</v>
      </c>
      <c r="D1" s="15" t="s">
        <v>4</v>
      </c>
      <c r="E1" s="16" t="s">
        <v>5</v>
      </c>
      <c r="F1" s="16" t="s">
        <v>6</v>
      </c>
      <c r="G1" s="17" t="s">
        <v>7</v>
      </c>
      <c r="H1" s="17" t="s">
        <v>8</v>
      </c>
      <c r="I1" s="16" t="s">
        <v>9</v>
      </c>
      <c r="J1" s="17" t="s">
        <v>10</v>
      </c>
      <c r="K1" s="17" t="s">
        <v>11</v>
      </c>
      <c r="L1" s="17" t="s">
        <v>12</v>
      </c>
      <c r="M1" s="17" t="s">
        <v>13</v>
      </c>
      <c r="N1" s="17" t="s">
        <v>14</v>
      </c>
      <c r="O1" s="17" t="s">
        <v>15</v>
      </c>
      <c r="P1" s="17" t="s">
        <v>16</v>
      </c>
      <c r="Q1" s="17" t="s">
        <v>17</v>
      </c>
      <c r="R1" s="17" t="s">
        <v>18</v>
      </c>
      <c r="S1" s="18" t="s">
        <v>19</v>
      </c>
      <c r="T1" s="19" t="s">
        <v>20</v>
      </c>
      <c r="U1" s="136" t="s">
        <v>187</v>
      </c>
      <c r="V1" s="136" t="s">
        <v>188</v>
      </c>
      <c r="W1" s="136" t="s">
        <v>202</v>
      </c>
      <c r="X1" s="136" t="s">
        <v>195</v>
      </c>
      <c r="Y1" s="136" t="s">
        <v>196</v>
      </c>
      <c r="Z1" s="136" t="s">
        <v>197</v>
      </c>
      <c r="AA1" s="136" t="s">
        <v>198</v>
      </c>
      <c r="AB1" s="136" t="s">
        <v>199</v>
      </c>
    </row>
    <row r="2" spans="1:28">
      <c r="A2" t="s">
        <v>154</v>
      </c>
      <c r="B2" s="46" t="s">
        <v>39</v>
      </c>
      <c r="C2" s="1" t="s">
        <v>40</v>
      </c>
      <c r="D2" s="47" t="s">
        <v>41</v>
      </c>
      <c r="E2" s="48" t="s">
        <v>40</v>
      </c>
      <c r="F2" s="48" t="s">
        <v>40</v>
      </c>
      <c r="G2" s="48" t="s">
        <v>40</v>
      </c>
      <c r="H2" s="48" t="s">
        <v>42</v>
      </c>
      <c r="I2" s="49">
        <v>75000</v>
      </c>
      <c r="J2" s="49">
        <v>7500000000</v>
      </c>
      <c r="K2" s="49">
        <v>100000</v>
      </c>
      <c r="L2" s="50">
        <v>7500000000</v>
      </c>
      <c r="M2" s="51">
        <v>0.105</v>
      </c>
      <c r="N2" s="51"/>
      <c r="O2" s="52">
        <v>44484</v>
      </c>
      <c r="P2" s="52">
        <v>45580</v>
      </c>
      <c r="Q2" s="48" t="s">
        <v>43</v>
      </c>
      <c r="R2" s="52">
        <v>44536</v>
      </c>
      <c r="S2" s="52">
        <v>45397</v>
      </c>
      <c r="T2" s="53">
        <v>166130136.98630136</v>
      </c>
      <c r="U2" s="1" t="s">
        <v>189</v>
      </c>
      <c r="V2" s="1" t="s">
        <v>190</v>
      </c>
      <c r="W2" s="137">
        <f>Z2/Y2*X2*AA2</f>
        <v>6947498750</v>
      </c>
      <c r="X2" s="137">
        <v>11115998</v>
      </c>
      <c r="Y2" s="138">
        <v>120000000000</v>
      </c>
      <c r="Z2" s="138">
        <f>J2</f>
        <v>7500000000</v>
      </c>
      <c r="AA2" s="138">
        <v>10000</v>
      </c>
      <c r="AB2" s="1" t="s">
        <v>200</v>
      </c>
    </row>
    <row r="3" spans="1:28">
      <c r="A3" t="s">
        <v>155</v>
      </c>
      <c r="B3" s="46" t="s">
        <v>45</v>
      </c>
      <c r="C3" s="1" t="s">
        <v>46</v>
      </c>
      <c r="D3" s="47" t="s">
        <v>41</v>
      </c>
      <c r="E3" s="48" t="s">
        <v>46</v>
      </c>
      <c r="F3" s="48" t="s">
        <v>46</v>
      </c>
      <c r="G3" s="48" t="s">
        <v>46</v>
      </c>
      <c r="H3" s="48" t="s">
        <v>42</v>
      </c>
      <c r="I3" s="49">
        <v>5000</v>
      </c>
      <c r="J3" s="49">
        <v>51625665000</v>
      </c>
      <c r="K3" s="49">
        <v>10000000</v>
      </c>
      <c r="L3" s="50">
        <v>50000000000</v>
      </c>
      <c r="M3" s="51">
        <v>7.4999999999999997E-2</v>
      </c>
      <c r="N3" s="49"/>
      <c r="O3" s="52">
        <v>44449</v>
      </c>
      <c r="P3" s="52">
        <v>47006</v>
      </c>
      <c r="Q3" s="48" t="s">
        <v>47</v>
      </c>
      <c r="R3" s="52">
        <v>44449</v>
      </c>
      <c r="S3" s="52">
        <v>45179</v>
      </c>
      <c r="T3" s="53">
        <v>3030821917.808219</v>
      </c>
      <c r="U3" s="1" t="s">
        <v>191</v>
      </c>
      <c r="V3" s="1"/>
      <c r="X3" s="137"/>
      <c r="Y3" s="139"/>
      <c r="Z3" s="138"/>
      <c r="AA3" s="138"/>
      <c r="AB3" s="1"/>
    </row>
    <row r="4" spans="1:28">
      <c r="A4" t="s">
        <v>156</v>
      </c>
      <c r="B4" s="46" t="s">
        <v>49</v>
      </c>
      <c r="C4" s="1" t="s">
        <v>50</v>
      </c>
      <c r="D4" s="47" t="s">
        <v>41</v>
      </c>
      <c r="E4" s="48" t="s">
        <v>51</v>
      </c>
      <c r="F4" s="48" t="s">
        <v>51</v>
      </c>
      <c r="G4" s="48" t="s">
        <v>51</v>
      </c>
      <c r="H4" s="48" t="s">
        <v>42</v>
      </c>
      <c r="I4" s="49">
        <v>5000</v>
      </c>
      <c r="J4" s="49">
        <v>51342015000</v>
      </c>
      <c r="K4" s="49">
        <v>10000000</v>
      </c>
      <c r="L4" s="50">
        <v>50000000000</v>
      </c>
      <c r="M4" s="51">
        <v>7.1999999999999995E-2</v>
      </c>
      <c r="N4" s="51"/>
      <c r="O4" s="52">
        <v>44474</v>
      </c>
      <c r="P4" s="52">
        <v>47031</v>
      </c>
      <c r="Q4" s="48" t="s">
        <v>47</v>
      </c>
      <c r="R4" s="52">
        <v>44459</v>
      </c>
      <c r="S4" s="52">
        <v>45204</v>
      </c>
      <c r="T4" s="53">
        <v>2663013698.6301365</v>
      </c>
      <c r="U4" s="1" t="s">
        <v>191</v>
      </c>
      <c r="V4" s="1"/>
      <c r="X4" s="137"/>
      <c r="Y4" s="139"/>
      <c r="Z4" s="138"/>
      <c r="AA4" s="138"/>
      <c r="AB4" s="1"/>
    </row>
    <row r="5" spans="1:28">
      <c r="A5" t="s">
        <v>157</v>
      </c>
      <c r="B5" s="46" t="s">
        <v>53</v>
      </c>
      <c r="C5" s="1" t="s">
        <v>54</v>
      </c>
      <c r="D5" s="47" t="s">
        <v>41</v>
      </c>
      <c r="E5" s="48" t="s">
        <v>54</v>
      </c>
      <c r="F5" s="48" t="s">
        <v>55</v>
      </c>
      <c r="G5" s="48" t="s">
        <v>54</v>
      </c>
      <c r="H5" s="48" t="s">
        <v>42</v>
      </c>
      <c r="I5" s="49">
        <v>58096</v>
      </c>
      <c r="J5" s="49">
        <v>5809600000</v>
      </c>
      <c r="K5" s="49">
        <v>100000</v>
      </c>
      <c r="L5" s="50">
        <v>5809600000</v>
      </c>
      <c r="M5" s="51">
        <v>0</v>
      </c>
      <c r="N5" s="68"/>
      <c r="O5" s="52">
        <v>44467</v>
      </c>
      <c r="P5" s="52">
        <v>45013</v>
      </c>
      <c r="Q5" s="48" t="s">
        <v>56</v>
      </c>
      <c r="R5" s="52">
        <v>44565</v>
      </c>
      <c r="S5" s="52">
        <v>693961</v>
      </c>
      <c r="T5" s="53">
        <v>0</v>
      </c>
      <c r="U5" s="1" t="s">
        <v>192</v>
      </c>
      <c r="V5" s="1" t="s">
        <v>193</v>
      </c>
      <c r="W5" s="137">
        <f>Z5/Y5*X5*AA5</f>
        <v>1329004096</v>
      </c>
      <c r="X5" s="137">
        <v>8600000</v>
      </c>
      <c r="Y5" s="138">
        <v>500000000000</v>
      </c>
      <c r="Z5" s="138">
        <f>L5</f>
        <v>5809600000</v>
      </c>
      <c r="AA5" s="138">
        <v>13300</v>
      </c>
      <c r="AB5" s="1" t="s">
        <v>201</v>
      </c>
    </row>
    <row r="6" spans="1:28">
      <c r="A6" t="s">
        <v>158</v>
      </c>
      <c r="B6" s="46" t="s">
        <v>58</v>
      </c>
      <c r="C6" s="1" t="s">
        <v>59</v>
      </c>
      <c r="D6" s="47" t="s">
        <v>41</v>
      </c>
      <c r="E6" s="48" t="s">
        <v>59</v>
      </c>
      <c r="F6" s="48" t="s">
        <v>60</v>
      </c>
      <c r="G6" s="48" t="s">
        <v>59</v>
      </c>
      <c r="H6" s="48" t="s">
        <v>42</v>
      </c>
      <c r="I6" s="49">
        <v>14</v>
      </c>
      <c r="J6" s="49">
        <v>1400000</v>
      </c>
      <c r="K6" s="49">
        <v>100000</v>
      </c>
      <c r="L6" s="50">
        <v>1400000</v>
      </c>
      <c r="M6" s="51">
        <v>0.1</v>
      </c>
      <c r="N6" s="51"/>
      <c r="O6" s="52">
        <v>44697</v>
      </c>
      <c r="P6" s="52">
        <v>46158</v>
      </c>
      <c r="Q6" s="48" t="s">
        <v>61</v>
      </c>
      <c r="R6" s="52">
        <v>44847</v>
      </c>
      <c r="S6" s="52">
        <v>45338</v>
      </c>
      <c r="T6" s="53">
        <v>52164.383561643837</v>
      </c>
      <c r="U6" s="1" t="s">
        <v>191</v>
      </c>
      <c r="V6" s="1"/>
      <c r="X6" s="137"/>
      <c r="Y6" s="139"/>
      <c r="Z6" s="138"/>
      <c r="AA6" s="138"/>
      <c r="AB6" s="1"/>
    </row>
    <row r="7" spans="1:28">
      <c r="A7" t="s">
        <v>159</v>
      </c>
      <c r="B7" s="46" t="s">
        <v>62</v>
      </c>
      <c r="C7" s="1" t="s">
        <v>63</v>
      </c>
      <c r="D7" s="47" t="s">
        <v>41</v>
      </c>
      <c r="E7" s="48" t="s">
        <v>63</v>
      </c>
      <c r="F7" s="48" t="s">
        <v>63</v>
      </c>
      <c r="G7" s="48" t="s">
        <v>63</v>
      </c>
      <c r="H7" s="48" t="s">
        <v>42</v>
      </c>
      <c r="I7" s="49">
        <v>40000</v>
      </c>
      <c r="J7" s="49">
        <v>4000000000</v>
      </c>
      <c r="K7" s="49">
        <v>100000</v>
      </c>
      <c r="L7" s="50">
        <v>4000000000</v>
      </c>
      <c r="M7" s="51">
        <v>0.105</v>
      </c>
      <c r="N7" s="51"/>
      <c r="O7" s="52">
        <v>44477</v>
      </c>
      <c r="P7" s="52">
        <v>45573</v>
      </c>
      <c r="Q7" s="48" t="s">
        <v>61</v>
      </c>
      <c r="R7" s="52">
        <v>44560</v>
      </c>
      <c r="S7" s="52">
        <v>45390</v>
      </c>
      <c r="T7" s="53">
        <v>96657534.246575341</v>
      </c>
      <c r="U7" s="1" t="s">
        <v>192</v>
      </c>
      <c r="V7" s="1" t="s">
        <v>194</v>
      </c>
      <c r="W7" s="137">
        <f>Z7*175%</f>
        <v>7000000000</v>
      </c>
      <c r="X7" s="137"/>
      <c r="Y7" s="138">
        <v>300000000</v>
      </c>
      <c r="Z7" s="138">
        <f>L7</f>
        <v>4000000000</v>
      </c>
      <c r="AA7" s="138"/>
      <c r="AB7" s="1"/>
    </row>
    <row r="8" spans="1:28">
      <c r="A8" t="s">
        <v>160</v>
      </c>
      <c r="B8" s="46" t="s">
        <v>64</v>
      </c>
      <c r="C8" s="1" t="s">
        <v>65</v>
      </c>
      <c r="D8" s="47" t="s">
        <v>41</v>
      </c>
      <c r="E8" s="48" t="s">
        <v>65</v>
      </c>
      <c r="F8" s="48" t="s">
        <v>65</v>
      </c>
      <c r="G8" s="48" t="s">
        <v>65</v>
      </c>
      <c r="H8" s="48" t="s">
        <v>42</v>
      </c>
      <c r="I8" s="49">
        <v>39</v>
      </c>
      <c r="J8" s="49">
        <v>39000000000</v>
      </c>
      <c r="K8" s="49">
        <v>1000000000</v>
      </c>
      <c r="L8" s="50">
        <v>39000000000</v>
      </c>
      <c r="M8" s="51">
        <v>0.06</v>
      </c>
      <c r="N8" s="51"/>
      <c r="O8" s="52">
        <v>44294</v>
      </c>
      <c r="P8" s="52">
        <v>46851</v>
      </c>
      <c r="Q8" s="48" t="s">
        <v>61</v>
      </c>
      <c r="R8" s="52">
        <v>45245</v>
      </c>
      <c r="S8" s="52">
        <v>45390</v>
      </c>
      <c r="T8" s="53">
        <v>538520547.94520545</v>
      </c>
      <c r="U8" s="1" t="s">
        <v>191</v>
      </c>
      <c r="V8" s="1"/>
      <c r="W8" s="137"/>
      <c r="X8" s="139"/>
      <c r="Y8" s="138"/>
      <c r="Z8" s="138"/>
      <c r="AA8" s="1"/>
    </row>
    <row r="9" spans="1:28">
      <c r="A9" t="s">
        <v>161</v>
      </c>
      <c r="B9" s="46" t="s">
        <v>66</v>
      </c>
      <c r="C9" s="1" t="s">
        <v>67</v>
      </c>
      <c r="D9" s="47" t="s">
        <v>41</v>
      </c>
      <c r="E9" s="48" t="s">
        <v>67</v>
      </c>
      <c r="F9" s="48" t="s">
        <v>67</v>
      </c>
      <c r="G9" s="48" t="s">
        <v>67</v>
      </c>
      <c r="H9" s="48" t="s">
        <v>42</v>
      </c>
      <c r="I9" s="49">
        <v>5000</v>
      </c>
      <c r="J9" s="49">
        <v>50000000000</v>
      </c>
      <c r="K9" s="49">
        <v>10000000</v>
      </c>
      <c r="L9" s="50">
        <v>50000000000</v>
      </c>
      <c r="M9" s="51">
        <v>8.2299999999999998E-2</v>
      </c>
      <c r="N9" s="51"/>
      <c r="O9" s="52">
        <v>44601</v>
      </c>
      <c r="P9" s="52">
        <v>47158</v>
      </c>
      <c r="Q9" s="48" t="s">
        <v>47</v>
      </c>
      <c r="R9" s="52">
        <v>44601</v>
      </c>
      <c r="S9" s="52">
        <v>45223</v>
      </c>
      <c r="T9" s="53">
        <v>2829767123.2876711</v>
      </c>
      <c r="U9" s="1" t="s">
        <v>191</v>
      </c>
      <c r="V9" s="1"/>
      <c r="W9" s="137"/>
      <c r="X9" s="139"/>
      <c r="Y9" s="138"/>
      <c r="Z9" s="138"/>
      <c r="AA9" s="1"/>
    </row>
    <row r="10" spans="1:28">
      <c r="A10" t="s">
        <v>162</v>
      </c>
      <c r="B10" s="46" t="s">
        <v>69</v>
      </c>
      <c r="C10" s="1" t="s">
        <v>70</v>
      </c>
      <c r="D10" s="47" t="s">
        <v>41</v>
      </c>
      <c r="E10" s="48" t="s">
        <v>70</v>
      </c>
      <c r="F10" s="48" t="s">
        <v>70</v>
      </c>
      <c r="G10" s="48" t="s">
        <v>70</v>
      </c>
      <c r="H10" s="48" t="s">
        <v>42</v>
      </c>
      <c r="I10" s="49">
        <v>5000</v>
      </c>
      <c r="J10" s="49">
        <v>50000000000</v>
      </c>
      <c r="K10" s="49">
        <v>10000000</v>
      </c>
      <c r="L10" s="50">
        <v>50000000000</v>
      </c>
      <c r="M10" s="51">
        <v>7.4999999999999997E-2</v>
      </c>
      <c r="N10" s="49"/>
      <c r="O10" s="52">
        <v>44610</v>
      </c>
      <c r="P10" s="52">
        <v>47167</v>
      </c>
      <c r="Q10" s="48" t="s">
        <v>47</v>
      </c>
      <c r="R10" s="52">
        <v>44613</v>
      </c>
      <c r="S10" s="52">
        <v>45179</v>
      </c>
      <c r="T10" s="53">
        <v>3030821917.808219</v>
      </c>
      <c r="U10" s="1" t="s">
        <v>191</v>
      </c>
      <c r="V10" s="1"/>
      <c r="W10" s="137"/>
      <c r="X10" s="139"/>
      <c r="Y10" s="138"/>
      <c r="Z10" s="138"/>
      <c r="AA10" s="1"/>
    </row>
    <row r="11" spans="1:28">
      <c r="A11" t="s">
        <v>163</v>
      </c>
      <c r="B11" s="46" t="s">
        <v>71</v>
      </c>
      <c r="C11" s="1" t="s">
        <v>72</v>
      </c>
      <c r="D11" s="47" t="s">
        <v>73</v>
      </c>
      <c r="E11" s="48" t="s">
        <v>72</v>
      </c>
      <c r="F11" s="48" t="s">
        <v>74</v>
      </c>
      <c r="G11" s="48" t="s">
        <v>75</v>
      </c>
      <c r="H11" s="48" t="s">
        <v>42</v>
      </c>
      <c r="I11" s="49">
        <v>50000</v>
      </c>
      <c r="J11" s="49">
        <v>50446354110</v>
      </c>
      <c r="K11" s="49">
        <v>1000000</v>
      </c>
      <c r="L11" s="50">
        <v>50000000000</v>
      </c>
      <c r="M11" s="51">
        <v>0.115</v>
      </c>
      <c r="N11" s="73"/>
      <c r="O11" s="52">
        <v>44071</v>
      </c>
      <c r="P11" s="52">
        <v>45519</v>
      </c>
      <c r="Q11" s="48" t="s">
        <v>61</v>
      </c>
      <c r="R11" s="52">
        <v>45273</v>
      </c>
      <c r="S11" s="52">
        <v>45427</v>
      </c>
      <c r="T11" s="53">
        <v>740410958.9041096</v>
      </c>
      <c r="U11" s="1" t="s">
        <v>191</v>
      </c>
      <c r="V11" s="1"/>
      <c r="W11" s="137"/>
      <c r="X11" s="139"/>
      <c r="Y11" s="138"/>
      <c r="Z11" s="138"/>
      <c r="AA11" s="1"/>
    </row>
    <row r="12" spans="1:28">
      <c r="A12" t="s">
        <v>164</v>
      </c>
      <c r="B12" s="46" t="s">
        <v>76</v>
      </c>
      <c r="C12" s="1" t="s">
        <v>77</v>
      </c>
      <c r="D12" s="47" t="s">
        <v>41</v>
      </c>
      <c r="E12" s="48" t="s">
        <v>77</v>
      </c>
      <c r="F12" s="48" t="s">
        <v>77</v>
      </c>
      <c r="G12" s="48" t="s">
        <v>77</v>
      </c>
      <c r="H12" s="48" t="s">
        <v>78</v>
      </c>
      <c r="I12" s="49">
        <v>50</v>
      </c>
      <c r="J12" s="49">
        <v>54635121950</v>
      </c>
      <c r="K12" s="49">
        <v>1000000000</v>
      </c>
      <c r="L12" s="50">
        <v>50000000000</v>
      </c>
      <c r="M12" s="51">
        <v>0.1075</v>
      </c>
      <c r="N12" s="51"/>
      <c r="O12" s="52">
        <v>45065</v>
      </c>
      <c r="P12" s="52">
        <v>45615</v>
      </c>
      <c r="Q12" s="49" t="s">
        <v>56</v>
      </c>
      <c r="R12" s="52">
        <v>45252</v>
      </c>
      <c r="S12" s="52">
        <v>45065</v>
      </c>
      <c r="T12" s="53">
        <v>6022945205.4794521</v>
      </c>
      <c r="U12" s="1" t="s">
        <v>191</v>
      </c>
      <c r="V12" s="1"/>
      <c r="W12" s="137"/>
      <c r="X12" s="139"/>
      <c r="Y12" s="138"/>
      <c r="Z12" s="138"/>
      <c r="AA12" s="1"/>
    </row>
    <row r="13" spans="1:28">
      <c r="A13" t="s">
        <v>165</v>
      </c>
      <c r="B13" s="46" t="s">
        <v>79</v>
      </c>
      <c r="C13" s="1" t="s">
        <v>80</v>
      </c>
      <c r="D13" s="47" t="s">
        <v>41</v>
      </c>
      <c r="E13" s="48" t="s">
        <v>80</v>
      </c>
      <c r="F13" s="48" t="s">
        <v>80</v>
      </c>
      <c r="G13" s="48" t="s">
        <v>80</v>
      </c>
      <c r="H13" s="48" t="s">
        <v>78</v>
      </c>
      <c r="I13" s="49">
        <v>50</v>
      </c>
      <c r="J13" s="49">
        <v>54464137700</v>
      </c>
      <c r="K13" s="49">
        <v>1000000000</v>
      </c>
      <c r="L13" s="50">
        <v>50000000000</v>
      </c>
      <c r="M13" s="51">
        <v>0.1075</v>
      </c>
      <c r="N13" s="51"/>
      <c r="O13" s="52">
        <v>45086</v>
      </c>
      <c r="P13" s="52">
        <v>45635</v>
      </c>
      <c r="Q13" s="49" t="s">
        <v>56</v>
      </c>
      <c r="R13" s="52">
        <v>45217</v>
      </c>
      <c r="S13" s="52">
        <v>45086</v>
      </c>
      <c r="T13" s="53">
        <v>5713698630.1369867</v>
      </c>
      <c r="U13" s="1" t="s">
        <v>191</v>
      </c>
      <c r="V13" s="1"/>
      <c r="W13" s="137"/>
      <c r="X13" s="139"/>
      <c r="Y13" s="138"/>
      <c r="Z13" s="138"/>
      <c r="AA13" s="1"/>
    </row>
    <row r="14" spans="1:28">
      <c r="A14" t="s">
        <v>166</v>
      </c>
      <c r="B14" s="46" t="s">
        <v>81</v>
      </c>
      <c r="C14" s="1" t="s">
        <v>82</v>
      </c>
      <c r="D14" s="47" t="s">
        <v>41</v>
      </c>
      <c r="E14" s="48" t="s">
        <v>82</v>
      </c>
      <c r="F14" s="48" t="s">
        <v>82</v>
      </c>
      <c r="G14" s="48" t="s">
        <v>82</v>
      </c>
      <c r="H14" s="48" t="s">
        <v>78</v>
      </c>
      <c r="I14" s="49">
        <v>50</v>
      </c>
      <c r="J14" s="49">
        <v>55440166100</v>
      </c>
      <c r="K14" s="49">
        <v>1000000000</v>
      </c>
      <c r="L14" s="50">
        <v>50000000000</v>
      </c>
      <c r="M14" s="80">
        <v>0.1075</v>
      </c>
      <c r="N14" s="80"/>
      <c r="O14" s="52">
        <v>45093</v>
      </c>
      <c r="P14" s="52">
        <v>45642</v>
      </c>
      <c r="Q14" s="49" t="s">
        <v>56</v>
      </c>
      <c r="R14" s="52">
        <v>45240</v>
      </c>
      <c r="S14" s="52">
        <v>45093</v>
      </c>
      <c r="T14" s="53">
        <v>5610616438.356164</v>
      </c>
      <c r="U14" s="1" t="s">
        <v>191</v>
      </c>
      <c r="V14" s="1"/>
      <c r="W14" s="137"/>
      <c r="X14" s="139"/>
      <c r="Y14" s="138"/>
      <c r="Z14" s="138"/>
      <c r="AA14" s="1"/>
    </row>
    <row r="15" spans="1:28">
      <c r="A15" t="s">
        <v>167</v>
      </c>
      <c r="B15" s="46" t="s">
        <v>83</v>
      </c>
      <c r="C15" s="1" t="s">
        <v>84</v>
      </c>
      <c r="D15" s="47" t="s">
        <v>41</v>
      </c>
      <c r="E15" s="48" t="s">
        <v>84</v>
      </c>
      <c r="F15" s="48" t="s">
        <v>85</v>
      </c>
      <c r="G15" s="48" t="s">
        <v>84</v>
      </c>
      <c r="H15" s="48" t="s">
        <v>78</v>
      </c>
      <c r="I15" s="49">
        <v>500</v>
      </c>
      <c r="J15" s="49">
        <v>50000000000</v>
      </c>
      <c r="K15" s="49">
        <v>100000000</v>
      </c>
      <c r="L15" s="50">
        <v>50000000000</v>
      </c>
      <c r="M15" s="51">
        <v>0.10100000000000001</v>
      </c>
      <c r="N15" s="51"/>
      <c r="O15" s="52">
        <v>45114</v>
      </c>
      <c r="P15" s="52">
        <v>45481</v>
      </c>
      <c r="Q15" s="49" t="s">
        <v>56</v>
      </c>
      <c r="R15" s="52">
        <v>45114</v>
      </c>
      <c r="S15" s="52">
        <v>45114</v>
      </c>
      <c r="T15" s="53">
        <v>4980821917.808219</v>
      </c>
      <c r="U15" s="1" t="s">
        <v>191</v>
      </c>
      <c r="V15" s="1"/>
      <c r="W15" s="137"/>
      <c r="X15" s="139"/>
      <c r="Y15" s="138"/>
      <c r="Z15" s="138"/>
      <c r="AA15" s="1"/>
    </row>
    <row r="16" spans="1:28">
      <c r="A16" t="s">
        <v>168</v>
      </c>
      <c r="B16" s="46" t="s">
        <v>86</v>
      </c>
      <c r="C16" s="1" t="s">
        <v>87</v>
      </c>
      <c r="D16" s="47" t="s">
        <v>41</v>
      </c>
      <c r="E16" s="48" t="s">
        <v>87</v>
      </c>
      <c r="F16" s="48" t="s">
        <v>88</v>
      </c>
      <c r="G16" s="48" t="s">
        <v>87</v>
      </c>
      <c r="H16" s="48" t="s">
        <v>78</v>
      </c>
      <c r="I16" s="49">
        <v>500</v>
      </c>
      <c r="J16" s="49">
        <v>54745276500</v>
      </c>
      <c r="K16" s="49">
        <v>100000000</v>
      </c>
      <c r="L16" s="50">
        <v>50000000000</v>
      </c>
      <c r="M16" s="51">
        <v>0.10100000000000001</v>
      </c>
      <c r="N16" s="51"/>
      <c r="O16" s="52">
        <v>45120</v>
      </c>
      <c r="P16" s="52">
        <v>45488</v>
      </c>
      <c r="Q16" s="49" t="s">
        <v>56</v>
      </c>
      <c r="R16" s="52">
        <v>45120</v>
      </c>
      <c r="S16" s="52">
        <v>45120</v>
      </c>
      <c r="T16" s="53">
        <v>4897808219.1780825</v>
      </c>
      <c r="U16" s="1" t="s">
        <v>191</v>
      </c>
      <c r="V16" s="1"/>
      <c r="W16" s="137"/>
      <c r="X16" s="139"/>
      <c r="Y16" s="138"/>
      <c r="Z16" s="138"/>
      <c r="AA16" s="1"/>
    </row>
    <row r="17" spans="1:27">
      <c r="A17" t="s">
        <v>169</v>
      </c>
      <c r="B17" s="46" t="s">
        <v>89</v>
      </c>
      <c r="C17" s="1" t="s">
        <v>90</v>
      </c>
      <c r="D17" s="47" t="s">
        <v>41</v>
      </c>
      <c r="E17" s="48" t="s">
        <v>90</v>
      </c>
      <c r="F17" s="48" t="s">
        <v>91</v>
      </c>
      <c r="G17" s="48" t="s">
        <v>92</v>
      </c>
      <c r="H17" s="48" t="s">
        <v>78</v>
      </c>
      <c r="I17" s="49">
        <v>1</v>
      </c>
      <c r="J17" s="49">
        <v>100000000000</v>
      </c>
      <c r="K17" s="49">
        <v>100000000000</v>
      </c>
      <c r="L17" s="50">
        <v>100000000000</v>
      </c>
      <c r="M17" s="51">
        <v>7.4999999999999997E-2</v>
      </c>
      <c r="N17" s="51"/>
      <c r="O17" s="52">
        <v>45290</v>
      </c>
      <c r="P17" s="52">
        <v>47299</v>
      </c>
      <c r="Q17" s="48" t="s">
        <v>43</v>
      </c>
      <c r="R17" s="52">
        <v>45107</v>
      </c>
      <c r="S17" s="52">
        <v>45473</v>
      </c>
      <c r="T17" s="53">
        <v>20547945.205479451</v>
      </c>
      <c r="U17" s="1" t="s">
        <v>191</v>
      </c>
      <c r="V17" s="1"/>
      <c r="W17" s="137"/>
      <c r="X17" s="139"/>
      <c r="Y17" s="138"/>
      <c r="Z17" s="138"/>
      <c r="AA17" s="1"/>
    </row>
    <row r="18" spans="1:27">
      <c r="A18" t="s">
        <v>170</v>
      </c>
      <c r="B18" s="46" t="s">
        <v>94</v>
      </c>
      <c r="C18" s="1" t="s">
        <v>95</v>
      </c>
      <c r="D18" s="47" t="s">
        <v>41</v>
      </c>
      <c r="E18" s="48" t="s">
        <v>95</v>
      </c>
      <c r="F18" s="48" t="s">
        <v>95</v>
      </c>
      <c r="G18" s="48" t="s">
        <v>95</v>
      </c>
      <c r="H18" s="48" t="s">
        <v>78</v>
      </c>
      <c r="I18" s="49">
        <v>10</v>
      </c>
      <c r="J18" s="49">
        <v>10000000000</v>
      </c>
      <c r="K18" s="49">
        <v>1000000000</v>
      </c>
      <c r="L18" s="50">
        <v>10000000000</v>
      </c>
      <c r="M18" s="51">
        <v>0.108</v>
      </c>
      <c r="N18" s="51"/>
      <c r="O18" s="52">
        <v>45140</v>
      </c>
      <c r="P18" s="52">
        <v>45505</v>
      </c>
      <c r="Q18" s="49" t="s">
        <v>56</v>
      </c>
      <c r="R18" s="52">
        <v>45140</v>
      </c>
      <c r="S18" s="52">
        <v>45140</v>
      </c>
      <c r="T18" s="53">
        <v>988273972.60273969</v>
      </c>
      <c r="U18" s="1" t="s">
        <v>191</v>
      </c>
      <c r="V18" s="1"/>
      <c r="W18" s="137"/>
      <c r="X18" s="139"/>
      <c r="Y18" s="138"/>
      <c r="Z18" s="138"/>
      <c r="AA18" s="1"/>
    </row>
    <row r="19" spans="1:27">
      <c r="A19" t="s">
        <v>171</v>
      </c>
      <c r="B19" s="46" t="s">
        <v>96</v>
      </c>
      <c r="C19" s="1" t="s">
        <v>97</v>
      </c>
      <c r="D19" s="47" t="s">
        <v>41</v>
      </c>
      <c r="E19" s="48" t="s">
        <v>97</v>
      </c>
      <c r="F19" s="48" t="s">
        <v>97</v>
      </c>
      <c r="G19" s="48" t="s">
        <v>97</v>
      </c>
      <c r="H19" s="48" t="s">
        <v>78</v>
      </c>
      <c r="I19" s="49">
        <v>10</v>
      </c>
      <c r="J19" s="49">
        <v>10000000000</v>
      </c>
      <c r="K19" s="49">
        <v>1000000000</v>
      </c>
      <c r="L19" s="50">
        <v>10000000000</v>
      </c>
      <c r="M19" s="51">
        <v>0.108</v>
      </c>
      <c r="N19" s="51"/>
      <c r="O19" s="52">
        <v>45161</v>
      </c>
      <c r="P19" s="52">
        <v>45526</v>
      </c>
      <c r="Q19" s="49" t="s">
        <v>56</v>
      </c>
      <c r="R19" s="52">
        <v>45161</v>
      </c>
      <c r="S19" s="52">
        <v>45161</v>
      </c>
      <c r="T19" s="53">
        <v>926136986.30136991</v>
      </c>
      <c r="U19" s="1" t="s">
        <v>191</v>
      </c>
      <c r="V19" s="1"/>
      <c r="W19" s="137"/>
      <c r="X19" s="139"/>
      <c r="Y19" s="138"/>
      <c r="Z19" s="138"/>
      <c r="AA19" s="1"/>
    </row>
    <row r="20" spans="1:27">
      <c r="A20" t="s">
        <v>172</v>
      </c>
      <c r="B20" s="46" t="s">
        <v>98</v>
      </c>
      <c r="C20" s="1" t="s">
        <v>99</v>
      </c>
      <c r="D20" s="47" t="s">
        <v>41</v>
      </c>
      <c r="E20" s="48" t="s">
        <v>99</v>
      </c>
      <c r="F20" s="48" t="s">
        <v>99</v>
      </c>
      <c r="G20" s="48" t="s">
        <v>99</v>
      </c>
      <c r="H20" s="49" t="s">
        <v>78</v>
      </c>
      <c r="I20" s="49">
        <v>35</v>
      </c>
      <c r="J20" s="49">
        <v>38354496040</v>
      </c>
      <c r="K20" s="49">
        <v>1000000000</v>
      </c>
      <c r="L20" s="50">
        <v>35000000000</v>
      </c>
      <c r="M20" s="51">
        <v>0.108</v>
      </c>
      <c r="N20" s="51"/>
      <c r="O20" s="52">
        <v>45139</v>
      </c>
      <c r="P20" s="52">
        <v>45504</v>
      </c>
      <c r="Q20" s="49" t="s">
        <v>56</v>
      </c>
      <c r="R20" s="52">
        <v>45205</v>
      </c>
      <c r="S20" s="52">
        <v>45139</v>
      </c>
      <c r="T20" s="53">
        <v>3469315068.4931507</v>
      </c>
      <c r="U20" s="1" t="s">
        <v>191</v>
      </c>
      <c r="V20" s="1"/>
      <c r="W20" s="137"/>
      <c r="X20" s="139"/>
      <c r="Y20" s="138"/>
      <c r="Z20" s="138"/>
      <c r="AA20" s="1"/>
    </row>
    <row r="21" spans="1:27">
      <c r="A21" t="s">
        <v>173</v>
      </c>
      <c r="B21" s="46" t="s">
        <v>100</v>
      </c>
      <c r="C21" s="1" t="s">
        <v>101</v>
      </c>
      <c r="D21" s="47" t="s">
        <v>41</v>
      </c>
      <c r="E21" s="48" t="s">
        <v>101</v>
      </c>
      <c r="F21" s="48" t="s">
        <v>101</v>
      </c>
      <c r="G21" s="48" t="s">
        <v>101</v>
      </c>
      <c r="H21" s="49" t="s">
        <v>78</v>
      </c>
      <c r="I21" s="49">
        <v>10</v>
      </c>
      <c r="J21" s="49">
        <v>10770742370</v>
      </c>
      <c r="K21" s="49">
        <v>1000000000</v>
      </c>
      <c r="L21" s="50">
        <v>10000000000</v>
      </c>
      <c r="M21" s="51">
        <v>0.108</v>
      </c>
      <c r="N21" s="51"/>
      <c r="O21" s="52">
        <v>45145</v>
      </c>
      <c r="P21" s="52">
        <v>45510</v>
      </c>
      <c r="Q21" s="49" t="s">
        <v>56</v>
      </c>
      <c r="R21" s="52">
        <v>45145</v>
      </c>
      <c r="S21" s="52">
        <v>45145</v>
      </c>
      <c r="T21" s="53">
        <v>973479452.05479455</v>
      </c>
      <c r="U21" s="1" t="s">
        <v>191</v>
      </c>
      <c r="V21" s="1"/>
      <c r="W21" s="137"/>
      <c r="X21" s="139"/>
      <c r="Y21" s="138"/>
      <c r="Z21" s="138"/>
      <c r="AA21" s="1"/>
    </row>
    <row r="22" spans="1:27">
      <c r="A22" t="s">
        <v>174</v>
      </c>
      <c r="B22" s="46" t="s">
        <v>102</v>
      </c>
      <c r="C22" s="1" t="s">
        <v>103</v>
      </c>
      <c r="D22" s="2" t="s">
        <v>41</v>
      </c>
      <c r="E22" s="2" t="s">
        <v>104</v>
      </c>
      <c r="F22" s="48" t="s">
        <v>105</v>
      </c>
      <c r="G22" s="2" t="s">
        <v>105</v>
      </c>
      <c r="H22" s="2" t="s">
        <v>78</v>
      </c>
      <c r="I22" s="3">
        <v>30</v>
      </c>
      <c r="J22" s="3">
        <v>32111497290</v>
      </c>
      <c r="K22" s="3">
        <v>1000000000</v>
      </c>
      <c r="L22" s="69">
        <v>30000000000</v>
      </c>
      <c r="M22" s="55">
        <v>0.108</v>
      </c>
      <c r="N22" s="2"/>
      <c r="O22" s="52">
        <v>45167</v>
      </c>
      <c r="P22" s="52">
        <v>45532</v>
      </c>
      <c r="Q22" s="3" t="s">
        <v>56</v>
      </c>
      <c r="R22" s="82">
        <v>45321</v>
      </c>
      <c r="S22" s="6">
        <v>45167</v>
      </c>
      <c r="T22" s="58">
        <v>2725150684.9315066</v>
      </c>
      <c r="U22" s="1" t="s">
        <v>191</v>
      </c>
      <c r="V22" s="1"/>
      <c r="W22" s="137"/>
      <c r="X22" s="139"/>
      <c r="Y22" s="138"/>
      <c r="Z22" s="138"/>
      <c r="AA22" s="1"/>
    </row>
    <row r="23" spans="1:27">
      <c r="A23" t="s">
        <v>175</v>
      </c>
      <c r="B23" s="46" t="s">
        <v>106</v>
      </c>
      <c r="C23" s="1" t="s">
        <v>103</v>
      </c>
      <c r="D23" s="2" t="s">
        <v>41</v>
      </c>
      <c r="E23" s="2" t="s">
        <v>104</v>
      </c>
      <c r="F23" s="48" t="s">
        <v>107</v>
      </c>
      <c r="G23" s="2" t="s">
        <v>107</v>
      </c>
      <c r="H23" s="2" t="s">
        <v>78</v>
      </c>
      <c r="I23" s="3">
        <v>5</v>
      </c>
      <c r="J23" s="3">
        <v>5335169325</v>
      </c>
      <c r="K23" s="3">
        <v>1000000000</v>
      </c>
      <c r="L23" s="69">
        <v>5000000000</v>
      </c>
      <c r="M23" s="55">
        <v>0.108</v>
      </c>
      <c r="N23" s="2"/>
      <c r="O23" s="52">
        <v>45141</v>
      </c>
      <c r="P23" s="52">
        <v>45506</v>
      </c>
      <c r="Q23" s="49" t="s">
        <v>56</v>
      </c>
      <c r="R23" s="82">
        <v>45321</v>
      </c>
      <c r="S23" s="6">
        <v>45141</v>
      </c>
      <c r="T23" s="58">
        <v>492657534.24657536</v>
      </c>
      <c r="U23" s="1" t="s">
        <v>191</v>
      </c>
      <c r="V23" s="1"/>
      <c r="W23" s="137"/>
      <c r="X23" s="139"/>
      <c r="Y23" s="138"/>
      <c r="Z23" s="138"/>
      <c r="AA23" s="1"/>
    </row>
    <row r="24" spans="1:27">
      <c r="A24" t="s">
        <v>176</v>
      </c>
      <c r="B24" s="46" t="s">
        <v>108</v>
      </c>
      <c r="C24" s="1" t="s">
        <v>103</v>
      </c>
      <c r="D24" s="2" t="s">
        <v>41</v>
      </c>
      <c r="E24" s="2" t="s">
        <v>104</v>
      </c>
      <c r="F24" s="48" t="s">
        <v>109</v>
      </c>
      <c r="G24" s="2" t="s">
        <v>109</v>
      </c>
      <c r="H24" s="2" t="s">
        <v>78</v>
      </c>
      <c r="I24" s="3">
        <v>20</v>
      </c>
      <c r="J24" s="3">
        <v>21245478940</v>
      </c>
      <c r="K24" s="3">
        <v>1000000000</v>
      </c>
      <c r="L24" s="69">
        <v>20000000000</v>
      </c>
      <c r="M24" s="55">
        <v>9.5000000000000001E-2</v>
      </c>
      <c r="N24" s="2"/>
      <c r="O24" s="52">
        <v>45167</v>
      </c>
      <c r="P24" s="52">
        <v>45532</v>
      </c>
      <c r="Q24" s="49" t="s">
        <v>56</v>
      </c>
      <c r="R24" s="82">
        <v>45344</v>
      </c>
      <c r="S24" s="6">
        <v>45167</v>
      </c>
      <c r="T24" s="58">
        <v>1598082191.7808218</v>
      </c>
      <c r="U24" s="1" t="s">
        <v>191</v>
      </c>
      <c r="V24" s="1"/>
      <c r="W24" s="137"/>
      <c r="X24" s="139"/>
      <c r="Y24" s="138"/>
      <c r="Z24" s="138"/>
      <c r="AA24" s="1"/>
    </row>
    <row r="25" spans="1:27">
      <c r="A25" t="s">
        <v>177</v>
      </c>
      <c r="B25" s="46" t="s">
        <v>110</v>
      </c>
      <c r="C25" s="1" t="s">
        <v>103</v>
      </c>
      <c r="D25" s="2" t="s">
        <v>41</v>
      </c>
      <c r="E25" s="2" t="s">
        <v>111</v>
      </c>
      <c r="F25" s="48" t="s">
        <v>112</v>
      </c>
      <c r="G25" s="2" t="s">
        <v>112</v>
      </c>
      <c r="H25" s="2" t="s">
        <v>42</v>
      </c>
      <c r="I25" s="3">
        <v>190000</v>
      </c>
      <c r="J25" s="3">
        <v>19000000000</v>
      </c>
      <c r="K25" s="3">
        <v>100000</v>
      </c>
      <c r="L25" s="69">
        <v>19000000000</v>
      </c>
      <c r="M25" s="55">
        <v>7.5800000000000006E-2</v>
      </c>
      <c r="N25" s="2"/>
      <c r="O25" s="52">
        <v>45378</v>
      </c>
      <c r="P25" s="52">
        <v>47934</v>
      </c>
      <c r="Q25" s="49">
        <v>12</v>
      </c>
      <c r="R25" s="82">
        <v>45376</v>
      </c>
      <c r="S25" s="6">
        <v>45378</v>
      </c>
      <c r="T25" s="58">
        <v>378792328.76712328</v>
      </c>
      <c r="U25" s="1" t="s">
        <v>191</v>
      </c>
      <c r="V25" s="1"/>
      <c r="W25" s="137"/>
      <c r="X25" s="139"/>
      <c r="Y25" s="138"/>
      <c r="Z25" s="138"/>
      <c r="AA25" s="1"/>
    </row>
    <row r="26" spans="1:27">
      <c r="A26" t="s">
        <v>178</v>
      </c>
      <c r="B26" s="46" t="s">
        <v>113</v>
      </c>
      <c r="C26" s="1" t="s">
        <v>103</v>
      </c>
      <c r="D26" s="2" t="s">
        <v>41</v>
      </c>
      <c r="E26" s="2" t="s">
        <v>114</v>
      </c>
      <c r="F26" s="48" t="s">
        <v>115</v>
      </c>
      <c r="G26" s="2" t="s">
        <v>115</v>
      </c>
      <c r="H26" s="2" t="s">
        <v>42</v>
      </c>
      <c r="I26" s="3">
        <v>950000</v>
      </c>
      <c r="J26" s="3">
        <v>97133700000</v>
      </c>
      <c r="K26" s="3">
        <v>100000</v>
      </c>
      <c r="L26" s="69">
        <v>95000000000</v>
      </c>
      <c r="M26" s="55">
        <v>8.7499999999999994E-2</v>
      </c>
      <c r="N26" s="2"/>
      <c r="O26" s="52">
        <v>44979</v>
      </c>
      <c r="P26" s="52">
        <v>46805</v>
      </c>
      <c r="Q26" s="49">
        <v>6</v>
      </c>
      <c r="R26" s="82">
        <v>45415</v>
      </c>
      <c r="S26" s="6">
        <v>45344</v>
      </c>
      <c r="T26" s="58">
        <v>2960616438.356164</v>
      </c>
      <c r="U26" s="1" t="s">
        <v>191</v>
      </c>
      <c r="V26" s="1"/>
      <c r="W26" s="137"/>
      <c r="X26" s="139"/>
      <c r="Y26" s="138"/>
      <c r="Z26" s="138"/>
      <c r="AA26" s="1"/>
    </row>
    <row r="27" spans="1:27">
      <c r="A27" t="s">
        <v>179</v>
      </c>
      <c r="B27" s="46" t="s">
        <v>116</v>
      </c>
      <c r="C27" s="1" t="s">
        <v>103</v>
      </c>
      <c r="D27" s="2" t="s">
        <v>41</v>
      </c>
      <c r="E27" s="2" t="s">
        <v>117</v>
      </c>
      <c r="F27" s="48" t="s">
        <v>118</v>
      </c>
      <c r="G27" s="2" t="s">
        <v>119</v>
      </c>
      <c r="H27" s="2" t="s">
        <v>78</v>
      </c>
      <c r="I27" s="3">
        <v>500</v>
      </c>
      <c r="J27" s="3">
        <v>50086332000</v>
      </c>
      <c r="K27" s="3">
        <v>100000000</v>
      </c>
      <c r="L27" s="69">
        <v>50000000000</v>
      </c>
      <c r="M27" s="55">
        <v>7.4999999999999997E-2</v>
      </c>
      <c r="N27" s="2"/>
      <c r="O27" s="52">
        <v>45450</v>
      </c>
      <c r="P27" s="52">
        <v>45845</v>
      </c>
      <c r="Q27" s="49" t="s">
        <v>56</v>
      </c>
      <c r="R27" s="82">
        <v>45450</v>
      </c>
      <c r="S27" s="6">
        <v>45450</v>
      </c>
      <c r="T27" s="58">
        <v>246575342.46575344</v>
      </c>
      <c r="U27" s="1" t="s">
        <v>191</v>
      </c>
      <c r="V27" s="1"/>
      <c r="W27" s="137"/>
      <c r="X27" s="139"/>
      <c r="Y27" s="138"/>
      <c r="Z27" s="138"/>
      <c r="AA27" s="1"/>
    </row>
    <row r="28" spans="1:27">
      <c r="A28" t="s">
        <v>180</v>
      </c>
      <c r="B28" s="46" t="s">
        <v>120</v>
      </c>
      <c r="C28" s="1" t="s">
        <v>103</v>
      </c>
      <c r="D28" s="2" t="s">
        <v>41</v>
      </c>
      <c r="E28" s="2" t="s">
        <v>121</v>
      </c>
      <c r="F28" s="48" t="s">
        <v>122</v>
      </c>
      <c r="G28" s="2"/>
      <c r="H28" s="2" t="s">
        <v>42</v>
      </c>
      <c r="I28" s="3">
        <v>1000000</v>
      </c>
      <c r="J28" s="3">
        <v>100000000000</v>
      </c>
      <c r="K28" s="3">
        <v>100000</v>
      </c>
      <c r="L28" s="69">
        <v>100000000000</v>
      </c>
      <c r="M28" s="55">
        <v>7.4999999999999997E-2</v>
      </c>
      <c r="N28" s="2"/>
      <c r="O28" s="52">
        <v>45460</v>
      </c>
      <c r="P28" s="52">
        <v>48382</v>
      </c>
      <c r="Q28" s="49">
        <v>12</v>
      </c>
      <c r="R28" s="82">
        <v>45460</v>
      </c>
      <c r="S28" s="6">
        <v>45460</v>
      </c>
      <c r="T28" s="58">
        <v>287671232.87671232</v>
      </c>
      <c r="U28" s="1" t="s">
        <v>191</v>
      </c>
      <c r="V28" s="1"/>
      <c r="W28" s="137"/>
      <c r="X28" s="139"/>
      <c r="Y28" s="138"/>
      <c r="Z28" s="138"/>
      <c r="AA28" s="1"/>
    </row>
    <row r="29" spans="1:27">
      <c r="A29" t="s">
        <v>181</v>
      </c>
      <c r="B29" s="46" t="s">
        <v>123</v>
      </c>
      <c r="C29" s="1" t="s">
        <v>103</v>
      </c>
      <c r="D29" s="83" t="s">
        <v>41</v>
      </c>
      <c r="E29" s="83" t="s">
        <v>124</v>
      </c>
      <c r="F29" s="83" t="s">
        <v>124</v>
      </c>
      <c r="G29" s="83"/>
      <c r="H29" s="83" t="s">
        <v>42</v>
      </c>
      <c r="I29" s="84">
        <v>547736</v>
      </c>
      <c r="J29" s="84">
        <v>54870327337</v>
      </c>
      <c r="K29" s="84">
        <v>100000</v>
      </c>
      <c r="L29" s="85">
        <v>54773600000</v>
      </c>
      <c r="M29" s="86">
        <v>7.4800000000000005E-2</v>
      </c>
      <c r="N29" s="83"/>
      <c r="O29" s="87">
        <v>45107</v>
      </c>
      <c r="P29" s="87">
        <v>47664</v>
      </c>
      <c r="Q29" s="84">
        <v>12</v>
      </c>
      <c r="R29" s="88">
        <v>45414</v>
      </c>
      <c r="S29" s="87">
        <v>45107</v>
      </c>
      <c r="T29" s="89">
        <v>4119514952.7671242</v>
      </c>
      <c r="U29" s="1" t="s">
        <v>191</v>
      </c>
      <c r="V29" s="1"/>
      <c r="W29" s="137"/>
      <c r="X29" s="139"/>
      <c r="Y29" s="138"/>
      <c r="Z29" s="138"/>
      <c r="AA29" s="1"/>
    </row>
    <row r="30" spans="1:27">
      <c r="A30" t="s">
        <v>182</v>
      </c>
      <c r="B30" s="46" t="s">
        <v>125</v>
      </c>
      <c r="C30" s="1" t="s">
        <v>103</v>
      </c>
      <c r="D30" s="83" t="s">
        <v>41</v>
      </c>
      <c r="E30" s="83" t="s">
        <v>126</v>
      </c>
      <c r="F30" s="83" t="s">
        <v>127</v>
      </c>
      <c r="G30" s="83"/>
      <c r="H30" s="83" t="s">
        <v>42</v>
      </c>
      <c r="I30" s="84">
        <v>31627</v>
      </c>
      <c r="J30" s="84">
        <v>3368077822</v>
      </c>
      <c r="K30" s="84">
        <v>100000</v>
      </c>
      <c r="L30" s="85">
        <v>3162700000</v>
      </c>
      <c r="M30" s="86">
        <v>8.8499999999999995E-2</v>
      </c>
      <c r="N30" s="83"/>
      <c r="O30" s="87">
        <v>44977</v>
      </c>
      <c r="P30" s="87">
        <v>46803</v>
      </c>
      <c r="Q30" s="84">
        <v>6</v>
      </c>
      <c r="R30" s="88">
        <v>45323</v>
      </c>
      <c r="S30" s="87">
        <v>45342</v>
      </c>
      <c r="T30" s="89">
        <v>101223729.8630137</v>
      </c>
      <c r="U30" s="1" t="s">
        <v>191</v>
      </c>
      <c r="V30" s="1"/>
      <c r="W30" s="137"/>
      <c r="X30" s="139"/>
      <c r="Y30" s="138"/>
      <c r="Z30" s="138"/>
      <c r="AA30" s="1"/>
    </row>
    <row r="31" spans="1:27">
      <c r="A31" t="s">
        <v>183</v>
      </c>
      <c r="B31" s="46" t="s">
        <v>128</v>
      </c>
      <c r="C31" s="1" t="s">
        <v>103</v>
      </c>
      <c r="D31" s="2" t="s">
        <v>73</v>
      </c>
      <c r="E31" s="2"/>
      <c r="F31" s="48" t="s">
        <v>129</v>
      </c>
      <c r="G31" s="2" t="s">
        <v>129</v>
      </c>
      <c r="H31" s="2" t="s">
        <v>42</v>
      </c>
      <c r="I31" s="2">
        <v>500</v>
      </c>
      <c r="J31" s="69">
        <v>50000000000</v>
      </c>
      <c r="K31" s="69">
        <v>100000000</v>
      </c>
      <c r="L31" s="69">
        <v>50000000000</v>
      </c>
      <c r="M31" s="55">
        <v>0.11</v>
      </c>
      <c r="N31" s="2"/>
      <c r="O31" s="52">
        <v>45320</v>
      </c>
      <c r="P31" s="52">
        <v>46416</v>
      </c>
      <c r="Q31" s="49">
        <v>6</v>
      </c>
      <c r="R31" s="82">
        <v>45320</v>
      </c>
      <c r="S31" s="6">
        <v>45320</v>
      </c>
      <c r="T31" s="58">
        <v>2320547945.2054796</v>
      </c>
      <c r="U31" s="1" t="s">
        <v>203</v>
      </c>
      <c r="V31" s="1"/>
      <c r="W31" s="137">
        <v>626790000000</v>
      </c>
      <c r="X31" s="139"/>
      <c r="Y31" s="138">
        <v>500000000000</v>
      </c>
      <c r="Z31" s="138">
        <v>50000000000</v>
      </c>
      <c r="AA31" s="1"/>
    </row>
    <row r="32" spans="1:27">
      <c r="A32" t="s">
        <v>184</v>
      </c>
      <c r="B32" s="46" t="s">
        <v>130</v>
      </c>
      <c r="C32" s="1" t="s">
        <v>103</v>
      </c>
      <c r="D32" s="2" t="s">
        <v>73</v>
      </c>
      <c r="E32" s="2" t="s">
        <v>131</v>
      </c>
      <c r="F32" s="2" t="s">
        <v>124</v>
      </c>
      <c r="G32" s="2" t="s">
        <v>132</v>
      </c>
      <c r="H32" s="2" t="s">
        <v>42</v>
      </c>
      <c r="I32" s="69">
        <v>80000</v>
      </c>
      <c r="J32" s="69">
        <v>8508800000</v>
      </c>
      <c r="K32" s="69">
        <v>100000</v>
      </c>
      <c r="L32" s="69">
        <v>8000000000</v>
      </c>
      <c r="M32" s="55">
        <v>9.6000000000000002E-2</v>
      </c>
      <c r="N32" s="2"/>
      <c r="O32" s="52">
        <v>45107</v>
      </c>
      <c r="P32" s="52">
        <v>47664</v>
      </c>
      <c r="Q32" s="2" t="s">
        <v>47</v>
      </c>
      <c r="R32" s="52">
        <v>45415</v>
      </c>
      <c r="S32" s="6">
        <v>45107</v>
      </c>
      <c r="T32" s="58">
        <v>772208219.17808223</v>
      </c>
      <c r="U32" s="1" t="s">
        <v>191</v>
      </c>
      <c r="V32" s="1"/>
      <c r="W32" s="137"/>
      <c r="X32" s="139"/>
      <c r="Y32" s="138"/>
      <c r="Z32" s="138"/>
      <c r="AA32" s="1"/>
    </row>
    <row r="33" spans="1:27">
      <c r="A33" t="s">
        <v>185</v>
      </c>
      <c r="B33" s="46" t="s">
        <v>133</v>
      </c>
      <c r="C33" s="1" t="s">
        <v>103</v>
      </c>
      <c r="D33" s="2" t="s">
        <v>73</v>
      </c>
      <c r="E33" s="2" t="s">
        <v>134</v>
      </c>
      <c r="F33" s="2" t="s">
        <v>135</v>
      </c>
      <c r="G33" s="2" t="s">
        <v>136</v>
      </c>
      <c r="H33" s="2" t="s">
        <v>42</v>
      </c>
      <c r="I33" s="2">
        <v>50</v>
      </c>
      <c r="J33" s="69">
        <v>50000000000</v>
      </c>
      <c r="K33" s="69">
        <v>1000000000</v>
      </c>
      <c r="L33" s="69">
        <v>50000000000</v>
      </c>
      <c r="M33" s="55">
        <v>5.7799999999999997E-2</v>
      </c>
      <c r="N33" s="2"/>
      <c r="O33" s="52">
        <v>45440</v>
      </c>
      <c r="P33" s="52">
        <v>47996</v>
      </c>
      <c r="Q33" s="2" t="s">
        <v>47</v>
      </c>
      <c r="R33" s="52">
        <v>45440</v>
      </c>
      <c r="S33" s="6">
        <v>45440</v>
      </c>
      <c r="T33" s="58">
        <v>269205479.4520548</v>
      </c>
      <c r="U33" s="1" t="s">
        <v>191</v>
      </c>
      <c r="V33" s="1"/>
      <c r="W33" s="137"/>
      <c r="X33" s="139"/>
      <c r="Y33" s="138"/>
      <c r="Z33" s="138"/>
      <c r="AA33" s="1"/>
    </row>
    <row r="34" spans="1:27">
      <c r="A34" t="s">
        <v>186</v>
      </c>
      <c r="B34" s="46" t="s">
        <v>137</v>
      </c>
      <c r="C34" s="1" t="s">
        <v>103</v>
      </c>
      <c r="D34" s="97" t="s">
        <v>73</v>
      </c>
      <c r="E34" s="97" t="s">
        <v>138</v>
      </c>
      <c r="F34" s="97" t="s">
        <v>139</v>
      </c>
      <c r="G34" s="97" t="s">
        <v>140</v>
      </c>
      <c r="H34" s="97" t="s">
        <v>140</v>
      </c>
      <c r="I34" s="98">
        <v>500000</v>
      </c>
      <c r="J34" s="98">
        <v>52131000000</v>
      </c>
      <c r="K34" s="98">
        <v>100000</v>
      </c>
      <c r="L34" s="98">
        <v>50000000000</v>
      </c>
      <c r="M34" s="99">
        <v>2.5999999999999999E-2</v>
      </c>
      <c r="N34" s="97"/>
      <c r="O34" s="100">
        <v>45218</v>
      </c>
      <c r="P34" s="100">
        <v>50697</v>
      </c>
      <c r="Q34" s="97"/>
      <c r="R34" s="100">
        <v>45470</v>
      </c>
      <c r="S34" s="101">
        <v>45470</v>
      </c>
      <c r="T34" s="102">
        <v>14246575.342465753</v>
      </c>
      <c r="U34" s="1" t="s">
        <v>191</v>
      </c>
      <c r="V34" s="1"/>
      <c r="W34" s="137"/>
      <c r="X34" s="139"/>
      <c r="Y34" s="138"/>
      <c r="Z34" s="138"/>
      <c r="AA34" s="1"/>
    </row>
    <row r="43" spans="1:27">
      <c r="M43" t="s">
        <v>204</v>
      </c>
    </row>
  </sheetData>
  <autoFilter ref="A1:AB34" xr:uid="{16FB9321-D7F3-404C-BD25-AEC2DB6B4A7B}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C645F-3D43-4924-A15B-CA5023EA2664}">
  <sheetPr>
    <tabColor rgb="FFFFFF00"/>
  </sheetPr>
  <dimension ref="A1:FX990"/>
  <sheetViews>
    <sheetView showGridLines="0" topLeftCell="F1" zoomScale="83" zoomScaleNormal="83" workbookViewId="0">
      <pane ySplit="2" topLeftCell="A3" activePane="bottomLeft" state="frozen"/>
      <selection pane="bottomLeft" activeCell="A2" sqref="A2:T35"/>
    </sheetView>
  </sheetViews>
  <sheetFormatPr defaultColWidth="14.453125" defaultRowHeight="15" customHeight="1"/>
  <cols>
    <col min="1" max="1" width="2.1796875" bestFit="1" customWidth="1"/>
    <col min="2" max="2" width="3.1796875" style="1" bestFit="1" customWidth="1"/>
    <col min="3" max="3" width="14.453125" style="1"/>
    <col min="4" max="4" width="8.81640625" customWidth="1"/>
    <col min="5" max="5" width="22.81640625" customWidth="1"/>
    <col min="6" max="7" width="23.453125" customWidth="1"/>
    <col min="8" max="8" width="18" customWidth="1"/>
    <col min="9" max="9" width="17" customWidth="1"/>
    <col min="10" max="10" width="19.1796875" customWidth="1"/>
    <col min="11" max="11" width="17.1796875" customWidth="1"/>
    <col min="12" max="12" width="18.1796875" customWidth="1"/>
    <col min="13" max="14" width="16.1796875" customWidth="1"/>
    <col min="15" max="16" width="11.81640625" customWidth="1"/>
    <col min="17" max="17" width="13.1796875" customWidth="1"/>
    <col min="18" max="18" width="15.453125" customWidth="1"/>
    <col min="19" max="19" width="16.453125" customWidth="1"/>
    <col min="20" max="20" width="18.1796875" customWidth="1"/>
    <col min="21" max="21" width="14.453125" customWidth="1"/>
    <col min="22" max="22" width="15.1796875" bestFit="1" customWidth="1"/>
    <col min="23" max="23" width="8.81640625" customWidth="1"/>
    <col min="24" max="25" width="11.1796875" customWidth="1"/>
    <col min="26" max="29" width="8.81640625" customWidth="1"/>
    <col min="30" max="30" width="11.1796875" customWidth="1"/>
    <col min="31" max="31" width="17.453125" customWidth="1"/>
    <col min="32" max="33" width="8.81640625" customWidth="1"/>
    <col min="34" max="34" width="12.81640625" customWidth="1"/>
    <col min="35" max="37" width="11.453125" customWidth="1"/>
    <col min="38" max="38" width="10.453125" customWidth="1"/>
    <col min="39" max="41" width="11.81640625" customWidth="1"/>
    <col min="42" max="54" width="11.1796875" customWidth="1"/>
    <col min="55" max="58" width="10.1796875" customWidth="1"/>
    <col min="59" max="60" width="9.453125" customWidth="1"/>
    <col min="61" max="62" width="8.81640625" customWidth="1"/>
    <col min="63" max="66" width="9.453125" customWidth="1"/>
    <col min="67" max="76" width="8.81640625" customWidth="1"/>
    <col min="77" max="78" width="13.1796875" customWidth="1"/>
    <col min="79" max="79" width="10.1796875" customWidth="1"/>
    <col min="80" max="80" width="8.81640625" customWidth="1"/>
    <col min="81" max="83" width="18.453125" customWidth="1"/>
    <col min="84" max="86" width="16.453125" customWidth="1"/>
    <col min="87" max="88" width="17.453125" customWidth="1"/>
    <col min="89" max="90" width="16.453125" customWidth="1"/>
    <col min="91" max="91" width="16.1796875" customWidth="1"/>
    <col min="92" max="92" width="19.453125" customWidth="1"/>
    <col min="93" max="93" width="17" customWidth="1"/>
    <col min="94" max="94" width="17.453125" customWidth="1"/>
    <col min="95" max="95" width="16" customWidth="1"/>
    <col min="96" max="96" width="16.453125" customWidth="1"/>
    <col min="97" max="97" width="16.1796875" customWidth="1"/>
    <col min="98" max="98" width="18" customWidth="1"/>
    <col min="99" max="103" width="16.1796875" customWidth="1"/>
    <col min="104" max="104" width="17.1796875" customWidth="1"/>
    <col min="105" max="105" width="13.453125" customWidth="1"/>
    <col min="106" max="106" width="11.453125" customWidth="1"/>
    <col min="107" max="107" width="12" customWidth="1"/>
    <col min="108" max="108" width="12.453125" customWidth="1"/>
    <col min="109" max="109" width="13.453125" customWidth="1"/>
    <col min="110" max="110" width="14" customWidth="1"/>
    <col min="111" max="111" width="11.453125" customWidth="1"/>
    <col min="112" max="112" width="13.453125" customWidth="1"/>
    <col min="113" max="123" width="8.81640625" hidden="1" customWidth="1"/>
    <col min="124" max="124" width="13.1796875" hidden="1" customWidth="1"/>
    <col min="125" max="127" width="8.81640625" customWidth="1"/>
    <col min="128" max="128" width="15.81640625" customWidth="1"/>
    <col min="129" max="129" width="19.453125" customWidth="1"/>
    <col min="130" max="130" width="17.453125" customWidth="1"/>
    <col min="131" max="131" width="17.1796875" customWidth="1"/>
    <col min="132" max="132" width="17.453125" customWidth="1"/>
    <col min="133" max="133" width="17.81640625" customWidth="1"/>
    <col min="134" max="138" width="17.453125" customWidth="1"/>
    <col min="139" max="139" width="16.81640625" customWidth="1"/>
    <col min="140" max="140" width="18.1796875" customWidth="1"/>
    <col min="141" max="142" width="17.453125" customWidth="1"/>
    <col min="143" max="143" width="17.1796875" customWidth="1"/>
    <col min="144" max="147" width="17.453125" customWidth="1"/>
    <col min="148" max="148" width="16.81640625" customWidth="1"/>
    <col min="149" max="149" width="16.1796875" customWidth="1"/>
    <col min="150" max="150" width="16.81640625" customWidth="1"/>
    <col min="151" max="152" width="16.1796875" customWidth="1"/>
    <col min="153" max="153" width="13.453125" customWidth="1"/>
    <col min="154" max="154" width="14" customWidth="1"/>
    <col min="155" max="155" width="13.453125" customWidth="1"/>
    <col min="156" max="156" width="14" customWidth="1"/>
    <col min="157" max="158" width="13.453125" customWidth="1"/>
    <col min="159" max="159" width="6.453125" customWidth="1"/>
    <col min="160" max="171" width="6.453125" hidden="1" customWidth="1"/>
    <col min="172" max="172" width="10.81640625" customWidth="1"/>
    <col min="173" max="173" width="8.81640625" customWidth="1"/>
    <col min="174" max="174" width="11.1796875" customWidth="1"/>
    <col min="175" max="175" width="16.81640625" customWidth="1"/>
    <col min="176" max="176" width="18.453125" customWidth="1"/>
    <col min="177" max="177" width="17.453125" customWidth="1"/>
    <col min="178" max="178" width="19.453125" customWidth="1"/>
    <col min="179" max="180" width="20.81640625" customWidth="1"/>
  </cols>
  <sheetData>
    <row r="1" spans="1:180" ht="14.25" customHeight="1" thickBot="1">
      <c r="D1" s="2">
        <f t="array" ref="D1">COLUMN(DV:DV)</f>
        <v>126</v>
      </c>
      <c r="E1" s="2"/>
      <c r="F1" s="2"/>
      <c r="G1" s="2"/>
      <c r="H1" s="2"/>
      <c r="I1" s="2"/>
      <c r="J1" s="3">
        <f>SUBTOTAL(109,J3:J35)</f>
        <v>1291925357484</v>
      </c>
      <c r="K1" s="4"/>
      <c r="L1" s="3"/>
      <c r="M1" s="3"/>
      <c r="N1" s="5"/>
      <c r="O1" s="2"/>
      <c r="P1" s="2"/>
      <c r="Q1" s="2"/>
      <c r="R1" s="6">
        <v>45001</v>
      </c>
      <c r="S1" s="7">
        <v>45473</v>
      </c>
      <c r="T1" s="8">
        <f>SUBTOTAL(109,T3:T35)-U1</f>
        <v>27308275006.849319</v>
      </c>
      <c r="U1" s="8">
        <f t="shared" ref="U1:V1" si="0">SUBTOTAL(109,U3:U35)</f>
        <v>35678057484</v>
      </c>
      <c r="V1" s="8">
        <f t="shared" si="0"/>
        <v>1319233632490.8496</v>
      </c>
      <c r="W1" s="2"/>
      <c r="X1" s="2"/>
      <c r="Y1" s="2"/>
      <c r="Z1" s="2"/>
      <c r="AA1" s="2"/>
      <c r="AB1" s="2"/>
      <c r="AC1" s="2"/>
      <c r="AD1" s="2"/>
      <c r="AE1" s="9">
        <f>SUBTOTAL(109,AE3:AE35)-U1</f>
        <v>27308275006.849319</v>
      </c>
      <c r="AF1" s="2"/>
      <c r="AG1" s="2"/>
      <c r="AH1" s="2"/>
      <c r="AI1" s="10"/>
      <c r="AJ1" s="10"/>
      <c r="AK1" s="10"/>
      <c r="AL1" s="10"/>
      <c r="AM1" s="10"/>
      <c r="AN1" s="10"/>
      <c r="AO1" s="10"/>
      <c r="AP1" s="10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11" t="s">
        <v>0</v>
      </c>
      <c r="DW1" s="2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2"/>
      <c r="FQ1" s="2"/>
      <c r="FR1" s="12"/>
      <c r="FS1" s="2"/>
      <c r="FT1" s="7">
        <v>45291</v>
      </c>
      <c r="FU1" s="2"/>
      <c r="FV1" s="2">
        <f t="array" ref="FV1">COLUMN(FU:FU)</f>
        <v>177</v>
      </c>
      <c r="FW1" s="13" t="e">
        <f>SUBTOTAL(9,FW3:FW1048566)</f>
        <v>#REF!</v>
      </c>
      <c r="FX1" s="2"/>
    </row>
    <row r="2" spans="1:180" ht="14.25" customHeight="1">
      <c r="A2" t="s">
        <v>1</v>
      </c>
      <c r="B2" s="14" t="s">
        <v>2</v>
      </c>
      <c r="C2" s="1" t="s">
        <v>3</v>
      </c>
      <c r="D2" s="15" t="s">
        <v>4</v>
      </c>
      <c r="E2" s="16" t="s">
        <v>5</v>
      </c>
      <c r="F2" s="16" t="s">
        <v>6</v>
      </c>
      <c r="G2" s="17" t="s">
        <v>7</v>
      </c>
      <c r="H2" s="17" t="s">
        <v>8</v>
      </c>
      <c r="I2" s="16" t="s">
        <v>9</v>
      </c>
      <c r="J2" s="17" t="s">
        <v>10</v>
      </c>
      <c r="K2" s="17" t="s">
        <v>11</v>
      </c>
      <c r="L2" s="17" t="s">
        <v>12</v>
      </c>
      <c r="M2" s="17" t="s">
        <v>13</v>
      </c>
      <c r="N2" s="17" t="s">
        <v>14</v>
      </c>
      <c r="O2" s="17" t="s">
        <v>15</v>
      </c>
      <c r="P2" s="17" t="s">
        <v>16</v>
      </c>
      <c r="Q2" s="17" t="s">
        <v>17</v>
      </c>
      <c r="R2" s="17" t="s">
        <v>18</v>
      </c>
      <c r="S2" s="18" t="s">
        <v>19</v>
      </c>
      <c r="T2" s="19" t="s">
        <v>20</v>
      </c>
      <c r="U2" s="20"/>
      <c r="V2" s="20" t="s">
        <v>21</v>
      </c>
      <c r="W2" s="20"/>
      <c r="X2" s="21" t="s">
        <v>22</v>
      </c>
      <c r="Y2" s="22" t="s">
        <v>23</v>
      </c>
      <c r="Z2" s="23" t="s">
        <v>13</v>
      </c>
      <c r="AA2" s="23" t="s">
        <v>24</v>
      </c>
      <c r="AB2" s="22" t="s">
        <v>25</v>
      </c>
      <c r="AC2" s="22" t="s">
        <v>26</v>
      </c>
      <c r="AD2" s="24" t="s">
        <v>27</v>
      </c>
      <c r="AE2" s="25" t="s">
        <v>28</v>
      </c>
      <c r="AF2" s="26" t="s">
        <v>29</v>
      </c>
      <c r="AG2" s="27"/>
      <c r="AH2" s="27"/>
      <c r="AI2" s="28">
        <v>0</v>
      </c>
      <c r="AJ2" s="29">
        <v>1</v>
      </c>
      <c r="AK2" s="29">
        <v>2</v>
      </c>
      <c r="AL2" s="29">
        <v>3</v>
      </c>
      <c r="AM2" s="29">
        <v>4</v>
      </c>
      <c r="AN2" s="29">
        <v>5</v>
      </c>
      <c r="AO2" s="29">
        <v>6</v>
      </c>
      <c r="AP2" s="29">
        <v>7</v>
      </c>
      <c r="AQ2" s="29">
        <v>8</v>
      </c>
      <c r="AR2" s="29">
        <v>9</v>
      </c>
      <c r="AS2" s="29">
        <v>10</v>
      </c>
      <c r="AT2" s="29">
        <v>11</v>
      </c>
      <c r="AU2" s="29">
        <v>12</v>
      </c>
      <c r="AV2" s="29">
        <v>13</v>
      </c>
      <c r="AW2" s="29">
        <v>14</v>
      </c>
      <c r="AX2" s="29">
        <v>15</v>
      </c>
      <c r="AY2" s="29">
        <v>16</v>
      </c>
      <c r="AZ2" s="29">
        <v>17</v>
      </c>
      <c r="BA2" s="29">
        <v>18</v>
      </c>
      <c r="BB2" s="29">
        <v>19</v>
      </c>
      <c r="BC2" s="29">
        <v>20</v>
      </c>
      <c r="BD2" s="29">
        <f t="shared" ref="BD2:BZ2" si="1">BC2+1</f>
        <v>21</v>
      </c>
      <c r="BE2" s="29">
        <f t="shared" si="1"/>
        <v>22</v>
      </c>
      <c r="BF2" s="29">
        <f t="shared" si="1"/>
        <v>23</v>
      </c>
      <c r="BG2" s="29">
        <f t="shared" si="1"/>
        <v>24</v>
      </c>
      <c r="BH2" s="29">
        <f t="shared" si="1"/>
        <v>25</v>
      </c>
      <c r="BI2" s="29">
        <f t="shared" si="1"/>
        <v>26</v>
      </c>
      <c r="BJ2" s="29">
        <f t="shared" si="1"/>
        <v>27</v>
      </c>
      <c r="BK2" s="29">
        <f t="shared" si="1"/>
        <v>28</v>
      </c>
      <c r="BL2" s="29">
        <f t="shared" si="1"/>
        <v>29</v>
      </c>
      <c r="BM2" s="29">
        <f t="shared" si="1"/>
        <v>30</v>
      </c>
      <c r="BN2" s="29">
        <f t="shared" si="1"/>
        <v>31</v>
      </c>
      <c r="BO2" s="29">
        <f t="shared" si="1"/>
        <v>32</v>
      </c>
      <c r="BP2" s="29">
        <f t="shared" si="1"/>
        <v>33</v>
      </c>
      <c r="BQ2" s="29">
        <f t="shared" si="1"/>
        <v>34</v>
      </c>
      <c r="BR2" s="29">
        <f t="shared" si="1"/>
        <v>35</v>
      </c>
      <c r="BS2" s="29">
        <f t="shared" si="1"/>
        <v>36</v>
      </c>
      <c r="BT2" s="29">
        <f t="shared" si="1"/>
        <v>37</v>
      </c>
      <c r="BU2" s="29">
        <f t="shared" si="1"/>
        <v>38</v>
      </c>
      <c r="BV2" s="29">
        <f t="shared" si="1"/>
        <v>39</v>
      </c>
      <c r="BW2" s="29">
        <f t="shared" si="1"/>
        <v>40</v>
      </c>
      <c r="BX2" s="29">
        <f t="shared" si="1"/>
        <v>41</v>
      </c>
      <c r="BY2" s="29">
        <f t="shared" si="1"/>
        <v>42</v>
      </c>
      <c r="BZ2" s="29">
        <f t="shared" si="1"/>
        <v>43</v>
      </c>
      <c r="CA2" s="30" t="s">
        <v>30</v>
      </c>
      <c r="CB2" s="27"/>
      <c r="CC2" s="28">
        <v>0</v>
      </c>
      <c r="CD2" s="29">
        <v>1</v>
      </c>
      <c r="CE2" s="29">
        <v>2</v>
      </c>
      <c r="CF2" s="29">
        <v>3</v>
      </c>
      <c r="CG2" s="29">
        <v>4</v>
      </c>
      <c r="CH2" s="29">
        <v>5</v>
      </c>
      <c r="CI2" s="29">
        <v>6</v>
      </c>
      <c r="CJ2" s="29">
        <v>7</v>
      </c>
      <c r="CK2" s="29">
        <v>8</v>
      </c>
      <c r="CL2" s="29">
        <v>9</v>
      </c>
      <c r="CM2" s="29">
        <v>10</v>
      </c>
      <c r="CN2" s="29">
        <v>11</v>
      </c>
      <c r="CO2" s="29">
        <v>12</v>
      </c>
      <c r="CP2" s="29">
        <v>13</v>
      </c>
      <c r="CQ2" s="29">
        <v>14</v>
      </c>
      <c r="CR2" s="29">
        <v>15</v>
      </c>
      <c r="CS2" s="29">
        <v>16</v>
      </c>
      <c r="CT2" s="29">
        <v>17</v>
      </c>
      <c r="CU2" s="29">
        <v>18</v>
      </c>
      <c r="CV2" s="29">
        <v>19</v>
      </c>
      <c r="CW2" s="29">
        <v>20</v>
      </c>
      <c r="CX2" s="29">
        <f t="shared" ref="CX2:DT2" si="2">CW2+1</f>
        <v>21</v>
      </c>
      <c r="CY2" s="29">
        <f t="shared" si="2"/>
        <v>22</v>
      </c>
      <c r="CZ2" s="31">
        <f t="shared" si="2"/>
        <v>23</v>
      </c>
      <c r="DA2" s="32">
        <f t="shared" si="2"/>
        <v>24</v>
      </c>
      <c r="DB2" s="33">
        <f t="shared" si="2"/>
        <v>25</v>
      </c>
      <c r="DC2" s="29">
        <f t="shared" si="2"/>
        <v>26</v>
      </c>
      <c r="DD2" s="29">
        <f t="shared" si="2"/>
        <v>27</v>
      </c>
      <c r="DE2" s="29">
        <f t="shared" si="2"/>
        <v>28</v>
      </c>
      <c r="DF2" s="29">
        <f t="shared" si="2"/>
        <v>29</v>
      </c>
      <c r="DG2" s="29">
        <f t="shared" si="2"/>
        <v>30</v>
      </c>
      <c r="DH2" s="34">
        <f t="shared" si="2"/>
        <v>31</v>
      </c>
      <c r="DI2" s="35">
        <f t="shared" si="2"/>
        <v>32</v>
      </c>
      <c r="DJ2" s="36">
        <f t="shared" si="2"/>
        <v>33</v>
      </c>
      <c r="DK2" s="36">
        <f t="shared" si="2"/>
        <v>34</v>
      </c>
      <c r="DL2" s="36">
        <f t="shared" si="2"/>
        <v>35</v>
      </c>
      <c r="DM2" s="36">
        <f t="shared" si="2"/>
        <v>36</v>
      </c>
      <c r="DN2" s="36">
        <f t="shared" si="2"/>
        <v>37</v>
      </c>
      <c r="DO2" s="36">
        <f t="shared" si="2"/>
        <v>38</v>
      </c>
      <c r="DP2" s="36">
        <f t="shared" si="2"/>
        <v>39</v>
      </c>
      <c r="DQ2" s="36">
        <f t="shared" si="2"/>
        <v>40</v>
      </c>
      <c r="DR2" s="36">
        <f t="shared" si="2"/>
        <v>41</v>
      </c>
      <c r="DS2" s="36">
        <f t="shared" si="2"/>
        <v>42</v>
      </c>
      <c r="DT2" s="36">
        <f t="shared" si="2"/>
        <v>43</v>
      </c>
      <c r="DU2" s="27"/>
      <c r="DV2" s="37" t="s">
        <v>31</v>
      </c>
      <c r="DW2" s="27"/>
      <c r="DX2" s="38">
        <v>0</v>
      </c>
      <c r="DY2" s="29">
        <v>1</v>
      </c>
      <c r="DZ2" s="29">
        <v>2</v>
      </c>
      <c r="EA2" s="29">
        <v>3</v>
      </c>
      <c r="EB2" s="29">
        <v>4</v>
      </c>
      <c r="EC2" s="29">
        <v>5</v>
      </c>
      <c r="ED2" s="29">
        <v>6</v>
      </c>
      <c r="EE2" s="29">
        <v>7</v>
      </c>
      <c r="EF2" s="29">
        <v>8</v>
      </c>
      <c r="EG2" s="29">
        <v>9</v>
      </c>
      <c r="EH2" s="29">
        <v>10</v>
      </c>
      <c r="EI2" s="29">
        <v>11</v>
      </c>
      <c r="EJ2" s="29">
        <v>12</v>
      </c>
      <c r="EK2" s="29">
        <v>13</v>
      </c>
      <c r="EL2" s="29">
        <v>14</v>
      </c>
      <c r="EM2" s="29">
        <v>15</v>
      </c>
      <c r="EN2" s="29">
        <v>16</v>
      </c>
      <c r="EO2" s="29">
        <v>17</v>
      </c>
      <c r="EP2" s="29">
        <v>18</v>
      </c>
      <c r="EQ2" s="29">
        <v>19</v>
      </c>
      <c r="ER2" s="29">
        <v>20</v>
      </c>
      <c r="ES2" s="29">
        <v>21</v>
      </c>
      <c r="ET2" s="29">
        <v>22</v>
      </c>
      <c r="EU2" s="29">
        <v>23</v>
      </c>
      <c r="EV2" s="29">
        <v>24</v>
      </c>
      <c r="EW2" s="29">
        <v>25</v>
      </c>
      <c r="EX2" s="29">
        <v>26</v>
      </c>
      <c r="EY2" s="29">
        <v>27</v>
      </c>
      <c r="EZ2" s="29">
        <v>28</v>
      </c>
      <c r="FA2" s="29">
        <v>29</v>
      </c>
      <c r="FB2" s="29">
        <v>30</v>
      </c>
      <c r="FC2" s="29">
        <v>31</v>
      </c>
      <c r="FD2" s="29">
        <v>32</v>
      </c>
      <c r="FE2" s="29">
        <v>33</v>
      </c>
      <c r="FF2" s="29">
        <v>34</v>
      </c>
      <c r="FG2" s="32">
        <f t="shared" ref="FG2:FO2" si="3">FF2+1</f>
        <v>35</v>
      </c>
      <c r="FH2" s="32">
        <f t="shared" si="3"/>
        <v>36</v>
      </c>
      <c r="FI2" s="32">
        <f t="shared" si="3"/>
        <v>37</v>
      </c>
      <c r="FJ2" s="32">
        <f t="shared" si="3"/>
        <v>38</v>
      </c>
      <c r="FK2" s="32">
        <f t="shared" si="3"/>
        <v>39</v>
      </c>
      <c r="FL2" s="32">
        <f t="shared" si="3"/>
        <v>40</v>
      </c>
      <c r="FM2" s="32">
        <f t="shared" si="3"/>
        <v>41</v>
      </c>
      <c r="FN2" s="32">
        <f t="shared" si="3"/>
        <v>42</v>
      </c>
      <c r="FO2" s="39">
        <f t="shared" si="3"/>
        <v>43</v>
      </c>
      <c r="FP2" s="27"/>
      <c r="FQ2" s="40" t="s">
        <v>32</v>
      </c>
      <c r="FR2" s="41" t="s">
        <v>33</v>
      </c>
      <c r="FS2" s="32" t="s">
        <v>34</v>
      </c>
      <c r="FT2" s="32" t="s">
        <v>35</v>
      </c>
      <c r="FU2" s="42" t="s">
        <v>36</v>
      </c>
      <c r="FV2" s="43" t="s">
        <v>37</v>
      </c>
      <c r="FW2" s="44" t="s">
        <v>38</v>
      </c>
      <c r="FX2" s="45" t="s">
        <v>30</v>
      </c>
    </row>
    <row r="3" spans="1:180" ht="14.25" customHeight="1">
      <c r="A3" t="s">
        <v>154</v>
      </c>
      <c r="B3" s="46" t="s">
        <v>39</v>
      </c>
      <c r="C3" s="1" t="s">
        <v>40</v>
      </c>
      <c r="D3" s="47" t="s">
        <v>41</v>
      </c>
      <c r="E3" s="48" t="s">
        <v>40</v>
      </c>
      <c r="F3" s="48" t="s">
        <v>40</v>
      </c>
      <c r="G3" s="48" t="s">
        <v>40</v>
      </c>
      <c r="H3" s="48" t="s">
        <v>42</v>
      </c>
      <c r="I3" s="49">
        <v>75000</v>
      </c>
      <c r="J3" s="49">
        <v>7500000000</v>
      </c>
      <c r="K3" s="49">
        <v>100000</v>
      </c>
      <c r="L3" s="50">
        <v>7500000000</v>
      </c>
      <c r="M3" s="51">
        <v>0.105</v>
      </c>
      <c r="N3" s="51"/>
      <c r="O3" s="52">
        <v>44484</v>
      </c>
      <c r="P3" s="52">
        <v>45580</v>
      </c>
      <c r="Q3" s="48" t="s">
        <v>43</v>
      </c>
      <c r="R3" s="52">
        <v>44536</v>
      </c>
      <c r="S3" s="52">
        <v>45397</v>
      </c>
      <c r="T3" s="53">
        <v>166130136.98630136</v>
      </c>
      <c r="U3" s="49">
        <v>0</v>
      </c>
      <c r="V3" s="49">
        <v>7666130136.9863014</v>
      </c>
      <c r="W3" s="2"/>
      <c r="X3" s="54">
        <v>44484</v>
      </c>
      <c r="Y3" s="6">
        <v>45580</v>
      </c>
      <c r="Z3" s="55">
        <v>0.105</v>
      </c>
      <c r="AA3" s="2" t="s">
        <v>44</v>
      </c>
      <c r="AB3" s="2" t="s">
        <v>43</v>
      </c>
      <c r="AC3" s="2">
        <v>6</v>
      </c>
      <c r="AD3" s="6">
        <v>45397</v>
      </c>
      <c r="AE3" s="56">
        <v>166130136.98630136</v>
      </c>
      <c r="AF3" s="57">
        <v>6</v>
      </c>
      <c r="AG3" s="3">
        <v>0</v>
      </c>
      <c r="AH3" s="3"/>
      <c r="AI3" s="54">
        <v>44536</v>
      </c>
      <c r="AJ3" s="6">
        <v>44537</v>
      </c>
      <c r="AK3" s="6">
        <v>44538</v>
      </c>
      <c r="AL3" s="6">
        <v>44539</v>
      </c>
      <c r="AM3" s="6">
        <v>44540</v>
      </c>
      <c r="AN3" s="6">
        <v>44554</v>
      </c>
      <c r="AO3" s="6">
        <v>44558</v>
      </c>
      <c r="AP3" s="6">
        <v>44559</v>
      </c>
      <c r="AQ3" s="6">
        <v>44560</v>
      </c>
      <c r="AR3" s="6">
        <v>44666</v>
      </c>
      <c r="AS3" s="6">
        <v>44849</v>
      </c>
      <c r="AT3" s="6">
        <v>44851</v>
      </c>
      <c r="AU3" s="6">
        <v>45031</v>
      </c>
      <c r="AV3" s="6">
        <v>45031</v>
      </c>
      <c r="AW3" s="6">
        <v>45214</v>
      </c>
      <c r="AX3" s="6">
        <v>45214</v>
      </c>
      <c r="AY3" s="6">
        <v>45397</v>
      </c>
      <c r="AZ3" s="6">
        <v>45580</v>
      </c>
      <c r="BA3" s="6"/>
      <c r="BB3" s="6"/>
      <c r="BC3" s="6"/>
      <c r="BD3" s="6"/>
      <c r="BE3" s="6"/>
      <c r="BF3" s="6"/>
      <c r="BG3" s="6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58">
        <v>0</v>
      </c>
      <c r="CB3" s="2"/>
      <c r="CC3" s="59">
        <v>-15133800000</v>
      </c>
      <c r="CD3" s="3">
        <v>-10092100000</v>
      </c>
      <c r="CE3" s="3">
        <v>13123370000</v>
      </c>
      <c r="CF3" s="3">
        <v>-11107580000</v>
      </c>
      <c r="CG3" s="3">
        <v>23231610000</v>
      </c>
      <c r="CH3" s="3">
        <v>-10141000000</v>
      </c>
      <c r="CI3" s="3">
        <v>4061000000</v>
      </c>
      <c r="CJ3" s="3">
        <v>-18279540000</v>
      </c>
      <c r="CK3" s="3">
        <v>-1015820000</v>
      </c>
      <c r="CL3" s="3">
        <v>1157876712</v>
      </c>
      <c r="CM3" s="3">
        <v>5000000000</v>
      </c>
      <c r="CN3" s="60">
        <v>1316095890</v>
      </c>
      <c r="CO3" s="3">
        <v>1047123288</v>
      </c>
      <c r="CP3" s="3">
        <v>3750000000</v>
      </c>
      <c r="CQ3" s="3">
        <v>855462329</v>
      </c>
      <c r="CR3" s="3">
        <v>3750000000</v>
      </c>
      <c r="CS3" s="3">
        <v>5658048000</v>
      </c>
      <c r="CT3" s="3">
        <v>7893750000</v>
      </c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57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55">
        <v>2.6387941837310719E-3</v>
      </c>
      <c r="DV3" s="61">
        <v>0.10763879418373107</v>
      </c>
      <c r="DW3" s="62"/>
      <c r="DX3" s="63">
        <v>15133800000</v>
      </c>
      <c r="DY3" s="3">
        <v>25230139323.800369</v>
      </c>
      <c r="DZ3" s="3">
        <v>12113836863.355675</v>
      </c>
      <c r="EA3" s="3">
        <v>23224810226.352982</v>
      </c>
      <c r="EB3" s="3">
        <v>-293972.67491149902</v>
      </c>
      <c r="EC3" s="3">
        <v>10140704872.344919</v>
      </c>
      <c r="ED3" s="3">
        <v>6091072221.8548222</v>
      </c>
      <c r="EE3" s="3">
        <v>24372318470.6119</v>
      </c>
      <c r="EF3" s="3">
        <v>25394965714.910271</v>
      </c>
      <c r="EG3" s="3">
        <v>25002340309.98465</v>
      </c>
      <c r="EH3" s="3">
        <v>21317253304.809258</v>
      </c>
      <c r="EI3" s="3">
        <v>20013101988.776138</v>
      </c>
      <c r="EJ3" s="3">
        <v>20000806710.379639</v>
      </c>
      <c r="EK3" s="3">
        <v>16250806710.379639</v>
      </c>
      <c r="EL3" s="3">
        <v>16250000251.787407</v>
      </c>
      <c r="EM3" s="3">
        <v>12500000251.787407</v>
      </c>
      <c r="EN3" s="3">
        <v>7499347222.1223354</v>
      </c>
      <c r="EO3" s="3">
        <v>-134.2526388168335</v>
      </c>
      <c r="EP3" s="3">
        <v>-3.8337766300416672E-4</v>
      </c>
      <c r="EQ3" s="3">
        <v>-3.8337766300416672E-4</v>
      </c>
      <c r="ER3" s="3">
        <v>-3.8337766300416672E-4</v>
      </c>
      <c r="ES3" s="3">
        <v>-3.8337766300416672E-4</v>
      </c>
      <c r="ET3" s="3">
        <v>-3.8337766300416672E-4</v>
      </c>
      <c r="EU3" s="3">
        <v>-3.8337766300416672E-4</v>
      </c>
      <c r="EV3" s="3">
        <v>-3.8337766300416672E-4</v>
      </c>
      <c r="EW3" s="3">
        <v>-3.8337766300416672E-4</v>
      </c>
      <c r="EX3" s="3">
        <v>-3.8337766300416672E-4</v>
      </c>
      <c r="EY3" s="3">
        <v>-3.8337766300416672E-4</v>
      </c>
      <c r="EZ3" s="3">
        <v>-3.8337766300416672E-4</v>
      </c>
      <c r="FA3" s="3">
        <v>-3.8337766300416672E-4</v>
      </c>
      <c r="FB3" s="3">
        <v>-3.8337766300416672E-4</v>
      </c>
      <c r="FC3" s="3">
        <v>-3.8337766300416672E-4</v>
      </c>
      <c r="FD3" s="3">
        <v>-3.8337766300416672E-4</v>
      </c>
      <c r="FE3" s="3">
        <v>-3.8337766300416672E-4</v>
      </c>
      <c r="FF3" s="3">
        <v>-3.8337766300416672E-4</v>
      </c>
      <c r="FG3" s="3">
        <v>-3.8337766300416672E-4</v>
      </c>
      <c r="FH3" s="3">
        <v>-3.8337766300416672E-4</v>
      </c>
      <c r="FI3" s="3">
        <v>-3.8337766300416672E-4</v>
      </c>
      <c r="FJ3" s="3">
        <v>-3.8337766300416672E-4</v>
      </c>
      <c r="FK3" s="3">
        <v>-3.8337766300416672E-4</v>
      </c>
      <c r="FL3" s="3">
        <v>-3.8337766300416672E-4</v>
      </c>
      <c r="FM3" s="3">
        <v>-3.8337766300416672E-4</v>
      </c>
      <c r="FN3" s="3">
        <v>-3.8337766300416672E-4</v>
      </c>
      <c r="FO3" s="58">
        <v>-3.8337766300416672E-4</v>
      </c>
      <c r="FP3" s="3"/>
      <c r="FQ3" s="64">
        <v>1</v>
      </c>
      <c r="FR3" s="12">
        <v>15</v>
      </c>
      <c r="FS3" s="6">
        <v>45214</v>
      </c>
      <c r="FT3" s="3">
        <v>12500000251.787407</v>
      </c>
      <c r="FU3" s="65">
        <v>12766083490.717894</v>
      </c>
      <c r="FV3" s="3">
        <v>7666130136.9863014</v>
      </c>
      <c r="FW3" s="66">
        <v>-5099953353.7315922</v>
      </c>
      <c r="FX3" s="58">
        <v>0</v>
      </c>
    </row>
    <row r="4" spans="1:180" ht="14.25" customHeight="1">
      <c r="A4" t="s">
        <v>155</v>
      </c>
      <c r="B4" s="46" t="s">
        <v>45</v>
      </c>
      <c r="C4" s="1" t="s">
        <v>46</v>
      </c>
      <c r="D4" s="47" t="s">
        <v>41</v>
      </c>
      <c r="E4" s="48" t="s">
        <v>46</v>
      </c>
      <c r="F4" s="48" t="s">
        <v>46</v>
      </c>
      <c r="G4" s="48" t="s">
        <v>46</v>
      </c>
      <c r="H4" s="48" t="s">
        <v>42</v>
      </c>
      <c r="I4" s="49">
        <v>5000</v>
      </c>
      <c r="J4" s="49">
        <v>51625665000</v>
      </c>
      <c r="K4" s="49">
        <v>10000000</v>
      </c>
      <c r="L4" s="50">
        <v>50000000000</v>
      </c>
      <c r="M4" s="51">
        <v>7.4999999999999997E-2</v>
      </c>
      <c r="N4" s="49"/>
      <c r="O4" s="52">
        <v>44449</v>
      </c>
      <c r="P4" s="52">
        <v>47006</v>
      </c>
      <c r="Q4" s="48" t="s">
        <v>47</v>
      </c>
      <c r="R4" s="52">
        <v>44449</v>
      </c>
      <c r="S4" s="52">
        <v>45179</v>
      </c>
      <c r="T4" s="53">
        <v>3030821917.808219</v>
      </c>
      <c r="U4" s="49">
        <v>1625665000</v>
      </c>
      <c r="V4" s="49">
        <v>53030821917.80822</v>
      </c>
      <c r="W4" s="2"/>
      <c r="X4" s="54">
        <v>44449</v>
      </c>
      <c r="Y4" s="6">
        <v>47006</v>
      </c>
      <c r="Z4" s="55">
        <v>7.4999999999999997E-2</v>
      </c>
      <c r="AA4" s="2" t="s">
        <v>48</v>
      </c>
      <c r="AB4" s="2" t="s">
        <v>47</v>
      </c>
      <c r="AC4" s="2">
        <v>12</v>
      </c>
      <c r="AD4" s="6">
        <v>45179</v>
      </c>
      <c r="AE4" s="56">
        <v>3030821917.808219</v>
      </c>
      <c r="AF4" s="57">
        <v>7</v>
      </c>
      <c r="AG4" s="3">
        <v>0</v>
      </c>
      <c r="AH4" s="3"/>
      <c r="AI4" s="54">
        <v>44449</v>
      </c>
      <c r="AJ4" s="6">
        <v>44474</v>
      </c>
      <c r="AK4" s="6">
        <v>44476</v>
      </c>
      <c r="AL4" s="6">
        <v>44477</v>
      </c>
      <c r="AM4" s="6">
        <v>44480</v>
      </c>
      <c r="AN4" s="6">
        <v>44481</v>
      </c>
      <c r="AO4" s="6">
        <v>44482</v>
      </c>
      <c r="AP4" s="6">
        <v>44483</v>
      </c>
      <c r="AQ4" s="6">
        <v>44484</v>
      </c>
      <c r="AR4" s="6">
        <v>44487</v>
      </c>
      <c r="AS4" s="6">
        <v>44816</v>
      </c>
      <c r="AT4" s="6">
        <v>44903</v>
      </c>
      <c r="AU4" s="6">
        <v>45042</v>
      </c>
      <c r="AV4" s="6">
        <v>45180</v>
      </c>
      <c r="AW4" s="6">
        <v>45181</v>
      </c>
      <c r="AX4" s="6">
        <v>45239</v>
      </c>
      <c r="AY4" s="6">
        <v>45327</v>
      </c>
      <c r="AZ4" s="6">
        <v>45471</v>
      </c>
      <c r="BA4" s="6">
        <v>45545</v>
      </c>
      <c r="BB4" s="6">
        <v>45910</v>
      </c>
      <c r="BC4" s="6">
        <v>46275</v>
      </c>
      <c r="BD4" s="6">
        <v>46640</v>
      </c>
      <c r="BE4" s="6">
        <v>47006</v>
      </c>
      <c r="BF4" s="6"/>
      <c r="BG4" s="6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58">
        <v>0</v>
      </c>
      <c r="CB4" s="2"/>
      <c r="CC4" s="63">
        <v>-70000000000</v>
      </c>
      <c r="CD4" s="3">
        <v>48539017380</v>
      </c>
      <c r="CE4" s="3">
        <v>-7238480400</v>
      </c>
      <c r="CF4" s="3">
        <v>-5631038000</v>
      </c>
      <c r="CG4" s="3">
        <v>-6841726840</v>
      </c>
      <c r="CH4" s="3">
        <v>-1509501300</v>
      </c>
      <c r="CI4" s="3">
        <v>-4328088460</v>
      </c>
      <c r="CJ4" s="3">
        <v>-11074031100</v>
      </c>
      <c r="CK4" s="3">
        <v>-5236026120</v>
      </c>
      <c r="CL4" s="3">
        <v>-6750396730</v>
      </c>
      <c r="CM4" s="3">
        <v>5057500000</v>
      </c>
      <c r="CN4" s="3">
        <v>48390000000</v>
      </c>
      <c r="CO4" s="3">
        <v>-50868580000</v>
      </c>
      <c r="CP4" s="3">
        <v>3650000000</v>
      </c>
      <c r="CQ4" s="3">
        <v>1460000000</v>
      </c>
      <c r="CR4" s="3">
        <v>49366440000</v>
      </c>
      <c r="CS4" s="3">
        <v>20665548000</v>
      </c>
      <c r="CT4" s="3">
        <v>-51625665000</v>
      </c>
      <c r="CU4" s="3">
        <v>889726000</v>
      </c>
      <c r="CV4" s="3">
        <v>3750000000</v>
      </c>
      <c r="CW4" s="3">
        <v>3750000000</v>
      </c>
      <c r="CX4" s="3">
        <v>3750000000</v>
      </c>
      <c r="CY4" s="67">
        <v>53750000000</v>
      </c>
      <c r="CZ4" s="2"/>
      <c r="DA4" s="2"/>
      <c r="DB4" s="2"/>
      <c r="DC4" s="2"/>
      <c r="DD4" s="2"/>
      <c r="DE4" s="2"/>
      <c r="DF4" s="2"/>
      <c r="DG4" s="2"/>
      <c r="DH4" s="57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55">
        <v>-1.30272716283798E-2</v>
      </c>
      <c r="DV4" s="61">
        <v>6.1972728371620198E-2</v>
      </c>
      <c r="DW4" s="62"/>
      <c r="DX4" s="63">
        <v>70000000000</v>
      </c>
      <c r="DY4" s="3">
        <v>21749863167.116913</v>
      </c>
      <c r="DZ4" s="3">
        <v>28995510671.32724</v>
      </c>
      <c r="EA4" s="3">
        <v>34631325637.690628</v>
      </c>
      <c r="EB4" s="3">
        <v>41490171672.711426</v>
      </c>
      <c r="EC4" s="3">
        <v>43006508415.505951</v>
      </c>
      <c r="ED4" s="3">
        <v>47341682132.476814</v>
      </c>
      <c r="EE4" s="3">
        <v>58423512702.736076</v>
      </c>
      <c r="EF4" s="3">
        <v>63669164007.757843</v>
      </c>
      <c r="EG4" s="3">
        <v>70451034116.711426</v>
      </c>
      <c r="EH4" s="3">
        <v>69317190544.971008</v>
      </c>
      <c r="EI4" s="3">
        <v>21927793339.548203</v>
      </c>
      <c r="EJ4" s="3">
        <v>73304272081.909515</v>
      </c>
      <c r="EK4" s="3">
        <v>71339815219.849213</v>
      </c>
      <c r="EL4" s="3">
        <v>69891568346.1017</v>
      </c>
      <c r="EM4" s="3">
        <v>21196116481.666245</v>
      </c>
      <c r="EN4" s="3">
        <v>840079656.61579895</v>
      </c>
      <c r="EO4" s="3">
        <v>52485911128.315872</v>
      </c>
      <c r="EP4" s="3">
        <v>52239924255.375038</v>
      </c>
      <c r="EQ4" s="3">
        <v>51727374891.40741</v>
      </c>
      <c r="ER4" s="3">
        <v>51183061444.929573</v>
      </c>
      <c r="ES4" s="3">
        <v>50605015409.084145</v>
      </c>
      <c r="ET4" s="3">
        <v>55.535690307617188</v>
      </c>
      <c r="EU4" s="3">
        <v>2.4076875907032041E-2</v>
      </c>
      <c r="EV4" s="3">
        <v>2.4076875907032041E-2</v>
      </c>
      <c r="EW4" s="3">
        <v>2.4076875907032041E-2</v>
      </c>
      <c r="EX4" s="3">
        <v>2.4076875907032041E-2</v>
      </c>
      <c r="EY4" s="3">
        <v>2.4076875907032041E-2</v>
      </c>
      <c r="EZ4" s="3">
        <v>2.4076875907032041E-2</v>
      </c>
      <c r="FA4" s="3">
        <v>2.4076875907032041E-2</v>
      </c>
      <c r="FB4" s="3">
        <v>2.4076875907032041E-2</v>
      </c>
      <c r="FC4" s="3">
        <v>2.4076875907032041E-2</v>
      </c>
      <c r="FD4" s="3">
        <v>2.4076875907032041E-2</v>
      </c>
      <c r="FE4" s="3">
        <v>2.4076875907032041E-2</v>
      </c>
      <c r="FF4" s="3">
        <v>2.4076875907032041E-2</v>
      </c>
      <c r="FG4" s="3">
        <v>2.4076875907032041E-2</v>
      </c>
      <c r="FH4" s="3">
        <v>2.4076875907032041E-2</v>
      </c>
      <c r="FI4" s="3">
        <v>2.4076875907032041E-2</v>
      </c>
      <c r="FJ4" s="3">
        <v>2.4076875907032041E-2</v>
      </c>
      <c r="FK4" s="3">
        <v>2.4076875907032041E-2</v>
      </c>
      <c r="FL4" s="3">
        <v>2.4076875907032041E-2</v>
      </c>
      <c r="FM4" s="3">
        <v>2.4076875907032041E-2</v>
      </c>
      <c r="FN4" s="3">
        <v>2.4076875907032041E-2</v>
      </c>
      <c r="FO4" s="58">
        <v>2.4076875907032041E-2</v>
      </c>
      <c r="FP4" s="2"/>
      <c r="FQ4" s="64" t="e">
        <v>#REF!</v>
      </c>
      <c r="FR4" s="12">
        <v>15</v>
      </c>
      <c r="FS4" s="6" t="e">
        <v>#REF!</v>
      </c>
      <c r="FT4" s="3" t="e">
        <v>#REF!</v>
      </c>
      <c r="FU4" s="65" t="e">
        <v>#REF!</v>
      </c>
      <c r="FV4" s="3">
        <v>54656486917.80822</v>
      </c>
      <c r="FW4" s="66" t="e">
        <v>#REF!</v>
      </c>
      <c r="FX4" s="58">
        <v>0</v>
      </c>
    </row>
    <row r="5" spans="1:180" ht="14.25" customHeight="1">
      <c r="A5" t="s">
        <v>156</v>
      </c>
      <c r="B5" s="46" t="s">
        <v>49</v>
      </c>
      <c r="C5" s="1" t="s">
        <v>50</v>
      </c>
      <c r="D5" s="47" t="s">
        <v>41</v>
      </c>
      <c r="E5" s="48" t="s">
        <v>50</v>
      </c>
      <c r="F5" s="48" t="s">
        <v>51</v>
      </c>
      <c r="G5" s="48" t="s">
        <v>50</v>
      </c>
      <c r="H5" s="48" t="s">
        <v>42</v>
      </c>
      <c r="I5" s="49">
        <v>5000</v>
      </c>
      <c r="J5" s="49">
        <v>51342015000</v>
      </c>
      <c r="K5" s="49">
        <v>10000000</v>
      </c>
      <c r="L5" s="50">
        <v>50000000000</v>
      </c>
      <c r="M5" s="51">
        <v>7.1999999999999995E-2</v>
      </c>
      <c r="N5" s="51"/>
      <c r="O5" s="52">
        <v>44474</v>
      </c>
      <c r="P5" s="52">
        <v>47031</v>
      </c>
      <c r="Q5" s="48" t="s">
        <v>47</v>
      </c>
      <c r="R5" s="52">
        <v>44459</v>
      </c>
      <c r="S5" s="52">
        <v>45204</v>
      </c>
      <c r="T5" s="53">
        <v>2663013698.6301365</v>
      </c>
      <c r="U5" s="49">
        <v>1342015000</v>
      </c>
      <c r="V5" s="49">
        <v>52663013698.630135</v>
      </c>
      <c r="W5" s="2"/>
      <c r="X5" s="54">
        <v>44474</v>
      </c>
      <c r="Y5" s="6">
        <v>47031</v>
      </c>
      <c r="Z5" s="55">
        <v>7.1999999999999995E-2</v>
      </c>
      <c r="AA5" s="2" t="s">
        <v>52</v>
      </c>
      <c r="AB5" s="2" t="s">
        <v>47</v>
      </c>
      <c r="AC5" s="2">
        <v>12</v>
      </c>
      <c r="AD5" s="6">
        <v>45204</v>
      </c>
      <c r="AE5" s="56">
        <v>2663013698.6301365</v>
      </c>
      <c r="AF5" s="57">
        <v>7</v>
      </c>
      <c r="AG5" s="3">
        <v>0</v>
      </c>
      <c r="AH5" s="3"/>
      <c r="AI5" s="54">
        <v>44459</v>
      </c>
      <c r="AJ5" s="6">
        <v>44467</v>
      </c>
      <c r="AK5" s="6">
        <v>44469</v>
      </c>
      <c r="AL5" s="6">
        <v>44470</v>
      </c>
      <c r="AM5" s="6">
        <v>44824</v>
      </c>
      <c r="AN5" s="6">
        <v>45189</v>
      </c>
      <c r="AO5" s="6">
        <v>45327</v>
      </c>
      <c r="AP5" s="6">
        <v>45570</v>
      </c>
      <c r="AQ5" s="6">
        <v>45935</v>
      </c>
      <c r="AR5" s="6">
        <v>46300</v>
      </c>
      <c r="AS5" s="6">
        <v>46665</v>
      </c>
      <c r="AT5" s="6">
        <v>47031</v>
      </c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58">
        <v>0</v>
      </c>
      <c r="CB5" s="2"/>
      <c r="CC5" s="63">
        <v>-10400000000</v>
      </c>
      <c r="CD5" s="3">
        <v>-4206651120</v>
      </c>
      <c r="CE5" s="3">
        <v>-9418607300</v>
      </c>
      <c r="CF5" s="3">
        <v>-6013064400</v>
      </c>
      <c r="CG5" s="3">
        <v>2167500000</v>
      </c>
      <c r="CH5" s="3">
        <v>2190000000</v>
      </c>
      <c r="CI5" s="60">
        <v>30940458000</v>
      </c>
      <c r="CJ5" s="3">
        <v>4329820788</v>
      </c>
      <c r="CK5" s="3">
        <v>3600000000</v>
      </c>
      <c r="CL5" s="3">
        <v>3600000000</v>
      </c>
      <c r="CM5" s="3">
        <v>3600000000</v>
      </c>
      <c r="CN5" s="67">
        <v>53600000000</v>
      </c>
      <c r="CO5" s="67"/>
      <c r="CP5" s="3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57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55">
        <v>0.26190074372291566</v>
      </c>
      <c r="DV5" s="61">
        <v>0.33390074372291567</v>
      </c>
      <c r="DW5" s="62"/>
      <c r="DX5" s="63">
        <v>10400000000</v>
      </c>
      <c r="DY5" s="3">
        <v>14672531640.81962</v>
      </c>
      <c r="DZ5" s="3">
        <v>24114320340.720543</v>
      </c>
      <c r="EA5" s="3">
        <v>30146426549.457123</v>
      </c>
      <c r="EB5" s="3">
        <v>37697200795.577446</v>
      </c>
      <c r="EC5" s="3">
        <v>48094324177.492836</v>
      </c>
      <c r="ED5" s="3">
        <v>22688677854.557678</v>
      </c>
      <c r="EE5" s="3">
        <v>23156119409.052334</v>
      </c>
      <c r="EF5" s="3">
        <v>27287964901.471546</v>
      </c>
      <c r="EG5" s="3">
        <v>32799436676.757713</v>
      </c>
      <c r="EH5" s="3">
        <v>40151192976.819786</v>
      </c>
      <c r="EI5" s="3">
        <v>-2127.0333786010742</v>
      </c>
      <c r="EJ5" s="3">
        <v>-1.6045465962102984E-13</v>
      </c>
      <c r="EK5" s="3">
        <v>-1.6045465962102984E-13</v>
      </c>
      <c r="EL5" s="3">
        <v>-1.6045465962102984E-13</v>
      </c>
      <c r="EM5" s="3">
        <v>-1.6045465962102984E-13</v>
      </c>
      <c r="EN5" s="3">
        <v>-1.6045465962102984E-13</v>
      </c>
      <c r="EO5" s="3">
        <v>-1.6045465962102984E-13</v>
      </c>
      <c r="EP5" s="3">
        <v>-1.6045465962102984E-13</v>
      </c>
      <c r="EQ5" s="3">
        <v>-1.6045465962102984E-13</v>
      </c>
      <c r="ER5" s="3">
        <v>-1.6045465962102984E-13</v>
      </c>
      <c r="ES5" s="3">
        <v>-1.6045465962102984E-13</v>
      </c>
      <c r="ET5" s="3">
        <v>-1.6045465962102984E-13</v>
      </c>
      <c r="EU5" s="3">
        <v>-1.6045465962102984E-13</v>
      </c>
      <c r="EV5" s="3">
        <v>-1.6045465962102984E-13</v>
      </c>
      <c r="EW5" s="3">
        <v>-1.6045465962102984E-13</v>
      </c>
      <c r="EX5" s="3">
        <v>-1.6045465962102984E-13</v>
      </c>
      <c r="EY5" s="3">
        <v>-1.6045465962102984E-13</v>
      </c>
      <c r="EZ5" s="3">
        <v>-1.6045465962102984E-13</v>
      </c>
      <c r="FA5" s="3">
        <v>-1.6045465962102984E-13</v>
      </c>
      <c r="FB5" s="3">
        <v>-1.6045465962102984E-13</v>
      </c>
      <c r="FC5" s="3">
        <v>-1.6045465962102984E-13</v>
      </c>
      <c r="FD5" s="3">
        <v>-1.6045465962102984E-13</v>
      </c>
      <c r="FE5" s="3">
        <v>-1.6045465962102984E-13</v>
      </c>
      <c r="FF5" s="3">
        <v>-1.6045465962102984E-13</v>
      </c>
      <c r="FG5" s="3">
        <v>-1.6045465962102984E-13</v>
      </c>
      <c r="FH5" s="3">
        <v>-1.6045465962102984E-13</v>
      </c>
      <c r="FI5" s="3">
        <v>-1.6045465962102984E-13</v>
      </c>
      <c r="FJ5" s="3">
        <v>-1.6045465962102984E-13</v>
      </c>
      <c r="FK5" s="3">
        <v>-1.6045465962102984E-13</v>
      </c>
      <c r="FL5" s="3">
        <v>-1.6045465962102984E-13</v>
      </c>
      <c r="FM5" s="3">
        <v>-1.6045465962102984E-13</v>
      </c>
      <c r="FN5" s="3">
        <v>-1.6045465962102984E-13</v>
      </c>
      <c r="FO5" s="58">
        <v>-1.6045465962102984E-13</v>
      </c>
      <c r="FP5" s="2"/>
      <c r="FQ5" s="64" t="e">
        <v>#REF!</v>
      </c>
      <c r="FR5" s="12">
        <v>5</v>
      </c>
      <c r="FS5" s="6" t="e">
        <v>#REF!</v>
      </c>
      <c r="FT5" s="3" t="e">
        <v>#REF!</v>
      </c>
      <c r="FU5" s="65" t="e">
        <v>#REF!</v>
      </c>
      <c r="FV5" s="3">
        <v>54005028698.630135</v>
      </c>
      <c r="FW5" s="66" t="e">
        <v>#REF!</v>
      </c>
      <c r="FX5" s="58">
        <v>0</v>
      </c>
    </row>
    <row r="6" spans="1:180" ht="14.25" customHeight="1">
      <c r="A6" t="s">
        <v>157</v>
      </c>
      <c r="B6" s="46" t="s">
        <v>53</v>
      </c>
      <c r="C6" s="1" t="s">
        <v>54</v>
      </c>
      <c r="D6" s="47" t="s">
        <v>41</v>
      </c>
      <c r="E6" s="48" t="s">
        <v>54</v>
      </c>
      <c r="F6" s="48" t="s">
        <v>55</v>
      </c>
      <c r="G6" s="48" t="s">
        <v>54</v>
      </c>
      <c r="H6" s="48" t="s">
        <v>42</v>
      </c>
      <c r="I6" s="49">
        <v>58096</v>
      </c>
      <c r="J6" s="49">
        <v>5809600000</v>
      </c>
      <c r="K6" s="49">
        <v>100000</v>
      </c>
      <c r="L6" s="50">
        <v>5809600000</v>
      </c>
      <c r="M6" s="51">
        <v>0</v>
      </c>
      <c r="N6" s="68"/>
      <c r="O6" s="52">
        <v>44467</v>
      </c>
      <c r="P6" s="52">
        <v>45013</v>
      </c>
      <c r="Q6" s="48" t="s">
        <v>56</v>
      </c>
      <c r="R6" s="52">
        <v>44565</v>
      </c>
      <c r="S6" s="52">
        <v>693961</v>
      </c>
      <c r="T6" s="53">
        <v>0</v>
      </c>
      <c r="U6" s="49">
        <v>0</v>
      </c>
      <c r="V6" s="49">
        <v>5809600000</v>
      </c>
      <c r="W6" s="2"/>
      <c r="X6" s="54">
        <v>44467</v>
      </c>
      <c r="Y6" s="6">
        <v>45013</v>
      </c>
      <c r="Z6" s="55">
        <v>0</v>
      </c>
      <c r="AA6" s="2" t="s">
        <v>57</v>
      </c>
      <c r="AB6" s="2" t="s">
        <v>56</v>
      </c>
      <c r="AC6" s="2">
        <v>1</v>
      </c>
      <c r="AD6" s="6">
        <v>693961</v>
      </c>
      <c r="AE6" s="56">
        <v>0</v>
      </c>
      <c r="AF6" s="57">
        <v>1</v>
      </c>
      <c r="AG6" s="3">
        <v>0</v>
      </c>
      <c r="AH6" s="3"/>
      <c r="AI6" s="54">
        <v>44488</v>
      </c>
      <c r="AJ6" s="6">
        <v>44489</v>
      </c>
      <c r="AK6" s="6">
        <v>44490</v>
      </c>
      <c r="AL6" s="6">
        <v>44491</v>
      </c>
      <c r="AM6" s="6">
        <v>44494</v>
      </c>
      <c r="AN6" s="6">
        <v>44495</v>
      </c>
      <c r="AO6" s="6">
        <v>44496</v>
      </c>
      <c r="AP6" s="6">
        <v>44497</v>
      </c>
      <c r="AQ6" s="6">
        <v>44498</v>
      </c>
      <c r="AR6" s="6">
        <v>44501</v>
      </c>
      <c r="AS6" s="6">
        <v>44502</v>
      </c>
      <c r="AT6" s="6">
        <v>44504</v>
      </c>
      <c r="AU6" s="6">
        <v>44505</v>
      </c>
      <c r="AV6" s="6">
        <v>44508</v>
      </c>
      <c r="AW6" s="6">
        <v>44565</v>
      </c>
      <c r="AX6" s="6">
        <v>44567</v>
      </c>
      <c r="AY6" s="6">
        <v>44649</v>
      </c>
      <c r="AZ6" s="6">
        <v>44659</v>
      </c>
      <c r="BA6" s="6">
        <v>44832</v>
      </c>
      <c r="BB6" s="6">
        <v>44832</v>
      </c>
      <c r="BC6" s="6">
        <v>44832</v>
      </c>
      <c r="BD6" s="6">
        <v>44844</v>
      </c>
      <c r="BE6" s="6">
        <v>44925</v>
      </c>
      <c r="BF6" s="6">
        <v>44925</v>
      </c>
      <c r="BG6" s="6">
        <v>45008</v>
      </c>
      <c r="BH6" s="6">
        <v>45008</v>
      </c>
      <c r="BI6" s="6">
        <v>45232</v>
      </c>
      <c r="BJ6" s="6">
        <v>45232</v>
      </c>
      <c r="BK6" s="6">
        <v>45272</v>
      </c>
      <c r="BL6" s="6">
        <v>45272</v>
      </c>
      <c r="BM6" s="6">
        <v>45399</v>
      </c>
      <c r="BN6" s="6">
        <v>45732</v>
      </c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58">
        <v>719</v>
      </c>
      <c r="CB6" s="2"/>
      <c r="CC6" s="63">
        <v>-2012080000</v>
      </c>
      <c r="CD6" s="3">
        <v>-2213926000</v>
      </c>
      <c r="CE6" s="3">
        <v>-5033100000</v>
      </c>
      <c r="CF6" s="3">
        <v>-6041400000</v>
      </c>
      <c r="CG6" s="3">
        <v>-1007770000</v>
      </c>
      <c r="CH6" s="3">
        <v>-4032200000</v>
      </c>
      <c r="CI6" s="3">
        <v>-2520850000</v>
      </c>
      <c r="CJ6" s="3">
        <v>6051780000</v>
      </c>
      <c r="CK6" s="3">
        <v>-8071360000</v>
      </c>
      <c r="CL6" s="3">
        <v>-7068460000</v>
      </c>
      <c r="CM6" s="3">
        <v>-3333231000</v>
      </c>
      <c r="CN6" s="3">
        <v>1010640000</v>
      </c>
      <c r="CO6" s="3">
        <v>2021860000</v>
      </c>
      <c r="CP6" s="69">
        <v>-3035370000</v>
      </c>
      <c r="CQ6" s="69">
        <v>-15379800000</v>
      </c>
      <c r="CR6" s="69">
        <v>-5129450000</v>
      </c>
      <c r="CS6" s="69">
        <v>1822397260</v>
      </c>
      <c r="CT6" s="69">
        <v>1047123288</v>
      </c>
      <c r="CU6" s="69">
        <v>12177298630</v>
      </c>
      <c r="CV6" s="69">
        <v>21374509589</v>
      </c>
      <c r="CW6" s="69">
        <v>778093151</v>
      </c>
      <c r="CX6" s="69">
        <v>442208219</v>
      </c>
      <c r="CY6" s="69">
        <v>3765502857</v>
      </c>
      <c r="CZ6" s="69">
        <v>2145666547</v>
      </c>
      <c r="DA6" s="69">
        <v>60667127</v>
      </c>
      <c r="DB6" s="3">
        <v>106167472</v>
      </c>
      <c r="DC6" s="3">
        <v>491300000</v>
      </c>
      <c r="DD6" s="3">
        <v>280700000</v>
      </c>
      <c r="DE6" s="3">
        <v>3813300000</v>
      </c>
      <c r="DF6" s="3">
        <v>6673200000</v>
      </c>
      <c r="DG6" s="3">
        <v>90000000</v>
      </c>
      <c r="DH6" s="58">
        <v>7147638421.9178085</v>
      </c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55">
        <v>8.5442849993705758E-2</v>
      </c>
      <c r="DV6" s="61">
        <v>8.5442849993705758E-2</v>
      </c>
      <c r="DW6" s="62"/>
      <c r="DX6" s="63">
        <v>2012080000</v>
      </c>
      <c r="DY6" s="3">
        <v>4226458013.8787317</v>
      </c>
      <c r="DZ6" s="3">
        <v>9260507487.8957443</v>
      </c>
      <c r="EA6" s="3">
        <v>15303987861.394129</v>
      </c>
      <c r="EB6" s="3">
        <v>16322074303.690996</v>
      </c>
      <c r="EC6" s="3">
        <v>20357941058.549133</v>
      </c>
      <c r="ED6" s="3">
        <v>22883364471.087837</v>
      </c>
      <c r="EE6" s="3">
        <v>16836725220.130131</v>
      </c>
      <c r="EF6" s="3">
        <v>24911867591.343948</v>
      </c>
      <c r="EG6" s="3">
        <v>31997120720.483944</v>
      </c>
      <c r="EH6" s="3">
        <v>35337539875.351105</v>
      </c>
      <c r="EI6" s="3">
        <v>34342778819.168564</v>
      </c>
      <c r="EJ6" s="3">
        <v>32328633926.252026</v>
      </c>
      <c r="EK6" s="3">
        <v>35385796709.248016</v>
      </c>
      <c r="EL6" s="3">
        <v>51221575684.102158</v>
      </c>
      <c r="EM6" s="3">
        <v>56374042128.523552</v>
      </c>
      <c r="EN6" s="3">
        <v>55599633572.212189</v>
      </c>
      <c r="EO6" s="3">
        <v>54677541235.41774</v>
      </c>
      <c r="EP6" s="3">
        <v>44666841494.089806</v>
      </c>
      <c r="EQ6" s="3">
        <v>23292331905.089806</v>
      </c>
      <c r="ER6" s="3">
        <v>22514238754.089806</v>
      </c>
      <c r="ES6" s="3">
        <v>22132799482.321465</v>
      </c>
      <c r="ET6" s="3">
        <v>18773680078.306236</v>
      </c>
      <c r="EU6" s="3">
        <v>16628013531.306236</v>
      </c>
      <c r="EV6" s="3">
        <v>16880264704.359859</v>
      </c>
      <c r="EW6" s="3">
        <v>16774097232.359859</v>
      </c>
      <c r="EX6" s="3">
        <v>17148396152.389446</v>
      </c>
      <c r="EY6" s="3">
        <v>16867696152.389446</v>
      </c>
      <c r="EZ6" s="3">
        <v>13206635192.054836</v>
      </c>
      <c r="FA6" s="3">
        <v>6533435192.0548363</v>
      </c>
      <c r="FB6" s="3">
        <v>6632500749.0728512</v>
      </c>
      <c r="FC6" s="3">
        <v>-182.10930919647217</v>
      </c>
      <c r="FD6" s="3">
        <v>-6.2954048619230469E-3</v>
      </c>
      <c r="FE6" s="3">
        <v>-6.2954048619230469E-3</v>
      </c>
      <c r="FF6" s="3">
        <v>-6.2954048619230469E-3</v>
      </c>
      <c r="FG6" s="3">
        <v>-6.2954048619230469E-3</v>
      </c>
      <c r="FH6" s="3">
        <v>-6.2954048619230469E-3</v>
      </c>
      <c r="FI6" s="3">
        <v>-6.2954048619230469E-3</v>
      </c>
      <c r="FJ6" s="3">
        <v>-6.2954048619230469E-3</v>
      </c>
      <c r="FK6" s="3">
        <v>-6.2954048619230469E-3</v>
      </c>
      <c r="FL6" s="3">
        <v>-6.2954048619230469E-3</v>
      </c>
      <c r="FM6" s="3">
        <v>-6.2954048619230469E-3</v>
      </c>
      <c r="FN6" s="3">
        <v>-6.2954048619230469E-3</v>
      </c>
      <c r="FO6" s="58">
        <v>-6.2954048619230469E-3</v>
      </c>
      <c r="FP6" s="2"/>
      <c r="FQ6" s="64" t="e">
        <v>#REF!</v>
      </c>
      <c r="FR6" s="12">
        <v>29</v>
      </c>
      <c r="FS6" s="6" t="e">
        <v>#REF!</v>
      </c>
      <c r="FT6" s="3" t="e">
        <v>#REF!</v>
      </c>
      <c r="FU6" s="65" t="e">
        <v>#REF!</v>
      </c>
      <c r="FV6" s="3">
        <v>5809600000</v>
      </c>
      <c r="FW6" s="66" t="e">
        <v>#REF!</v>
      </c>
      <c r="FX6" s="58">
        <v>0</v>
      </c>
    </row>
    <row r="7" spans="1:180" ht="14.25" customHeight="1">
      <c r="A7" t="s">
        <v>158</v>
      </c>
      <c r="B7" s="46" t="s">
        <v>58</v>
      </c>
      <c r="C7" s="1" t="s">
        <v>59</v>
      </c>
      <c r="D7" s="47" t="s">
        <v>41</v>
      </c>
      <c r="E7" s="48" t="s">
        <v>59</v>
      </c>
      <c r="F7" s="48" t="s">
        <v>60</v>
      </c>
      <c r="G7" s="48" t="s">
        <v>59</v>
      </c>
      <c r="H7" s="48" t="s">
        <v>42</v>
      </c>
      <c r="I7" s="49">
        <v>14</v>
      </c>
      <c r="J7" s="49">
        <v>1400000</v>
      </c>
      <c r="K7" s="49">
        <v>100000</v>
      </c>
      <c r="L7" s="50">
        <v>1400000</v>
      </c>
      <c r="M7" s="51">
        <v>0.1</v>
      </c>
      <c r="N7" s="51"/>
      <c r="O7" s="52">
        <v>44697</v>
      </c>
      <c r="P7" s="52">
        <v>46158</v>
      </c>
      <c r="Q7" s="48" t="s">
        <v>61</v>
      </c>
      <c r="R7" s="52">
        <v>44847</v>
      </c>
      <c r="S7" s="52">
        <v>45338</v>
      </c>
      <c r="T7" s="53">
        <v>52164.383561643837</v>
      </c>
      <c r="U7" s="49">
        <v>0</v>
      </c>
      <c r="V7" s="49">
        <v>1452164.3835616438</v>
      </c>
      <c r="W7" s="2"/>
      <c r="X7" s="54">
        <v>44697</v>
      </c>
      <c r="Y7" s="6">
        <v>46158</v>
      </c>
      <c r="Z7" s="55">
        <v>0.1</v>
      </c>
      <c r="AA7" s="2" t="s">
        <v>44</v>
      </c>
      <c r="AB7" s="2" t="s">
        <v>61</v>
      </c>
      <c r="AC7" s="2">
        <v>3</v>
      </c>
      <c r="AD7" s="6">
        <v>45338</v>
      </c>
      <c r="AE7" s="56">
        <v>52164.383561643837</v>
      </c>
      <c r="AF7" s="57">
        <v>16</v>
      </c>
      <c r="AG7" s="3">
        <v>0</v>
      </c>
      <c r="AH7" s="3"/>
      <c r="AI7" s="54">
        <v>44847</v>
      </c>
      <c r="AJ7" s="6">
        <v>44881</v>
      </c>
      <c r="AK7" s="6">
        <v>44973</v>
      </c>
      <c r="AL7" s="6">
        <v>45062</v>
      </c>
      <c r="AM7" s="6">
        <v>45154</v>
      </c>
      <c r="AN7" s="6">
        <v>45246</v>
      </c>
      <c r="AO7" s="6">
        <v>45338</v>
      </c>
      <c r="AP7" s="70">
        <v>45371</v>
      </c>
      <c r="AQ7" s="6">
        <v>45428</v>
      </c>
      <c r="AR7" s="6">
        <v>45520</v>
      </c>
      <c r="AS7" s="6">
        <v>45612</v>
      </c>
      <c r="AT7" s="6">
        <v>45704</v>
      </c>
      <c r="AU7" s="6">
        <v>45793</v>
      </c>
      <c r="AV7" s="6">
        <v>45885</v>
      </c>
      <c r="AW7" s="6">
        <v>45977</v>
      </c>
      <c r="AX7" s="6">
        <v>46069</v>
      </c>
      <c r="AY7" s="6">
        <v>46158</v>
      </c>
      <c r="AZ7" s="6"/>
      <c r="BA7" s="6"/>
      <c r="BB7" s="6"/>
      <c r="BC7" s="6"/>
      <c r="BD7" s="6"/>
      <c r="BE7" s="6"/>
      <c r="BF7" s="6"/>
      <c r="BG7" s="6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58">
        <v>0</v>
      </c>
      <c r="CB7" s="2"/>
      <c r="CC7" s="63">
        <v>-5169650000</v>
      </c>
      <c r="CD7" s="3">
        <v>126027500</v>
      </c>
      <c r="CE7" s="3">
        <v>126027500</v>
      </c>
      <c r="CF7" s="3">
        <v>121918000</v>
      </c>
      <c r="CG7" s="3">
        <v>126027500</v>
      </c>
      <c r="CH7" s="3">
        <v>126027500</v>
      </c>
      <c r="CI7" s="3">
        <v>126027500</v>
      </c>
      <c r="CJ7" s="3">
        <v>5045200000</v>
      </c>
      <c r="CK7" s="3">
        <v>46597205</v>
      </c>
      <c r="CL7" s="3">
        <v>34904</v>
      </c>
      <c r="CM7" s="3">
        <v>34904</v>
      </c>
      <c r="CN7" s="3">
        <v>34904</v>
      </c>
      <c r="CO7" s="3">
        <v>34904</v>
      </c>
      <c r="CP7" s="3">
        <v>34904</v>
      </c>
      <c r="CQ7" s="3">
        <v>34904</v>
      </c>
      <c r="CR7" s="3">
        <v>34904</v>
      </c>
      <c r="CS7" s="67">
        <v>1434904</v>
      </c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57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55">
        <v>-4.0640264749527144E-3</v>
      </c>
      <c r="DV7" s="61">
        <v>9.5935973525047291E-2</v>
      </c>
      <c r="DW7" s="62"/>
      <c r="DX7" s="63">
        <v>5169650000</v>
      </c>
      <c r="DY7" s="3">
        <v>5087926053.8426342</v>
      </c>
      <c r="DZ7" s="3">
        <v>5080747810.4565239</v>
      </c>
      <c r="EA7" s="3">
        <v>5073597959.3941221</v>
      </c>
      <c r="EB7" s="3">
        <v>5066085024.9460983</v>
      </c>
      <c r="EC7" s="3">
        <v>5058396595.2835827</v>
      </c>
      <c r="ED7" s="3">
        <v>5050528571.0003414</v>
      </c>
      <c r="EE7" s="3">
        <v>47332962.944406509</v>
      </c>
      <c r="EF7" s="3">
        <v>1417771.4033468291</v>
      </c>
      <c r="EG7" s="3">
        <v>1415985.2347683259</v>
      </c>
      <c r="EH7" s="3">
        <v>1414157.3429404092</v>
      </c>
      <c r="EI7" s="3">
        <v>1412286.7532464818</v>
      </c>
      <c r="EJ7" s="3">
        <v>1409284.6587308687</v>
      </c>
      <c r="EK7" s="3">
        <v>1407300.2476311487</v>
      </c>
      <c r="EL7" s="3">
        <v>1405269.4825196913</v>
      </c>
      <c r="EM7" s="3">
        <v>1403191.2806095658</v>
      </c>
      <c r="EN7" s="3">
        <v>-16.269991882378235</v>
      </c>
      <c r="EO7" s="3">
        <v>-1.5140570426859759E-4</v>
      </c>
      <c r="EP7" s="3">
        <v>-1.5140570426859759E-4</v>
      </c>
      <c r="EQ7" s="3">
        <v>-1.5140570426859759E-4</v>
      </c>
      <c r="ER7" s="3">
        <v>-1.5140570426859759E-4</v>
      </c>
      <c r="ES7" s="3">
        <v>-1.5140570426859759E-4</v>
      </c>
      <c r="ET7" s="3">
        <v>-1.5140570426859759E-4</v>
      </c>
      <c r="EU7" s="3">
        <v>-1.5140570426859759E-4</v>
      </c>
      <c r="EV7" s="3">
        <v>-1.5140570426859759E-4</v>
      </c>
      <c r="EW7" s="3">
        <v>-1.5140570426859759E-4</v>
      </c>
      <c r="EX7" s="3">
        <v>-1.5140570426859759E-4</v>
      </c>
      <c r="EY7" s="3">
        <v>-1.5140570426859759E-4</v>
      </c>
      <c r="EZ7" s="3">
        <v>-1.5140570426859759E-4</v>
      </c>
      <c r="FA7" s="3">
        <v>-1.5140570426859759E-4</v>
      </c>
      <c r="FB7" s="3">
        <v>-1.5140570426859759E-4</v>
      </c>
      <c r="FC7" s="3">
        <v>-1.5140570426859759E-4</v>
      </c>
      <c r="FD7" s="3">
        <v>-1.5140570426859759E-4</v>
      </c>
      <c r="FE7" s="3">
        <v>-1.5140570426859759E-4</v>
      </c>
      <c r="FF7" s="3">
        <v>-1.5140570426859759E-4</v>
      </c>
      <c r="FG7" s="3">
        <v>-1.5140570426859759E-4</v>
      </c>
      <c r="FH7" s="3">
        <v>-1.5140570426859759E-4</v>
      </c>
      <c r="FI7" s="3">
        <v>-1.5140570426859759E-4</v>
      </c>
      <c r="FJ7" s="3">
        <v>-1.5140570426859759E-4</v>
      </c>
      <c r="FK7" s="3">
        <v>-1.5140570426859759E-4</v>
      </c>
      <c r="FL7" s="3">
        <v>-1.5140570426859759E-4</v>
      </c>
      <c r="FM7" s="3">
        <v>-1.5140570426859759E-4</v>
      </c>
      <c r="FN7" s="3">
        <v>-1.5140570426859759E-4</v>
      </c>
      <c r="FO7" s="58">
        <v>-1.5140570426859759E-4</v>
      </c>
      <c r="FP7" s="2"/>
      <c r="FQ7" s="64" t="e">
        <v>#REF!</v>
      </c>
      <c r="FR7" s="12">
        <v>5</v>
      </c>
      <c r="FS7" s="6" t="e">
        <v>#REF!</v>
      </c>
      <c r="FT7" s="3" t="e">
        <v>#REF!</v>
      </c>
      <c r="FU7" s="65" t="e">
        <v>#REF!</v>
      </c>
      <c r="FV7" s="3">
        <v>1452164.3835616438</v>
      </c>
      <c r="FW7" s="66" t="e">
        <v>#REF!</v>
      </c>
      <c r="FX7" s="58">
        <v>0</v>
      </c>
    </row>
    <row r="8" spans="1:180" ht="14.25" customHeight="1">
      <c r="A8" t="s">
        <v>159</v>
      </c>
      <c r="B8" s="46" t="s">
        <v>62</v>
      </c>
      <c r="C8" s="1" t="s">
        <v>63</v>
      </c>
      <c r="D8" s="47" t="s">
        <v>41</v>
      </c>
      <c r="E8" s="48" t="s">
        <v>63</v>
      </c>
      <c r="F8" s="48" t="s">
        <v>63</v>
      </c>
      <c r="G8" s="48" t="s">
        <v>63</v>
      </c>
      <c r="H8" s="48" t="s">
        <v>42</v>
      </c>
      <c r="I8" s="49">
        <v>40000</v>
      </c>
      <c r="J8" s="49">
        <v>4000000000</v>
      </c>
      <c r="K8" s="49">
        <v>100000</v>
      </c>
      <c r="L8" s="50">
        <v>4000000000</v>
      </c>
      <c r="M8" s="51">
        <v>0.105</v>
      </c>
      <c r="N8" s="51"/>
      <c r="O8" s="52">
        <v>44477</v>
      </c>
      <c r="P8" s="52">
        <v>45573</v>
      </c>
      <c r="Q8" s="48" t="s">
        <v>61</v>
      </c>
      <c r="R8" s="52">
        <v>44560</v>
      </c>
      <c r="S8" s="52">
        <v>45390</v>
      </c>
      <c r="T8" s="53">
        <v>96657534.246575341</v>
      </c>
      <c r="U8" s="49">
        <v>0</v>
      </c>
      <c r="V8" s="49">
        <v>4096657534.2465754</v>
      </c>
      <c r="W8" s="2"/>
      <c r="X8" s="54">
        <v>44477</v>
      </c>
      <c r="Y8" s="6">
        <v>45573</v>
      </c>
      <c r="Z8" s="55">
        <v>0.105</v>
      </c>
      <c r="AA8" s="2" t="s">
        <v>44</v>
      </c>
      <c r="AB8" s="2" t="s">
        <v>61</v>
      </c>
      <c r="AC8" s="2">
        <v>3</v>
      </c>
      <c r="AD8" s="6">
        <v>45390</v>
      </c>
      <c r="AE8" s="56">
        <v>96657534.246575341</v>
      </c>
      <c r="AF8" s="57">
        <v>12</v>
      </c>
      <c r="AG8" s="3">
        <v>0</v>
      </c>
      <c r="AH8" s="3"/>
      <c r="AI8" s="54">
        <v>44560</v>
      </c>
      <c r="AJ8" s="6">
        <v>44561</v>
      </c>
      <c r="AK8" s="6">
        <v>44565</v>
      </c>
      <c r="AL8" s="6">
        <v>44572</v>
      </c>
      <c r="AM8" s="6">
        <v>44659</v>
      </c>
      <c r="AN8" s="6">
        <v>44750</v>
      </c>
      <c r="AO8" s="6">
        <v>44845</v>
      </c>
      <c r="AP8" s="6">
        <v>44936</v>
      </c>
      <c r="AQ8" s="6">
        <v>45024</v>
      </c>
      <c r="AR8" s="6">
        <v>45024</v>
      </c>
      <c r="AS8" s="6">
        <v>45115</v>
      </c>
      <c r="AT8" s="6">
        <v>45209</v>
      </c>
      <c r="AU8" s="6">
        <v>45299</v>
      </c>
      <c r="AV8" s="6">
        <v>45391</v>
      </c>
      <c r="AW8" s="6">
        <v>45481</v>
      </c>
      <c r="AX8" s="6">
        <v>45573</v>
      </c>
      <c r="AY8" s="6"/>
      <c r="AZ8" s="6"/>
      <c r="BA8" s="6"/>
      <c r="BB8" s="6"/>
      <c r="BC8" s="6"/>
      <c r="BD8" s="6"/>
      <c r="BE8" s="6"/>
      <c r="BF8" s="6"/>
      <c r="BG8" s="6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58">
        <v>0</v>
      </c>
      <c r="CB8" s="2"/>
      <c r="CC8" s="63">
        <v>-4057520000</v>
      </c>
      <c r="CD8" s="3">
        <v>-4058680000</v>
      </c>
      <c r="CE8" s="3">
        <v>-2031640000</v>
      </c>
      <c r="CF8" s="3">
        <v>169726027</v>
      </c>
      <c r="CG8" s="3">
        <v>258904110</v>
      </c>
      <c r="CH8" s="3">
        <v>261780822</v>
      </c>
      <c r="CI8" s="3">
        <v>264657534</v>
      </c>
      <c r="CJ8" s="3">
        <v>264657534</v>
      </c>
      <c r="CK8" s="3">
        <v>258904110</v>
      </c>
      <c r="CL8" s="71">
        <v>3000000000</v>
      </c>
      <c r="CM8" s="3">
        <v>3183246575</v>
      </c>
      <c r="CN8" s="71">
        <v>105863014</v>
      </c>
      <c r="CO8" s="3">
        <v>105863014</v>
      </c>
      <c r="CP8" s="3">
        <v>104712329</v>
      </c>
      <c r="CQ8" s="3">
        <v>105000000</v>
      </c>
      <c r="CR8" s="3">
        <v>4105000000</v>
      </c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57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55">
        <v>4.1445624828338606E-3</v>
      </c>
      <c r="DV8" s="61">
        <v>0.10914456248283386</v>
      </c>
      <c r="DW8" s="62"/>
      <c r="DX8" s="63">
        <v>4057520000</v>
      </c>
      <c r="DY8" s="3">
        <v>8117351710.4300499</v>
      </c>
      <c r="DZ8" s="3">
        <v>10158211943.308142</v>
      </c>
      <c r="EA8" s="3">
        <v>10008686679.433811</v>
      </c>
      <c r="EB8" s="3">
        <v>9999984111.5128613</v>
      </c>
      <c r="EC8" s="3">
        <v>9999829882.6895161</v>
      </c>
      <c r="ED8" s="3">
        <v>10008450553.215055</v>
      </c>
      <c r="EE8" s="3">
        <v>10005641117.373535</v>
      </c>
      <c r="EF8" s="3">
        <v>9999773472.4702206</v>
      </c>
      <c r="EG8" s="3">
        <v>6999773472.4702206</v>
      </c>
      <c r="EH8" s="3">
        <v>3999659877.1018896</v>
      </c>
      <c r="EI8" s="3">
        <v>4001934727.9811077</v>
      </c>
      <c r="EJ8" s="3">
        <v>3999607814.1593418</v>
      </c>
      <c r="EK8" s="3">
        <v>4000701002.1462336</v>
      </c>
      <c r="EL8" s="3">
        <v>3999205183.9723916</v>
      </c>
      <c r="EM8" s="3">
        <v>49.791202545166016</v>
      </c>
      <c r="EN8" s="3">
        <v>1.202382319240223E-4</v>
      </c>
      <c r="EO8" s="3">
        <v>1.202382319240223E-4</v>
      </c>
      <c r="EP8" s="3">
        <v>1.202382319240223E-4</v>
      </c>
      <c r="EQ8" s="3">
        <v>1.202382319240223E-4</v>
      </c>
      <c r="ER8" s="3">
        <v>1.202382319240223E-4</v>
      </c>
      <c r="ES8" s="3">
        <v>1.202382319240223E-4</v>
      </c>
      <c r="ET8" s="3">
        <v>1.202382319240223E-4</v>
      </c>
      <c r="EU8" s="3">
        <v>1.202382319240223E-4</v>
      </c>
      <c r="EV8" s="3">
        <v>1.202382319240223E-4</v>
      </c>
      <c r="EW8" s="3">
        <v>1.202382319240223E-4</v>
      </c>
      <c r="EX8" s="3">
        <v>1.202382319240223E-4</v>
      </c>
      <c r="EY8" s="3">
        <v>1.202382319240223E-4</v>
      </c>
      <c r="EZ8" s="3">
        <v>1.202382319240223E-4</v>
      </c>
      <c r="FA8" s="3">
        <v>1.202382319240223E-4</v>
      </c>
      <c r="FB8" s="3">
        <v>1.202382319240223E-4</v>
      </c>
      <c r="FC8" s="3">
        <v>1.202382319240223E-4</v>
      </c>
      <c r="FD8" s="3">
        <v>1.202382319240223E-4</v>
      </c>
      <c r="FE8" s="3">
        <v>1.202382319240223E-4</v>
      </c>
      <c r="FF8" s="3">
        <v>1.202382319240223E-4</v>
      </c>
      <c r="FG8" s="3">
        <v>1.202382319240223E-4</v>
      </c>
      <c r="FH8" s="3">
        <v>1.202382319240223E-4</v>
      </c>
      <c r="FI8" s="3">
        <v>1.202382319240223E-4</v>
      </c>
      <c r="FJ8" s="3">
        <v>1.202382319240223E-4</v>
      </c>
      <c r="FK8" s="3">
        <v>1.202382319240223E-4</v>
      </c>
      <c r="FL8" s="3">
        <v>1.202382319240223E-4</v>
      </c>
      <c r="FM8" s="3">
        <v>1.202382319240223E-4</v>
      </c>
      <c r="FN8" s="3">
        <v>1.202382319240223E-4</v>
      </c>
      <c r="FO8" s="58">
        <v>1.202382319240223E-4</v>
      </c>
      <c r="FP8" s="2"/>
      <c r="FQ8" s="64" t="e">
        <v>#REF!</v>
      </c>
      <c r="FR8" s="12">
        <v>11</v>
      </c>
      <c r="FS8" s="6" t="e">
        <v>#REF!</v>
      </c>
      <c r="FT8" s="3" t="e">
        <v>#REF!</v>
      </c>
      <c r="FU8" s="65" t="e">
        <v>#REF!</v>
      </c>
      <c r="FV8" s="3">
        <v>4096657534.2465754</v>
      </c>
      <c r="FW8" s="66" t="e">
        <v>#REF!</v>
      </c>
      <c r="FX8" s="58">
        <v>0</v>
      </c>
    </row>
    <row r="9" spans="1:180" ht="14.25" customHeight="1">
      <c r="A9" t="s">
        <v>160</v>
      </c>
      <c r="B9" s="46" t="s">
        <v>64</v>
      </c>
      <c r="C9" s="1" t="s">
        <v>65</v>
      </c>
      <c r="D9" s="47" t="s">
        <v>41</v>
      </c>
      <c r="E9" s="48" t="s">
        <v>65</v>
      </c>
      <c r="F9" s="48" t="s">
        <v>65</v>
      </c>
      <c r="G9" s="48" t="s">
        <v>65</v>
      </c>
      <c r="H9" s="48" t="s">
        <v>42</v>
      </c>
      <c r="I9" s="49">
        <v>39</v>
      </c>
      <c r="J9" s="49">
        <v>39000000000</v>
      </c>
      <c r="K9" s="49">
        <v>1000000000</v>
      </c>
      <c r="L9" s="50">
        <v>39000000000</v>
      </c>
      <c r="M9" s="51">
        <v>0.06</v>
      </c>
      <c r="N9" s="51"/>
      <c r="O9" s="52">
        <v>44294</v>
      </c>
      <c r="P9" s="52">
        <v>46851</v>
      </c>
      <c r="Q9" s="48" t="s">
        <v>61</v>
      </c>
      <c r="R9" s="52">
        <v>45245</v>
      </c>
      <c r="S9" s="52">
        <v>45390</v>
      </c>
      <c r="T9" s="53">
        <v>538520547.94520545</v>
      </c>
      <c r="U9" s="49">
        <v>0</v>
      </c>
      <c r="V9" s="49">
        <v>39538520547.945206</v>
      </c>
      <c r="W9" s="2"/>
      <c r="X9" s="54">
        <v>44294</v>
      </c>
      <c r="Y9" s="6">
        <v>46851</v>
      </c>
      <c r="Z9" s="55">
        <v>0.06</v>
      </c>
      <c r="AA9" s="2" t="s">
        <v>57</v>
      </c>
      <c r="AB9" s="2" t="s">
        <v>61</v>
      </c>
      <c r="AC9" s="2">
        <v>3</v>
      </c>
      <c r="AD9" s="6">
        <v>45390</v>
      </c>
      <c r="AE9" s="56">
        <v>538520547.94520545</v>
      </c>
      <c r="AF9" s="57">
        <v>28</v>
      </c>
      <c r="AG9" s="3">
        <v>0</v>
      </c>
      <c r="AH9" s="3"/>
      <c r="AI9" s="54">
        <v>45245</v>
      </c>
      <c r="AJ9" s="6">
        <v>45299</v>
      </c>
      <c r="AK9" s="6">
        <v>45390</v>
      </c>
      <c r="AL9" s="6">
        <v>45481</v>
      </c>
      <c r="AM9" s="6">
        <v>45573</v>
      </c>
      <c r="AN9" s="6">
        <v>45665</v>
      </c>
      <c r="AO9" s="6">
        <v>45755</v>
      </c>
      <c r="AP9" s="6">
        <v>45846</v>
      </c>
      <c r="AQ9" s="6">
        <v>45938</v>
      </c>
      <c r="AR9" s="6">
        <v>46030</v>
      </c>
      <c r="AS9" s="6">
        <v>46120</v>
      </c>
      <c r="AT9" s="6">
        <v>46211</v>
      </c>
      <c r="AU9" s="6">
        <v>46303</v>
      </c>
      <c r="AV9" s="6">
        <v>46395</v>
      </c>
      <c r="AW9" s="6">
        <v>46485</v>
      </c>
      <c r="AX9" s="6">
        <v>46576</v>
      </c>
      <c r="AY9" s="6">
        <v>46668</v>
      </c>
      <c r="AZ9" s="6">
        <v>46760</v>
      </c>
      <c r="BA9" s="6">
        <v>46851</v>
      </c>
      <c r="BB9" s="6"/>
      <c r="BC9" s="6"/>
      <c r="BD9" s="6"/>
      <c r="BE9" s="6"/>
      <c r="BF9" s="6"/>
      <c r="BG9" s="6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58">
        <v>0</v>
      </c>
      <c r="CB9" s="2"/>
      <c r="CC9" s="63">
        <v>-39000000000</v>
      </c>
      <c r="CD9" s="3">
        <v>835996833</v>
      </c>
      <c r="CE9" s="3">
        <v>826479452</v>
      </c>
      <c r="CF9" s="3">
        <v>585000000</v>
      </c>
      <c r="CG9" s="3">
        <v>585000000</v>
      </c>
      <c r="CH9" s="3">
        <v>585000000</v>
      </c>
      <c r="CI9" s="3">
        <v>585000000</v>
      </c>
      <c r="CJ9" s="3">
        <v>585000000</v>
      </c>
      <c r="CK9" s="3">
        <v>585000000</v>
      </c>
      <c r="CL9" s="3">
        <v>585000000</v>
      </c>
      <c r="CM9" s="3">
        <v>585000000</v>
      </c>
      <c r="CN9" s="3">
        <v>585000000</v>
      </c>
      <c r="CO9" s="3">
        <v>585000000</v>
      </c>
      <c r="CP9" s="3">
        <v>585000000</v>
      </c>
      <c r="CQ9" s="3">
        <v>585000000</v>
      </c>
      <c r="CR9" s="3">
        <v>585000000</v>
      </c>
      <c r="CS9" s="3">
        <v>585000000</v>
      </c>
      <c r="CT9" s="3">
        <v>585000000</v>
      </c>
      <c r="CU9" s="3">
        <v>39585000000</v>
      </c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57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55">
        <v>6.4358228445053067E-3</v>
      </c>
      <c r="DV9" s="61">
        <v>6.6435822844505305E-2</v>
      </c>
      <c r="DW9" s="62"/>
      <c r="DX9" s="63">
        <v>39000000000</v>
      </c>
      <c r="DY9" s="3">
        <v>38536904242.805801</v>
      </c>
      <c r="DZ9" s="3">
        <v>38333402303.117035</v>
      </c>
      <c r="EA9" s="3">
        <v>38368090056.309608</v>
      </c>
      <c r="EB9" s="3">
        <v>38410209883.407494</v>
      </c>
      <c r="EC9" s="3">
        <v>38453018151.828583</v>
      </c>
      <c r="ED9" s="3">
        <v>38482754266.520508</v>
      </c>
      <c r="EE9" s="3">
        <v>38519856404.481346</v>
      </c>
      <c r="EF9" s="3">
        <v>38564456826.414291</v>
      </c>
      <c r="EG9" s="3">
        <v>38609786234.565994</v>
      </c>
      <c r="EH9" s="3">
        <v>38642028550.506134</v>
      </c>
      <c r="EI9" s="3">
        <v>38681705474.873978</v>
      </c>
      <c r="EJ9" s="3">
        <v>38728951292.000992</v>
      </c>
      <c r="EK9" s="3">
        <v>38776969333.875816</v>
      </c>
      <c r="EL9" s="3">
        <v>38811884352.606308</v>
      </c>
      <c r="EM9" s="3">
        <v>38854307121.434753</v>
      </c>
      <c r="EN9" s="3">
        <v>38904374082.762306</v>
      </c>
      <c r="EO9" s="3">
        <v>38955259379.953979</v>
      </c>
      <c r="EP9" s="3">
        <v>-88.033950805664063</v>
      </c>
      <c r="EQ9" s="3">
        <v>-2.2854908658560508E-2</v>
      </c>
      <c r="ER9" s="3">
        <v>-2.2854908658560508E-2</v>
      </c>
      <c r="ES9" s="3">
        <v>-2.2854908658560508E-2</v>
      </c>
      <c r="ET9" s="3">
        <v>-2.2854908658560508E-2</v>
      </c>
      <c r="EU9" s="3">
        <v>-2.2854908658560508E-2</v>
      </c>
      <c r="EV9" s="3">
        <v>-2.2854908658560508E-2</v>
      </c>
      <c r="EW9" s="3">
        <v>-2.2854908658560508E-2</v>
      </c>
      <c r="EX9" s="3">
        <v>-2.2854908658560508E-2</v>
      </c>
      <c r="EY9" s="3">
        <v>-2.2854908658560508E-2</v>
      </c>
      <c r="EZ9" s="3">
        <v>-2.2854908658560508E-2</v>
      </c>
      <c r="FA9" s="3">
        <v>-2.2854908658560508E-2</v>
      </c>
      <c r="FB9" s="3">
        <v>-2.2854908658560508E-2</v>
      </c>
      <c r="FC9" s="3">
        <v>-2.2854908658560508E-2</v>
      </c>
      <c r="FD9" s="3">
        <v>-2.2854908658560508E-2</v>
      </c>
      <c r="FE9" s="3">
        <v>-2.2854908658560508E-2</v>
      </c>
      <c r="FF9" s="3">
        <v>-2.2854908658560508E-2</v>
      </c>
      <c r="FG9" s="3">
        <v>-2.2854908658560508E-2</v>
      </c>
      <c r="FH9" s="3">
        <v>-2.2854908658560508E-2</v>
      </c>
      <c r="FI9" s="3">
        <v>-2.2854908658560508E-2</v>
      </c>
      <c r="FJ9" s="3">
        <v>-2.2854908658560508E-2</v>
      </c>
      <c r="FK9" s="3">
        <v>-2.2854908658560508E-2</v>
      </c>
      <c r="FL9" s="3">
        <v>-2.2854908658560508E-2</v>
      </c>
      <c r="FM9" s="3">
        <v>-2.2854908658560508E-2</v>
      </c>
      <c r="FN9" s="3">
        <v>-2.2854908658560508E-2</v>
      </c>
      <c r="FO9" s="58">
        <v>-2.2854908658560508E-2</v>
      </c>
      <c r="FP9" s="2"/>
      <c r="FQ9" s="64" t="e">
        <v>#REF!</v>
      </c>
      <c r="FR9" s="12">
        <v>0</v>
      </c>
      <c r="FS9" s="6" t="e">
        <v>#REF!</v>
      </c>
      <c r="FT9" s="3" t="e">
        <v>#REF!</v>
      </c>
      <c r="FU9" s="65" t="e">
        <v>#REF!</v>
      </c>
      <c r="FV9" s="3">
        <v>39538520547.945206</v>
      </c>
      <c r="FW9" s="66" t="e">
        <v>#REF!</v>
      </c>
      <c r="FX9" s="58">
        <v>0</v>
      </c>
    </row>
    <row r="10" spans="1:180" ht="14.25" customHeight="1">
      <c r="A10" t="s">
        <v>161</v>
      </c>
      <c r="B10" s="46" t="s">
        <v>66</v>
      </c>
      <c r="C10" s="1" t="s">
        <v>67</v>
      </c>
      <c r="D10" s="47" t="s">
        <v>41</v>
      </c>
      <c r="E10" s="48" t="s">
        <v>67</v>
      </c>
      <c r="F10" s="48" t="s">
        <v>67</v>
      </c>
      <c r="G10" s="48" t="s">
        <v>67</v>
      </c>
      <c r="H10" s="48" t="s">
        <v>42</v>
      </c>
      <c r="I10" s="49">
        <v>5000</v>
      </c>
      <c r="J10" s="49">
        <v>50000000000</v>
      </c>
      <c r="K10" s="49">
        <v>10000000</v>
      </c>
      <c r="L10" s="50">
        <v>50000000000</v>
      </c>
      <c r="M10" s="51">
        <v>8.2299999999999998E-2</v>
      </c>
      <c r="N10" s="51"/>
      <c r="O10" s="52">
        <v>44601</v>
      </c>
      <c r="P10" s="52">
        <v>47158</v>
      </c>
      <c r="Q10" s="48" t="s">
        <v>47</v>
      </c>
      <c r="R10" s="52">
        <v>44601</v>
      </c>
      <c r="S10" s="52">
        <v>45223</v>
      </c>
      <c r="T10" s="53">
        <v>2829767123.2876711</v>
      </c>
      <c r="U10" s="49">
        <v>0</v>
      </c>
      <c r="V10" s="49">
        <v>52829767123.287674</v>
      </c>
      <c r="W10" s="2"/>
      <c r="X10" s="54">
        <v>44601</v>
      </c>
      <c r="Y10" s="6">
        <v>47158</v>
      </c>
      <c r="Z10" s="55">
        <v>8.2299999999999998E-2</v>
      </c>
      <c r="AA10" s="3" t="s">
        <v>68</v>
      </c>
      <c r="AB10" s="2" t="s">
        <v>47</v>
      </c>
      <c r="AC10" s="2">
        <v>12</v>
      </c>
      <c r="AD10" s="6">
        <v>45223</v>
      </c>
      <c r="AE10" s="56">
        <v>2829767123.2876711</v>
      </c>
      <c r="AF10" s="57">
        <v>7</v>
      </c>
      <c r="AG10" s="3">
        <v>0</v>
      </c>
      <c r="AH10" s="3"/>
      <c r="AI10" s="54">
        <v>44601</v>
      </c>
      <c r="AJ10" s="6">
        <v>44603</v>
      </c>
      <c r="AK10" s="6">
        <v>44606</v>
      </c>
      <c r="AL10" s="6">
        <v>44607</v>
      </c>
      <c r="AM10" s="6">
        <v>44608</v>
      </c>
      <c r="AN10" s="6">
        <v>44610</v>
      </c>
      <c r="AO10" s="6">
        <v>44900</v>
      </c>
      <c r="AP10" s="6">
        <v>44966</v>
      </c>
      <c r="AQ10" s="6">
        <v>45337</v>
      </c>
      <c r="AR10" s="6">
        <v>45697</v>
      </c>
      <c r="AS10" s="6">
        <v>46062</v>
      </c>
      <c r="AT10" s="6">
        <v>46427</v>
      </c>
      <c r="AU10" s="6">
        <v>46792</v>
      </c>
      <c r="AV10" s="6">
        <v>47158</v>
      </c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58">
        <v>0</v>
      </c>
      <c r="CB10" s="2"/>
      <c r="CC10" s="63">
        <v>-70000000000</v>
      </c>
      <c r="CD10" s="3">
        <v>-16007216000</v>
      </c>
      <c r="CE10" s="3">
        <v>4805411520</v>
      </c>
      <c r="CF10" s="3">
        <v>-8010823200</v>
      </c>
      <c r="CG10" s="3">
        <v>-2003156800</v>
      </c>
      <c r="CH10" s="3">
        <v>-8817857840</v>
      </c>
      <c r="CI10" s="3">
        <v>51811810000</v>
      </c>
      <c r="CJ10" s="3">
        <v>4115000000</v>
      </c>
      <c r="CK10" s="72">
        <v>4115000000</v>
      </c>
      <c r="CL10" s="3">
        <v>3790000000.0000005</v>
      </c>
      <c r="CM10" s="3">
        <v>3790000000.0000005</v>
      </c>
      <c r="CN10" s="3">
        <v>3790000000.0000005</v>
      </c>
      <c r="CO10" s="3">
        <v>3790000000.0000005</v>
      </c>
      <c r="CP10" s="3">
        <v>53790000000</v>
      </c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57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55">
        <v>-8.6015478849410798E-3</v>
      </c>
      <c r="DV10" s="61">
        <v>7.3698452115058918E-2</v>
      </c>
      <c r="DW10" s="62"/>
      <c r="DX10" s="63">
        <v>70000000000</v>
      </c>
      <c r="DY10" s="3">
        <v>86034496070.554825</v>
      </c>
      <c r="DZ10" s="3">
        <v>81279382888.616119</v>
      </c>
      <c r="EA10" s="3">
        <v>89306042455.132523</v>
      </c>
      <c r="EB10" s="3">
        <v>91326599525.289444</v>
      </c>
      <c r="EC10" s="3">
        <v>100180048737.84061</v>
      </c>
      <c r="ED10" s="3">
        <v>54191123018.398438</v>
      </c>
      <c r="EE10" s="3">
        <v>50777416853.076134</v>
      </c>
      <c r="EF10" s="3">
        <v>50468400127.153709</v>
      </c>
      <c r="EG10" s="3">
        <v>50345084504.245865</v>
      </c>
      <c r="EH10" s="3">
        <v>50265439303.810631</v>
      </c>
      <c r="EI10" s="3">
        <v>50179924375.384926</v>
      </c>
      <c r="EJ10" s="3">
        <v>50088107129.101517</v>
      </c>
      <c r="EK10" s="3">
        <v>1424.4147644042969</v>
      </c>
      <c r="EL10" s="3">
        <v>0.14576048890208021</v>
      </c>
      <c r="EM10" s="3">
        <v>0.14576048890208021</v>
      </c>
      <c r="EN10" s="3">
        <v>0.14576048890208021</v>
      </c>
      <c r="EO10" s="3">
        <v>0.14576048890208021</v>
      </c>
      <c r="EP10" s="3">
        <v>0.14576048890208021</v>
      </c>
      <c r="EQ10" s="3">
        <v>0.14576048890208021</v>
      </c>
      <c r="ER10" s="3">
        <v>0.14576048890208021</v>
      </c>
      <c r="ES10" s="3">
        <v>0.14576048890208021</v>
      </c>
      <c r="ET10" s="3">
        <v>0.14576048890208021</v>
      </c>
      <c r="EU10" s="3">
        <v>0.14576048890208021</v>
      </c>
      <c r="EV10" s="3">
        <v>0.14576048890208021</v>
      </c>
      <c r="EW10" s="3">
        <v>0.14576048890208021</v>
      </c>
      <c r="EX10" s="3">
        <v>0.14576048890208021</v>
      </c>
      <c r="EY10" s="3">
        <v>0.14576048890208021</v>
      </c>
      <c r="EZ10" s="3">
        <v>0.14576048890208021</v>
      </c>
      <c r="FA10" s="3">
        <v>0.14576048890208021</v>
      </c>
      <c r="FB10" s="3">
        <v>0.14576048890208021</v>
      </c>
      <c r="FC10" s="3">
        <v>0.14576048890208021</v>
      </c>
      <c r="FD10" s="3">
        <v>0.14576048890208021</v>
      </c>
      <c r="FE10" s="3">
        <v>0.14576048890208021</v>
      </c>
      <c r="FF10" s="3">
        <v>0.14576048890208021</v>
      </c>
      <c r="FG10" s="3">
        <v>0.14576048890208021</v>
      </c>
      <c r="FH10" s="3">
        <v>0.14576048890208021</v>
      </c>
      <c r="FI10" s="3">
        <v>0.14576048890208021</v>
      </c>
      <c r="FJ10" s="3">
        <v>0.14576048890208021</v>
      </c>
      <c r="FK10" s="3">
        <v>0.14576048890208021</v>
      </c>
      <c r="FL10" s="3">
        <v>0.14576048890208021</v>
      </c>
      <c r="FM10" s="3">
        <v>0.14576048890208021</v>
      </c>
      <c r="FN10" s="3">
        <v>0.14576048890208021</v>
      </c>
      <c r="FO10" s="58">
        <v>0.14576048890208021</v>
      </c>
      <c r="FP10" s="2"/>
      <c r="FQ10" s="64" t="e">
        <v>#REF!</v>
      </c>
      <c r="FR10" s="12">
        <v>7</v>
      </c>
      <c r="FS10" s="6" t="e">
        <v>#REF!</v>
      </c>
      <c r="FT10" s="3" t="e">
        <v>#REF!</v>
      </c>
      <c r="FU10" s="65" t="e">
        <v>#REF!</v>
      </c>
      <c r="FV10" s="3">
        <v>52829767123.287674</v>
      </c>
      <c r="FW10" s="66" t="e">
        <v>#REF!</v>
      </c>
      <c r="FX10" s="58">
        <v>0</v>
      </c>
    </row>
    <row r="11" spans="1:180" ht="14.25" customHeight="1">
      <c r="A11" t="s">
        <v>162</v>
      </c>
      <c r="B11" s="46" t="s">
        <v>69</v>
      </c>
      <c r="C11" s="1" t="s">
        <v>70</v>
      </c>
      <c r="D11" s="47" t="s">
        <v>41</v>
      </c>
      <c r="E11" s="48" t="s">
        <v>70</v>
      </c>
      <c r="F11" s="48" t="s">
        <v>70</v>
      </c>
      <c r="G11" s="48" t="s">
        <v>70</v>
      </c>
      <c r="H11" s="48" t="s">
        <v>42</v>
      </c>
      <c r="I11" s="49">
        <v>5000</v>
      </c>
      <c r="J11" s="49">
        <v>50000000000</v>
      </c>
      <c r="K11" s="49">
        <v>10000000</v>
      </c>
      <c r="L11" s="50">
        <v>50000000000</v>
      </c>
      <c r="M11" s="51">
        <v>7.4999999999999997E-2</v>
      </c>
      <c r="N11" s="49"/>
      <c r="O11" s="52">
        <v>44610</v>
      </c>
      <c r="P11" s="52">
        <v>47167</v>
      </c>
      <c r="Q11" s="48" t="s">
        <v>47</v>
      </c>
      <c r="R11" s="52">
        <v>44613</v>
      </c>
      <c r="S11" s="52">
        <v>45179</v>
      </c>
      <c r="T11" s="53">
        <v>3030821917.808219</v>
      </c>
      <c r="U11" s="49">
        <v>0</v>
      </c>
      <c r="V11" s="49">
        <v>53030821917.80822</v>
      </c>
      <c r="W11" s="2"/>
      <c r="X11" s="54">
        <v>44610</v>
      </c>
      <c r="Y11" s="6">
        <v>47167</v>
      </c>
      <c r="Z11" s="55">
        <v>7.4999999999999997E-2</v>
      </c>
      <c r="AA11" s="3" t="s">
        <v>68</v>
      </c>
      <c r="AB11" s="2" t="s">
        <v>47</v>
      </c>
      <c r="AC11" s="2">
        <v>12</v>
      </c>
      <c r="AD11" s="6">
        <v>45179</v>
      </c>
      <c r="AE11" s="56">
        <v>3030821917.808219</v>
      </c>
      <c r="AF11" s="57">
        <v>7</v>
      </c>
      <c r="AG11" s="3">
        <v>0</v>
      </c>
      <c r="AH11" s="3"/>
      <c r="AI11" s="54">
        <v>44613</v>
      </c>
      <c r="AJ11" s="6">
        <v>44614</v>
      </c>
      <c r="AK11" s="6">
        <v>44615</v>
      </c>
      <c r="AL11" s="6">
        <v>44616</v>
      </c>
      <c r="AM11" s="6">
        <v>44617</v>
      </c>
      <c r="AN11" s="6">
        <v>44620</v>
      </c>
      <c r="AO11" s="6">
        <v>44621</v>
      </c>
      <c r="AP11" s="6">
        <v>44622</v>
      </c>
      <c r="AQ11" s="6">
        <v>44623</v>
      </c>
      <c r="AR11" s="6">
        <v>44624</v>
      </c>
      <c r="AS11" s="6">
        <v>44627</v>
      </c>
      <c r="AT11" s="6">
        <v>44628</v>
      </c>
      <c r="AU11" s="6">
        <v>44629</v>
      </c>
      <c r="AV11" s="6">
        <v>44630</v>
      </c>
      <c r="AW11" s="6">
        <v>44631</v>
      </c>
      <c r="AX11" s="6">
        <v>44634</v>
      </c>
      <c r="AY11" s="6">
        <v>44635</v>
      </c>
      <c r="AZ11" s="6">
        <v>44977</v>
      </c>
      <c r="BA11" s="6">
        <v>45341</v>
      </c>
      <c r="BB11" s="6">
        <v>45706</v>
      </c>
      <c r="BC11" s="6">
        <v>46071</v>
      </c>
      <c r="BD11" s="6">
        <v>46436</v>
      </c>
      <c r="BE11" s="6">
        <v>46801</v>
      </c>
      <c r="BF11" s="6">
        <v>47167</v>
      </c>
      <c r="BG11" s="6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58">
        <v>0</v>
      </c>
      <c r="CB11" s="2"/>
      <c r="CC11" s="63">
        <v>-7004734800</v>
      </c>
      <c r="CD11" s="3">
        <v>7006313300</v>
      </c>
      <c r="CE11" s="3">
        <v>-3503945900</v>
      </c>
      <c r="CF11" s="3">
        <v>-3504735150</v>
      </c>
      <c r="CG11" s="3">
        <v>-8012627200</v>
      </c>
      <c r="CH11" s="3">
        <v>-1102480280</v>
      </c>
      <c r="CI11" s="3">
        <v>-10024803000</v>
      </c>
      <c r="CJ11" s="3">
        <v>-12533822500</v>
      </c>
      <c r="CK11" s="3">
        <v>10029312000</v>
      </c>
      <c r="CL11" s="3">
        <v>-8025253600</v>
      </c>
      <c r="CM11" s="3">
        <v>-1606133120</v>
      </c>
      <c r="CN11" s="3">
        <v>3212987520</v>
      </c>
      <c r="CO11" s="3">
        <v>3012852300</v>
      </c>
      <c r="CP11" s="3">
        <v>-6027057600</v>
      </c>
      <c r="CQ11" s="3">
        <v>-1004735100</v>
      </c>
      <c r="CR11" s="3">
        <v>-8545997750</v>
      </c>
      <c r="CS11" s="3">
        <v>-2514092500</v>
      </c>
      <c r="CT11" s="72">
        <v>4115000000</v>
      </c>
      <c r="CU11" s="72">
        <v>3750000000</v>
      </c>
      <c r="CV11" s="3">
        <v>3740000000.0000005</v>
      </c>
      <c r="CW11" s="3">
        <v>3740000000.0000005</v>
      </c>
      <c r="CX11" s="3">
        <v>3740000000.0000005</v>
      </c>
      <c r="CY11" s="3">
        <v>3740000000.0000005</v>
      </c>
      <c r="CZ11" s="3">
        <v>53740000000</v>
      </c>
      <c r="DA11" s="3"/>
      <c r="DB11" s="2"/>
      <c r="DC11" s="2"/>
      <c r="DD11" s="2"/>
      <c r="DE11" s="2"/>
      <c r="DF11" s="2"/>
      <c r="DG11" s="2"/>
      <c r="DH11" s="57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55">
        <v>1.0270804166793712E-3</v>
      </c>
      <c r="DV11" s="61">
        <v>7.6027080416679368E-2</v>
      </c>
      <c r="DW11" s="62"/>
      <c r="DX11" s="63">
        <v>7004734800</v>
      </c>
      <c r="DY11" s="3">
        <v>-172122.26299762726</v>
      </c>
      <c r="DZ11" s="3">
        <v>3503773743.1791034</v>
      </c>
      <c r="EA11" s="3">
        <v>7009212364.40658</v>
      </c>
      <c r="EB11" s="3">
        <v>15023246841.127924</v>
      </c>
      <c r="EC11" s="3">
        <v>16134777828.757103</v>
      </c>
      <c r="ED11" s="3">
        <v>26162820293.630184</v>
      </c>
      <c r="EE11" s="3">
        <v>38701895641.746315</v>
      </c>
      <c r="EF11" s="3">
        <v>28680354026.488129</v>
      </c>
      <c r="EG11" s="3">
        <v>36711365933.19693</v>
      </c>
      <c r="EH11" s="3">
        <v>38339615699.701035</v>
      </c>
      <c r="EI11" s="3">
        <v>35134325827.578484</v>
      </c>
      <c r="EJ11" s="3">
        <v>32128527632.417473</v>
      </c>
      <c r="EK11" s="3">
        <v>38162035847.219467</v>
      </c>
      <c r="EL11" s="3">
        <v>39174432941.448601</v>
      </c>
      <c r="EM11" s="3">
        <v>47744031204.895615</v>
      </c>
      <c r="EN11" s="3">
        <v>50267709527.125648</v>
      </c>
      <c r="EO11" s="3">
        <v>49725241666.900673</v>
      </c>
      <c r="EP11" s="3">
        <v>49744966145.925827</v>
      </c>
      <c r="EQ11" s="3">
        <v>49786930687.427124</v>
      </c>
      <c r="ER11" s="3">
        <v>49832085670.499786</v>
      </c>
      <c r="ES11" s="3">
        <v>49880673655.10173</v>
      </c>
      <c r="ET11" s="3">
        <v>49932955642.316292</v>
      </c>
      <c r="EU11" s="3">
        <v>-24.822250366210938</v>
      </c>
      <c r="EV11" s="3">
        <v>-1.916455998963051E-3</v>
      </c>
      <c r="EW11" s="3">
        <v>-1.916455998963051E-3</v>
      </c>
      <c r="EX11" s="3">
        <v>-1.916455998963051E-3</v>
      </c>
      <c r="EY11" s="3">
        <v>-1.916455998963051E-3</v>
      </c>
      <c r="EZ11" s="3">
        <v>-1.916455998963051E-3</v>
      </c>
      <c r="FA11" s="3">
        <v>-1.916455998963051E-3</v>
      </c>
      <c r="FB11" s="3">
        <v>-1.916455998963051E-3</v>
      </c>
      <c r="FC11" s="3">
        <v>-1.916455998963051E-3</v>
      </c>
      <c r="FD11" s="3">
        <v>-1.916455998963051E-3</v>
      </c>
      <c r="FE11" s="3">
        <v>-1.916455998963051E-3</v>
      </c>
      <c r="FF11" s="3">
        <v>-1.916455998963051E-3</v>
      </c>
      <c r="FG11" s="3">
        <v>-1.916455998963051E-3</v>
      </c>
      <c r="FH11" s="3">
        <v>-1.916455998963051E-3</v>
      </c>
      <c r="FI11" s="3">
        <v>-1.916455998963051E-3</v>
      </c>
      <c r="FJ11" s="3">
        <v>-1.916455998963051E-3</v>
      </c>
      <c r="FK11" s="3">
        <v>-1.916455998963051E-3</v>
      </c>
      <c r="FL11" s="3">
        <v>-1.916455998963051E-3</v>
      </c>
      <c r="FM11" s="3">
        <v>-1.916455998963051E-3</v>
      </c>
      <c r="FN11" s="3">
        <v>-1.916455998963051E-3</v>
      </c>
      <c r="FO11" s="58">
        <v>-1.916455998963051E-3</v>
      </c>
      <c r="FP11" s="2"/>
      <c r="FQ11" s="64" t="e">
        <v>#REF!</v>
      </c>
      <c r="FR11" s="12">
        <v>17</v>
      </c>
      <c r="FS11" s="6" t="e">
        <v>#REF!</v>
      </c>
      <c r="FT11" s="3" t="e">
        <v>#REF!</v>
      </c>
      <c r="FU11" s="65" t="e">
        <v>#REF!</v>
      </c>
      <c r="FV11" s="3">
        <v>53030821917.80822</v>
      </c>
      <c r="FW11" s="66" t="e">
        <v>#REF!</v>
      </c>
      <c r="FX11" s="58">
        <v>0</v>
      </c>
    </row>
    <row r="12" spans="1:180" ht="14.25" customHeight="1">
      <c r="A12" t="s">
        <v>163</v>
      </c>
      <c r="B12" s="46" t="s">
        <v>71</v>
      </c>
      <c r="C12" s="1" t="s">
        <v>72</v>
      </c>
      <c r="D12" s="47" t="s">
        <v>73</v>
      </c>
      <c r="E12" s="48" t="s">
        <v>72</v>
      </c>
      <c r="F12" s="48" t="s">
        <v>74</v>
      </c>
      <c r="G12" s="48" t="s">
        <v>75</v>
      </c>
      <c r="H12" s="48" t="s">
        <v>42</v>
      </c>
      <c r="I12" s="49">
        <v>50000</v>
      </c>
      <c r="J12" s="49">
        <v>50446354110</v>
      </c>
      <c r="K12" s="49">
        <v>1000000</v>
      </c>
      <c r="L12" s="50">
        <v>50000000000</v>
      </c>
      <c r="M12" s="51">
        <v>0.115</v>
      </c>
      <c r="N12" s="73"/>
      <c r="O12" s="52">
        <v>44071</v>
      </c>
      <c r="P12" s="52">
        <v>45519</v>
      </c>
      <c r="Q12" s="48" t="s">
        <v>61</v>
      </c>
      <c r="R12" s="52">
        <v>45273</v>
      </c>
      <c r="S12" s="52">
        <v>45427</v>
      </c>
      <c r="T12" s="53">
        <v>740410958.9041096</v>
      </c>
      <c r="U12" s="49">
        <v>446354110</v>
      </c>
      <c r="V12" s="49">
        <v>50740410958.904106</v>
      </c>
      <c r="W12" s="2"/>
      <c r="X12" s="54">
        <v>44071</v>
      </c>
      <c r="Y12" s="6">
        <v>45519</v>
      </c>
      <c r="Z12" s="55">
        <v>0.115</v>
      </c>
      <c r="AA12" s="2" t="s">
        <v>44</v>
      </c>
      <c r="AB12" s="2" t="s">
        <v>61</v>
      </c>
      <c r="AC12" s="2">
        <v>3</v>
      </c>
      <c r="AD12" s="6">
        <v>45427</v>
      </c>
      <c r="AE12" s="56">
        <v>740410958.9041096</v>
      </c>
      <c r="AF12" s="57">
        <v>16</v>
      </c>
      <c r="AG12" s="3">
        <v>0</v>
      </c>
      <c r="AH12" s="3"/>
      <c r="AI12" s="54">
        <v>45278</v>
      </c>
      <c r="AJ12" s="74">
        <v>45350</v>
      </c>
      <c r="AK12" s="74">
        <v>45440</v>
      </c>
      <c r="AL12" s="74">
        <v>45519</v>
      </c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58">
        <v>0</v>
      </c>
      <c r="CB12" s="2"/>
      <c r="CC12" s="63">
        <v>-50887450000</v>
      </c>
      <c r="CD12" s="75">
        <v>1226769508</v>
      </c>
      <c r="CE12" s="75">
        <v>1437500000</v>
      </c>
      <c r="CF12" s="75">
        <v>51260273973</v>
      </c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57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55">
        <v>-2.0764445662498465E-2</v>
      </c>
      <c r="DV12" s="61">
        <v>9.423555433750154E-2</v>
      </c>
      <c r="DW12" s="62"/>
      <c r="DX12" s="63">
        <v>50887450000</v>
      </c>
      <c r="DY12" s="3">
        <v>50572746286.685905</v>
      </c>
      <c r="DZ12" s="3">
        <v>50270805066.899414</v>
      </c>
      <c r="EA12" s="3">
        <v>-82.767257690429688</v>
      </c>
      <c r="EB12" s="3">
        <v>-1.0973976727529928E-3</v>
      </c>
      <c r="EC12" s="3">
        <v>-1.0973976727529928E-3</v>
      </c>
      <c r="ED12" s="3">
        <v>-1.0973976727529928E-3</v>
      </c>
      <c r="EE12" s="3">
        <v>-1.0973976727529928E-3</v>
      </c>
      <c r="EF12" s="3">
        <v>-1.0973976727529928E-3</v>
      </c>
      <c r="EG12" s="3">
        <v>-1.0973976727529928E-3</v>
      </c>
      <c r="EH12" s="3">
        <v>-1.0973976727529928E-3</v>
      </c>
      <c r="EI12" s="3">
        <v>-1.0973976727529928E-3</v>
      </c>
      <c r="EJ12" s="3">
        <v>-1.0973976727529928E-3</v>
      </c>
      <c r="EK12" s="3">
        <v>-1.0973976727529928E-3</v>
      </c>
      <c r="EL12" s="3">
        <v>-1.0973976727529928E-3</v>
      </c>
      <c r="EM12" s="3">
        <v>-1.0973976727529928E-3</v>
      </c>
      <c r="EN12" s="3">
        <v>-1.0973976727529928E-3</v>
      </c>
      <c r="EO12" s="3">
        <v>-1.0973976727529928E-3</v>
      </c>
      <c r="EP12" s="3">
        <v>-1.0973976727529928E-3</v>
      </c>
      <c r="EQ12" s="3">
        <v>-1.0973976727529928E-3</v>
      </c>
      <c r="ER12" s="3">
        <v>-1.0973976727529928E-3</v>
      </c>
      <c r="ES12" s="3">
        <v>-1.0973976727529928E-3</v>
      </c>
      <c r="ET12" s="3">
        <v>-1.0973976727529928E-3</v>
      </c>
      <c r="EU12" s="3">
        <v>-1.0973976727529928E-3</v>
      </c>
      <c r="EV12" s="3">
        <v>-1.0973976727529928E-3</v>
      </c>
      <c r="EW12" s="3">
        <v>-1.0973976727529928E-3</v>
      </c>
      <c r="EX12" s="3">
        <v>-1.0973976727529928E-3</v>
      </c>
      <c r="EY12" s="3">
        <v>-1.0973976727529928E-3</v>
      </c>
      <c r="EZ12" s="3">
        <v>-1.0973976727529928E-3</v>
      </c>
      <c r="FA12" s="3">
        <v>-1.0973976727529928E-3</v>
      </c>
      <c r="FB12" s="3">
        <v>-1.0973976727529928E-3</v>
      </c>
      <c r="FC12" s="3">
        <v>-1.0973976727529928E-3</v>
      </c>
      <c r="FD12" s="3">
        <v>-1.0973976727529928E-3</v>
      </c>
      <c r="FE12" s="3">
        <v>-1.0973976727529928E-3</v>
      </c>
      <c r="FF12" s="3">
        <v>-1.0973976727529928E-3</v>
      </c>
      <c r="FG12" s="3">
        <v>-1.0973976727529928E-3</v>
      </c>
      <c r="FH12" s="3">
        <v>-1.0973976727529928E-3</v>
      </c>
      <c r="FI12" s="3">
        <v>-1.0973976727529928E-3</v>
      </c>
      <c r="FJ12" s="3">
        <v>-1.0973976727529928E-3</v>
      </c>
      <c r="FK12" s="3">
        <v>-1.0973976727529928E-3</v>
      </c>
      <c r="FL12" s="3">
        <v>-1.0973976727529928E-3</v>
      </c>
      <c r="FM12" s="3">
        <v>-1.0973976727529928E-3</v>
      </c>
      <c r="FN12" s="3">
        <v>-1.0973976727529928E-3</v>
      </c>
      <c r="FO12" s="58">
        <v>-1.0973976727529928E-3</v>
      </c>
      <c r="FP12" s="2"/>
      <c r="FQ12" s="64" t="e">
        <v>#REF!</v>
      </c>
      <c r="FR12" s="12">
        <v>0</v>
      </c>
      <c r="FS12" s="6" t="e">
        <v>#REF!</v>
      </c>
      <c r="FT12" s="3" t="e">
        <v>#REF!</v>
      </c>
      <c r="FU12" s="65" t="e">
        <v>#REF!</v>
      </c>
      <c r="FV12" s="3">
        <v>51186765068.904106</v>
      </c>
      <c r="FW12" s="66" t="e">
        <v>#REF!</v>
      </c>
      <c r="FX12" s="58">
        <v>0</v>
      </c>
    </row>
    <row r="13" spans="1:180" ht="14.25" customHeight="1">
      <c r="A13" t="s">
        <v>164</v>
      </c>
      <c r="B13" s="46" t="s">
        <v>76</v>
      </c>
      <c r="C13" s="1" t="s">
        <v>77</v>
      </c>
      <c r="D13" s="47" t="s">
        <v>41</v>
      </c>
      <c r="E13" s="48" t="s">
        <v>77</v>
      </c>
      <c r="F13" s="48" t="s">
        <v>77</v>
      </c>
      <c r="G13" s="48" t="s">
        <v>77</v>
      </c>
      <c r="H13" s="48" t="s">
        <v>78</v>
      </c>
      <c r="I13" s="49">
        <v>50</v>
      </c>
      <c r="J13" s="49">
        <v>54635121950</v>
      </c>
      <c r="K13" s="49">
        <v>1000000000</v>
      </c>
      <c r="L13" s="50">
        <v>50000000000</v>
      </c>
      <c r="M13" s="51">
        <v>0.1075</v>
      </c>
      <c r="N13" s="51"/>
      <c r="O13" s="52">
        <v>45065</v>
      </c>
      <c r="P13" s="52">
        <v>45615</v>
      </c>
      <c r="Q13" s="49" t="s">
        <v>56</v>
      </c>
      <c r="R13" s="52">
        <v>45252</v>
      </c>
      <c r="S13" s="52">
        <v>45065</v>
      </c>
      <c r="T13" s="53">
        <v>6022945205.4794521</v>
      </c>
      <c r="U13" s="49">
        <v>4635121950</v>
      </c>
      <c r="V13" s="49">
        <v>56022945205.479454</v>
      </c>
      <c r="W13" s="2"/>
      <c r="X13" s="54">
        <v>45065</v>
      </c>
      <c r="Y13" s="6">
        <v>45615</v>
      </c>
      <c r="Z13" s="55">
        <v>0.1075</v>
      </c>
      <c r="AA13" s="2" t="s">
        <v>44</v>
      </c>
      <c r="AB13" s="3" t="s">
        <v>56</v>
      </c>
      <c r="AC13" s="2">
        <v>1</v>
      </c>
      <c r="AD13" s="6">
        <v>45065</v>
      </c>
      <c r="AE13" s="56">
        <v>6022945205.4794521</v>
      </c>
      <c r="AF13" s="57">
        <v>1</v>
      </c>
      <c r="AG13" s="3">
        <v>0</v>
      </c>
      <c r="AH13" s="3"/>
      <c r="AI13" s="54">
        <v>45072</v>
      </c>
      <c r="AJ13" s="6">
        <v>45188</v>
      </c>
      <c r="AK13" s="6">
        <v>45189</v>
      </c>
      <c r="AL13" s="6">
        <v>45194</v>
      </c>
      <c r="AM13" s="6">
        <v>45252</v>
      </c>
      <c r="AN13" s="6">
        <v>45376</v>
      </c>
      <c r="AO13" s="6">
        <v>45392</v>
      </c>
      <c r="AP13" s="6">
        <v>45615</v>
      </c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58">
        <v>0</v>
      </c>
      <c r="CB13" s="2"/>
      <c r="CC13" s="63">
        <v>-50103082200</v>
      </c>
      <c r="CD13" s="3">
        <v>15543390405</v>
      </c>
      <c r="CE13" s="3">
        <v>15547808220</v>
      </c>
      <c r="CF13" s="3">
        <v>20759863020</v>
      </c>
      <c r="CG13" s="3">
        <v>-54635121950</v>
      </c>
      <c r="CH13" s="3">
        <v>54579794500</v>
      </c>
      <c r="CI13" s="67">
        <v>-54635121950</v>
      </c>
      <c r="CJ13" s="67">
        <v>55114138750</v>
      </c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57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55">
        <v>-7.4919156432151773E-2</v>
      </c>
      <c r="DV13" s="61">
        <v>3.2580843567848225E-2</v>
      </c>
      <c r="DW13" s="62"/>
      <c r="DX13" s="63">
        <v>50103082200</v>
      </c>
      <c r="DY13" s="3">
        <v>35072819814.009079</v>
      </c>
      <c r="DZ13" s="3">
        <v>19528092500.986389</v>
      </c>
      <c r="EA13" s="3">
        <v>-1223191966.2026749</v>
      </c>
      <c r="EB13" s="3">
        <v>53405682312.012825</v>
      </c>
      <c r="EC13" s="3">
        <v>-589234154.23934937</v>
      </c>
      <c r="ED13" s="3">
        <v>54045059086.974998</v>
      </c>
      <c r="EE13" s="3">
        <v>189.50865936279297</v>
      </c>
      <c r="EF13" s="3">
        <v>3.4474864727137913</v>
      </c>
      <c r="EG13" s="3">
        <v>3.4474864727137913</v>
      </c>
      <c r="EH13" s="3">
        <v>3.4474864727137913</v>
      </c>
      <c r="EI13" s="3">
        <v>3.4474864727137913</v>
      </c>
      <c r="EJ13" s="3">
        <v>3.4474864727137913</v>
      </c>
      <c r="EK13" s="3">
        <v>3.4474864727137913</v>
      </c>
      <c r="EL13" s="3">
        <v>3.4474864727137913</v>
      </c>
      <c r="EM13" s="3">
        <v>3.4474864727137913</v>
      </c>
      <c r="EN13" s="3">
        <v>3.4474864727137913</v>
      </c>
      <c r="EO13" s="3">
        <v>3.4474864727137913</v>
      </c>
      <c r="EP13" s="3">
        <v>3.4474864727137913</v>
      </c>
      <c r="EQ13" s="3">
        <v>3.4474864727137913</v>
      </c>
      <c r="ER13" s="3">
        <v>3.4474864727137913</v>
      </c>
      <c r="ES13" s="3">
        <v>3.4474864727137913</v>
      </c>
      <c r="ET13" s="3">
        <v>3.4474864727137913</v>
      </c>
      <c r="EU13" s="3">
        <v>3.4474864727137913</v>
      </c>
      <c r="EV13" s="3">
        <v>3.4474864727137913</v>
      </c>
      <c r="EW13" s="3">
        <v>3.4474864727137913</v>
      </c>
      <c r="EX13" s="3">
        <v>3.4474864727137913</v>
      </c>
      <c r="EY13" s="3">
        <v>3.4474864727137913</v>
      </c>
      <c r="EZ13" s="3">
        <v>3.4474864727137913</v>
      </c>
      <c r="FA13" s="3">
        <v>3.4474864727137913</v>
      </c>
      <c r="FB13" s="3">
        <v>3.4474864727137913</v>
      </c>
      <c r="FC13" s="3">
        <v>3.4474864727137913</v>
      </c>
      <c r="FD13" s="3">
        <v>3.4474864727137913</v>
      </c>
      <c r="FE13" s="3">
        <v>3.4474864727137913</v>
      </c>
      <c r="FF13" s="3">
        <v>3.4474864727137913</v>
      </c>
      <c r="FG13" s="3">
        <v>3.4474864727137913</v>
      </c>
      <c r="FH13" s="3">
        <v>3.4474864727137913</v>
      </c>
      <c r="FI13" s="3">
        <v>3.4474864727137913</v>
      </c>
      <c r="FJ13" s="3">
        <v>3.4474864727137913</v>
      </c>
      <c r="FK13" s="3">
        <v>3.4474864727137913</v>
      </c>
      <c r="FL13" s="3">
        <v>3.4474864727137913</v>
      </c>
      <c r="FM13" s="3">
        <v>3.4474864727137913</v>
      </c>
      <c r="FN13" s="3">
        <v>3.4474864727137913</v>
      </c>
      <c r="FO13" s="58">
        <v>3.4474864727137913</v>
      </c>
      <c r="FP13" s="2"/>
      <c r="FQ13" s="64" t="e">
        <v>#REF!</v>
      </c>
      <c r="FR13" s="12">
        <v>4</v>
      </c>
      <c r="FS13" s="6" t="e">
        <v>#REF!</v>
      </c>
      <c r="FT13" s="3" t="e">
        <v>#REF!</v>
      </c>
      <c r="FU13" s="65" t="e">
        <v>#REF!</v>
      </c>
      <c r="FV13" s="3">
        <v>60658067155.479454</v>
      </c>
      <c r="FW13" s="66" t="e">
        <v>#REF!</v>
      </c>
      <c r="FX13" s="58">
        <v>0</v>
      </c>
    </row>
    <row r="14" spans="1:180" ht="14.25" customHeight="1">
      <c r="A14" t="s">
        <v>165</v>
      </c>
      <c r="B14" s="46" t="s">
        <v>79</v>
      </c>
      <c r="C14" s="1" t="s">
        <v>80</v>
      </c>
      <c r="D14" s="47" t="s">
        <v>41</v>
      </c>
      <c r="E14" s="48" t="s">
        <v>80</v>
      </c>
      <c r="F14" s="48" t="s">
        <v>80</v>
      </c>
      <c r="G14" s="48" t="s">
        <v>80</v>
      </c>
      <c r="H14" s="48" t="s">
        <v>78</v>
      </c>
      <c r="I14" s="49">
        <v>50</v>
      </c>
      <c r="J14" s="49">
        <v>54464137700</v>
      </c>
      <c r="K14" s="49">
        <v>1000000000</v>
      </c>
      <c r="L14" s="50">
        <v>50000000000</v>
      </c>
      <c r="M14" s="51">
        <v>0.1075</v>
      </c>
      <c r="N14" s="51"/>
      <c r="O14" s="52">
        <v>45086</v>
      </c>
      <c r="P14" s="52">
        <v>45635</v>
      </c>
      <c r="Q14" s="49" t="s">
        <v>56</v>
      </c>
      <c r="R14" s="52">
        <v>45217</v>
      </c>
      <c r="S14" s="52">
        <v>45086</v>
      </c>
      <c r="T14" s="53">
        <v>5713698630.1369867</v>
      </c>
      <c r="U14" s="49">
        <v>4464137700</v>
      </c>
      <c r="V14" s="49">
        <v>55713698630.136986</v>
      </c>
      <c r="W14" s="2"/>
      <c r="X14" s="54">
        <v>45086</v>
      </c>
      <c r="Y14" s="6">
        <v>45635</v>
      </c>
      <c r="Z14" s="55">
        <v>0.1075</v>
      </c>
      <c r="AA14" s="2" t="s">
        <v>44</v>
      </c>
      <c r="AB14" s="3" t="s">
        <v>56</v>
      </c>
      <c r="AC14" s="2">
        <v>1</v>
      </c>
      <c r="AD14" s="6">
        <v>45086</v>
      </c>
      <c r="AE14" s="56">
        <v>5713698630.1369867</v>
      </c>
      <c r="AF14" s="57">
        <v>1</v>
      </c>
      <c r="AG14" s="3">
        <v>0</v>
      </c>
      <c r="AH14" s="3"/>
      <c r="AI14" s="54">
        <v>45086</v>
      </c>
      <c r="AJ14" s="6">
        <v>45194</v>
      </c>
      <c r="AK14" s="6">
        <v>45217</v>
      </c>
      <c r="AL14" s="70">
        <v>45376</v>
      </c>
      <c r="AM14" s="6">
        <v>45407</v>
      </c>
      <c r="AN14" s="6">
        <v>45635</v>
      </c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58">
        <v>0</v>
      </c>
      <c r="CB14" s="76"/>
      <c r="CC14" s="77">
        <v>-50000000000</v>
      </c>
      <c r="CD14" s="71">
        <v>51590410950</v>
      </c>
      <c r="CE14" s="78">
        <v>-51834228650</v>
      </c>
      <c r="CF14" s="79">
        <v>54270547950</v>
      </c>
      <c r="CG14" s="67">
        <v>-54464137700</v>
      </c>
      <c r="CH14" s="67">
        <v>58059520550</v>
      </c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57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55">
        <v>2.2114622592925987E-3</v>
      </c>
      <c r="DV14" s="61">
        <v>0.1097114622592926</v>
      </c>
      <c r="DW14" s="62"/>
      <c r="DX14" s="63">
        <v>50000000000</v>
      </c>
      <c r="DY14" s="3">
        <v>-26335988.253356934</v>
      </c>
      <c r="DZ14" s="3">
        <v>51807719336.956345</v>
      </c>
      <c r="EA14" s="3">
        <v>-59384891.176086426</v>
      </c>
      <c r="EB14" s="3">
        <v>54404225436.936577</v>
      </c>
      <c r="EC14" s="3">
        <v>-208.48605346679688</v>
      </c>
      <c r="ED14" s="3">
        <v>-4.6406561250517846E-4</v>
      </c>
      <c r="EE14" s="3">
        <v>-4.6406561250517846E-4</v>
      </c>
      <c r="EF14" s="3">
        <v>-4.6406561250517846E-4</v>
      </c>
      <c r="EG14" s="3">
        <v>-4.6406561250517846E-4</v>
      </c>
      <c r="EH14" s="3">
        <v>-4.6406561250517846E-4</v>
      </c>
      <c r="EI14" s="3">
        <v>-4.6406561250517846E-4</v>
      </c>
      <c r="EJ14" s="3">
        <v>-4.6406561250517846E-4</v>
      </c>
      <c r="EK14" s="3">
        <v>-4.6406561250517846E-4</v>
      </c>
      <c r="EL14" s="3">
        <v>-4.6406561250517846E-4</v>
      </c>
      <c r="EM14" s="3">
        <v>-4.6406561250517846E-4</v>
      </c>
      <c r="EN14" s="3">
        <v>-4.6406561250517846E-4</v>
      </c>
      <c r="EO14" s="3">
        <v>-4.6406561250517846E-4</v>
      </c>
      <c r="EP14" s="3">
        <v>-4.6406561250517846E-4</v>
      </c>
      <c r="EQ14" s="3">
        <v>-4.6406561250517846E-4</v>
      </c>
      <c r="ER14" s="3">
        <v>-4.6406561250517846E-4</v>
      </c>
      <c r="ES14" s="3">
        <v>-4.6406561250517846E-4</v>
      </c>
      <c r="ET14" s="3">
        <v>-4.6406561250517846E-4</v>
      </c>
      <c r="EU14" s="3">
        <v>-4.6406561250517846E-4</v>
      </c>
      <c r="EV14" s="3">
        <v>-4.6406561250517846E-4</v>
      </c>
      <c r="EW14" s="3">
        <v>-4.6406561250517846E-4</v>
      </c>
      <c r="EX14" s="3">
        <v>-4.6406561250517846E-4</v>
      </c>
      <c r="EY14" s="3">
        <v>-4.6406561250517846E-4</v>
      </c>
      <c r="EZ14" s="3">
        <v>-4.6406561250517846E-4</v>
      </c>
      <c r="FA14" s="3">
        <v>-4.6406561250517846E-4</v>
      </c>
      <c r="FB14" s="3">
        <v>-4.6406561250517846E-4</v>
      </c>
      <c r="FC14" s="3">
        <v>-4.6406561250517846E-4</v>
      </c>
      <c r="FD14" s="3">
        <v>-4.6406561250517846E-4</v>
      </c>
      <c r="FE14" s="3">
        <v>-4.6406561250517846E-4</v>
      </c>
      <c r="FF14" s="3">
        <v>-4.6406561250517846E-4</v>
      </c>
      <c r="FG14" s="3">
        <v>-4.6406561250517846E-4</v>
      </c>
      <c r="FH14" s="3">
        <v>-4.6406561250517846E-4</v>
      </c>
      <c r="FI14" s="3">
        <v>-4.6406561250517846E-4</v>
      </c>
      <c r="FJ14" s="3">
        <v>-4.6406561250517846E-4</v>
      </c>
      <c r="FK14" s="3">
        <v>-4.6406561250517846E-4</v>
      </c>
      <c r="FL14" s="3">
        <v>-4.6406561250517846E-4</v>
      </c>
      <c r="FM14" s="3">
        <v>-4.6406561250517846E-4</v>
      </c>
      <c r="FN14" s="3">
        <v>-4.6406561250517846E-4</v>
      </c>
      <c r="FO14" s="58">
        <v>-4.6406561250517846E-4</v>
      </c>
      <c r="FP14" s="2"/>
      <c r="FQ14" s="64" t="e">
        <v>#REF!</v>
      </c>
      <c r="FR14" s="12">
        <v>2</v>
      </c>
      <c r="FS14" s="6" t="e">
        <v>#REF!</v>
      </c>
      <c r="FT14" s="3" t="e">
        <v>#REF!</v>
      </c>
      <c r="FU14" s="65" t="e">
        <v>#REF!</v>
      </c>
      <c r="FV14" s="3">
        <v>60177836330.136986</v>
      </c>
      <c r="FW14" s="66" t="e">
        <v>#REF!</v>
      </c>
      <c r="FX14" s="58">
        <v>0</v>
      </c>
    </row>
    <row r="15" spans="1:180" ht="14.25" customHeight="1">
      <c r="A15" t="s">
        <v>166</v>
      </c>
      <c r="B15" s="46" t="s">
        <v>81</v>
      </c>
      <c r="C15" s="1" t="s">
        <v>82</v>
      </c>
      <c r="D15" s="47" t="s">
        <v>41</v>
      </c>
      <c r="E15" s="48" t="s">
        <v>82</v>
      </c>
      <c r="F15" s="48" t="s">
        <v>82</v>
      </c>
      <c r="G15" s="48" t="s">
        <v>82</v>
      </c>
      <c r="H15" s="48" t="s">
        <v>78</v>
      </c>
      <c r="I15" s="49">
        <v>50</v>
      </c>
      <c r="J15" s="49">
        <v>55440166100</v>
      </c>
      <c r="K15" s="49">
        <v>1000000000</v>
      </c>
      <c r="L15" s="50">
        <v>50000000000</v>
      </c>
      <c r="M15" s="80">
        <v>0.1075</v>
      </c>
      <c r="N15" s="80"/>
      <c r="O15" s="52">
        <v>45093</v>
      </c>
      <c r="P15" s="52">
        <v>45642</v>
      </c>
      <c r="Q15" s="49" t="s">
        <v>56</v>
      </c>
      <c r="R15" s="52">
        <v>45240</v>
      </c>
      <c r="S15" s="52">
        <v>45093</v>
      </c>
      <c r="T15" s="53">
        <v>5610616438.356164</v>
      </c>
      <c r="U15" s="49">
        <v>5440166100</v>
      </c>
      <c r="V15" s="49">
        <v>55610616438.356163</v>
      </c>
      <c r="W15" s="2"/>
      <c r="X15" s="54">
        <v>45093</v>
      </c>
      <c r="Y15" s="6">
        <v>45642</v>
      </c>
      <c r="Z15" s="55">
        <v>0.1075</v>
      </c>
      <c r="AA15" s="2" t="s">
        <v>44</v>
      </c>
      <c r="AB15" s="3" t="s">
        <v>56</v>
      </c>
      <c r="AC15" s="2">
        <v>1</v>
      </c>
      <c r="AD15" s="6">
        <v>45093</v>
      </c>
      <c r="AE15" s="56">
        <v>5610616438.356164</v>
      </c>
      <c r="AF15" s="57">
        <v>1</v>
      </c>
      <c r="AG15" s="3">
        <v>0</v>
      </c>
      <c r="AH15" s="3"/>
      <c r="AI15" s="54">
        <v>45093</v>
      </c>
      <c r="AJ15" s="6">
        <v>45096</v>
      </c>
      <c r="AK15" s="6">
        <v>45103</v>
      </c>
      <c r="AL15" s="70">
        <v>45240</v>
      </c>
      <c r="AM15" s="6">
        <v>45456</v>
      </c>
      <c r="AN15" s="6">
        <v>45469</v>
      </c>
      <c r="AO15" s="6">
        <v>45642</v>
      </c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58">
        <v>0</v>
      </c>
      <c r="CB15" s="2"/>
      <c r="CC15" s="77">
        <v>-30000000000</v>
      </c>
      <c r="CD15" s="78">
        <v>5004417810</v>
      </c>
      <c r="CE15" s="78">
        <v>25073630125</v>
      </c>
      <c r="CF15" s="71">
        <v>-51708773650</v>
      </c>
      <c r="CG15" s="67">
        <v>55345547950</v>
      </c>
      <c r="CH15" s="67">
        <v>-55440166100</v>
      </c>
      <c r="CI15" s="67">
        <v>58062500000</v>
      </c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57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55">
        <v>5.6027400493621621E-3</v>
      </c>
      <c r="DV15" s="61">
        <v>0.11310274004936216</v>
      </c>
      <c r="DW15" s="62"/>
      <c r="DX15" s="63">
        <v>30000000000</v>
      </c>
      <c r="DY15" s="3">
        <v>25022014715.321449</v>
      </c>
      <c r="DZ15" s="3">
        <v>-143354.07447433472</v>
      </c>
      <c r="EA15" s="3">
        <v>51708624412.935677</v>
      </c>
      <c r="EB15" s="3">
        <v>-251884196.86198425</v>
      </c>
      <c r="EC15" s="3">
        <v>55187318788.154564</v>
      </c>
      <c r="ED15" s="3">
        <v>-270.93050384521484</v>
      </c>
      <c r="EE15" s="3">
        <v>-4.1094531268448168E-4</v>
      </c>
      <c r="EF15" s="3">
        <v>-4.1094531268448168E-4</v>
      </c>
      <c r="EG15" s="3">
        <v>-4.1094531268448168E-4</v>
      </c>
      <c r="EH15" s="3">
        <v>-4.1094531268448168E-4</v>
      </c>
      <c r="EI15" s="3">
        <v>-4.1094531268448168E-4</v>
      </c>
      <c r="EJ15" s="3">
        <v>-4.1094531268448168E-4</v>
      </c>
      <c r="EK15" s="3">
        <v>-4.1094531268448168E-4</v>
      </c>
      <c r="EL15" s="3">
        <v>-4.1094531268448168E-4</v>
      </c>
      <c r="EM15" s="3">
        <v>-4.1094531268448168E-4</v>
      </c>
      <c r="EN15" s="3">
        <v>-4.1094531268448168E-4</v>
      </c>
      <c r="EO15" s="3">
        <v>-4.1094531268448168E-4</v>
      </c>
      <c r="EP15" s="3">
        <v>-4.1094531268448168E-4</v>
      </c>
      <c r="EQ15" s="3">
        <v>-4.1094531268448168E-4</v>
      </c>
      <c r="ER15" s="3">
        <v>-4.1094531268448168E-4</v>
      </c>
      <c r="ES15" s="3">
        <v>-4.1094531268448168E-4</v>
      </c>
      <c r="ET15" s="3">
        <v>-4.1094531268448168E-4</v>
      </c>
      <c r="EU15" s="3">
        <v>-4.1094531268448168E-4</v>
      </c>
      <c r="EV15" s="3">
        <v>-4.1094531268448168E-4</v>
      </c>
      <c r="EW15" s="3">
        <v>-4.1094531268448168E-4</v>
      </c>
      <c r="EX15" s="3">
        <v>-4.1094531268448168E-4</v>
      </c>
      <c r="EY15" s="3">
        <v>-4.1094531268448168E-4</v>
      </c>
      <c r="EZ15" s="3">
        <v>-4.1094531268448168E-4</v>
      </c>
      <c r="FA15" s="3">
        <v>-4.1094531268448168E-4</v>
      </c>
      <c r="FB15" s="3">
        <v>-4.1094531268448168E-4</v>
      </c>
      <c r="FC15" s="3">
        <v>-4.1094531268448168E-4</v>
      </c>
      <c r="FD15" s="3">
        <v>-4.1094531268448168E-4</v>
      </c>
      <c r="FE15" s="3">
        <v>-4.1094531268448168E-4</v>
      </c>
      <c r="FF15" s="3">
        <v>-4.1094531268448168E-4</v>
      </c>
      <c r="FG15" s="3">
        <v>-4.1094531268448168E-4</v>
      </c>
      <c r="FH15" s="3">
        <v>-4.1094531268448168E-4</v>
      </c>
      <c r="FI15" s="3">
        <v>-4.1094531268448168E-4</v>
      </c>
      <c r="FJ15" s="3">
        <v>-4.1094531268448168E-4</v>
      </c>
      <c r="FK15" s="3">
        <v>-4.1094531268448168E-4</v>
      </c>
      <c r="FL15" s="3">
        <v>-4.1094531268448168E-4</v>
      </c>
      <c r="FM15" s="3">
        <v>-4.1094531268448168E-4</v>
      </c>
      <c r="FN15" s="3">
        <v>-4.1094531268448168E-4</v>
      </c>
      <c r="FO15" s="58">
        <v>-4.1094531268448168E-4</v>
      </c>
      <c r="FP15" s="2"/>
      <c r="FQ15" s="64" t="e">
        <v>#REF!</v>
      </c>
      <c r="FR15" s="12">
        <v>3</v>
      </c>
      <c r="FS15" s="6" t="e">
        <v>#REF!</v>
      </c>
      <c r="FT15" s="3" t="e">
        <v>#REF!</v>
      </c>
      <c r="FU15" s="65" t="e">
        <v>#REF!</v>
      </c>
      <c r="FV15" s="3">
        <v>61050782538.356163</v>
      </c>
      <c r="FW15" s="66" t="e">
        <v>#REF!</v>
      </c>
      <c r="FX15" s="58">
        <v>0</v>
      </c>
    </row>
    <row r="16" spans="1:180" ht="14.25" customHeight="1">
      <c r="A16" t="s">
        <v>167</v>
      </c>
      <c r="B16" s="46" t="s">
        <v>83</v>
      </c>
      <c r="C16" s="1" t="s">
        <v>84</v>
      </c>
      <c r="D16" s="47" t="s">
        <v>41</v>
      </c>
      <c r="E16" s="48" t="s">
        <v>84</v>
      </c>
      <c r="F16" s="48" t="s">
        <v>85</v>
      </c>
      <c r="G16" s="48" t="s">
        <v>84</v>
      </c>
      <c r="H16" s="48" t="s">
        <v>78</v>
      </c>
      <c r="I16" s="49">
        <v>500</v>
      </c>
      <c r="J16" s="49">
        <v>50000000000</v>
      </c>
      <c r="K16" s="49">
        <v>100000000</v>
      </c>
      <c r="L16" s="50">
        <v>50000000000</v>
      </c>
      <c r="M16" s="51">
        <v>0.10100000000000001</v>
      </c>
      <c r="N16" s="51"/>
      <c r="O16" s="52">
        <v>45114</v>
      </c>
      <c r="P16" s="52">
        <v>45481</v>
      </c>
      <c r="Q16" s="49" t="s">
        <v>56</v>
      </c>
      <c r="R16" s="52">
        <v>45114</v>
      </c>
      <c r="S16" s="52">
        <v>45114</v>
      </c>
      <c r="T16" s="53">
        <v>4980821917.808219</v>
      </c>
      <c r="U16" s="49">
        <v>0</v>
      </c>
      <c r="V16" s="49">
        <v>54980821917.80822</v>
      </c>
      <c r="W16" s="2"/>
      <c r="X16" s="54">
        <v>45114</v>
      </c>
      <c r="Y16" s="6">
        <v>45481</v>
      </c>
      <c r="Z16" s="55">
        <v>0.10100000000000001</v>
      </c>
      <c r="AA16" s="2" t="s">
        <v>44</v>
      </c>
      <c r="AB16" s="3" t="s">
        <v>56</v>
      </c>
      <c r="AC16" s="2">
        <v>1</v>
      </c>
      <c r="AD16" s="6">
        <v>45114</v>
      </c>
      <c r="AE16" s="56">
        <v>4980821917.808219</v>
      </c>
      <c r="AF16" s="57">
        <v>1</v>
      </c>
      <c r="AG16" s="3">
        <v>0</v>
      </c>
      <c r="AH16" s="3"/>
      <c r="AI16" s="54">
        <v>45114</v>
      </c>
      <c r="AJ16" s="6">
        <v>45481</v>
      </c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58">
        <v>0</v>
      </c>
      <c r="CB16" s="2"/>
      <c r="CC16" s="63">
        <v>-50000000000</v>
      </c>
      <c r="CD16" s="3">
        <v>55077671232.876709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57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55">
        <v>-2.7043581008912021E-5</v>
      </c>
      <c r="DV16" s="61">
        <v>0.10097295641899109</v>
      </c>
      <c r="DW16" s="62"/>
      <c r="DX16" s="63">
        <v>50000000000</v>
      </c>
      <c r="DY16" s="3">
        <v>-60.31707763671875</v>
      </c>
      <c r="DZ16" s="3">
        <v>-3.7569950002666163E-4</v>
      </c>
      <c r="EA16" s="3">
        <v>-3.7569950002666163E-4</v>
      </c>
      <c r="EB16" s="3">
        <v>-3.7569950002666163E-4</v>
      </c>
      <c r="EC16" s="3">
        <v>-3.7569950002666163E-4</v>
      </c>
      <c r="ED16" s="3">
        <v>-3.7569950002666163E-4</v>
      </c>
      <c r="EE16" s="3">
        <v>-3.7569950002666163E-4</v>
      </c>
      <c r="EF16" s="3">
        <v>-3.7569950002666163E-4</v>
      </c>
      <c r="EG16" s="3">
        <v>-3.7569950002666163E-4</v>
      </c>
      <c r="EH16" s="3">
        <v>-3.7569950002666163E-4</v>
      </c>
      <c r="EI16" s="3">
        <v>-3.7569950002666163E-4</v>
      </c>
      <c r="EJ16" s="3">
        <v>-3.7569950002666163E-4</v>
      </c>
      <c r="EK16" s="3">
        <v>-3.7569950002666163E-4</v>
      </c>
      <c r="EL16" s="3">
        <v>-3.7569950002666163E-4</v>
      </c>
      <c r="EM16" s="3">
        <v>-3.7569950002666163E-4</v>
      </c>
      <c r="EN16" s="3">
        <v>-3.7569950002666163E-4</v>
      </c>
      <c r="EO16" s="3">
        <v>-3.7569950002666163E-4</v>
      </c>
      <c r="EP16" s="3">
        <v>-3.7569950002666163E-4</v>
      </c>
      <c r="EQ16" s="3">
        <v>-3.7569950002666163E-4</v>
      </c>
      <c r="ER16" s="3">
        <v>-3.7569950002666163E-4</v>
      </c>
      <c r="ES16" s="3">
        <v>-3.7569950002666163E-4</v>
      </c>
      <c r="ET16" s="3">
        <v>-3.7569950002666163E-4</v>
      </c>
      <c r="EU16" s="3">
        <v>-3.7569950002666163E-4</v>
      </c>
      <c r="EV16" s="3">
        <v>-3.7569950002666163E-4</v>
      </c>
      <c r="EW16" s="3">
        <v>-3.7569950002666163E-4</v>
      </c>
      <c r="EX16" s="3">
        <v>-3.7569950002666163E-4</v>
      </c>
      <c r="EY16" s="3">
        <v>-3.7569950002666163E-4</v>
      </c>
      <c r="EZ16" s="3">
        <v>-3.7569950002666163E-4</v>
      </c>
      <c r="FA16" s="3">
        <v>-3.7569950002666163E-4</v>
      </c>
      <c r="FB16" s="3">
        <v>-3.7569950002666163E-4</v>
      </c>
      <c r="FC16" s="3">
        <v>-3.7569950002666163E-4</v>
      </c>
      <c r="FD16" s="3">
        <v>-3.7569950002666163E-4</v>
      </c>
      <c r="FE16" s="3">
        <v>-3.7569950002666163E-4</v>
      </c>
      <c r="FF16" s="3">
        <v>-3.7569950002666163E-4</v>
      </c>
      <c r="FG16" s="3">
        <v>-3.7569950002666163E-4</v>
      </c>
      <c r="FH16" s="3">
        <v>-3.7569950002666163E-4</v>
      </c>
      <c r="FI16" s="3">
        <v>-3.7569950002666163E-4</v>
      </c>
      <c r="FJ16" s="3">
        <v>-3.7569950002666163E-4</v>
      </c>
      <c r="FK16" s="3">
        <v>-3.7569950002666163E-4</v>
      </c>
      <c r="FL16" s="3">
        <v>-3.7569950002666163E-4</v>
      </c>
      <c r="FM16" s="3">
        <v>-3.7569950002666163E-4</v>
      </c>
      <c r="FN16" s="3">
        <v>-3.7569950002666163E-4</v>
      </c>
      <c r="FO16" s="58">
        <v>-3.7569950002666163E-4</v>
      </c>
      <c r="FP16" s="2"/>
      <c r="FQ16" s="64" t="e">
        <v>#REF!</v>
      </c>
      <c r="FR16" s="12">
        <v>0</v>
      </c>
      <c r="FS16" s="6" t="e">
        <v>#REF!</v>
      </c>
      <c r="FT16" s="3" t="e">
        <v>#REF!</v>
      </c>
      <c r="FU16" s="65" t="e">
        <v>#REF!</v>
      </c>
      <c r="FV16" s="3">
        <v>54980821917.80822</v>
      </c>
      <c r="FW16" s="66" t="e">
        <v>#REF!</v>
      </c>
      <c r="FX16" s="58">
        <v>0</v>
      </c>
    </row>
    <row r="17" spans="1:180" ht="14.25" customHeight="1">
      <c r="A17" t="s">
        <v>168</v>
      </c>
      <c r="B17" s="46" t="s">
        <v>86</v>
      </c>
      <c r="C17" s="1" t="s">
        <v>87</v>
      </c>
      <c r="D17" s="47" t="s">
        <v>41</v>
      </c>
      <c r="E17" s="48" t="s">
        <v>87</v>
      </c>
      <c r="F17" s="48" t="s">
        <v>88</v>
      </c>
      <c r="G17" s="48" t="s">
        <v>87</v>
      </c>
      <c r="H17" s="48" t="s">
        <v>78</v>
      </c>
      <c r="I17" s="49">
        <v>500</v>
      </c>
      <c r="J17" s="49">
        <v>54745276500</v>
      </c>
      <c r="K17" s="49">
        <v>100000000</v>
      </c>
      <c r="L17" s="50">
        <v>50000000000</v>
      </c>
      <c r="M17" s="51">
        <v>0.10100000000000001</v>
      </c>
      <c r="N17" s="51"/>
      <c r="O17" s="52">
        <v>45120</v>
      </c>
      <c r="P17" s="52">
        <v>45488</v>
      </c>
      <c r="Q17" s="49" t="s">
        <v>56</v>
      </c>
      <c r="R17" s="52">
        <v>45120</v>
      </c>
      <c r="S17" s="52">
        <v>45120</v>
      </c>
      <c r="T17" s="53">
        <v>4897808219.1780825</v>
      </c>
      <c r="U17" s="49">
        <v>4745276500</v>
      </c>
      <c r="V17" s="49">
        <v>54897808219.178085</v>
      </c>
      <c r="W17" s="2"/>
      <c r="X17" s="54">
        <v>45120</v>
      </c>
      <c r="Y17" s="6">
        <v>45488</v>
      </c>
      <c r="Z17" s="55">
        <v>0.10100000000000001</v>
      </c>
      <c r="AA17" s="2" t="s">
        <v>44</v>
      </c>
      <c r="AB17" s="3" t="s">
        <v>56</v>
      </c>
      <c r="AC17" s="2">
        <v>1</v>
      </c>
      <c r="AD17" s="6">
        <v>45120</v>
      </c>
      <c r="AE17" s="56">
        <v>4897808219.1780825</v>
      </c>
      <c r="AF17" s="57">
        <v>1</v>
      </c>
      <c r="AG17" s="3">
        <v>0</v>
      </c>
      <c r="AH17" s="3"/>
      <c r="AI17" s="54">
        <v>45120</v>
      </c>
      <c r="AJ17" s="6">
        <v>45488</v>
      </c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58">
        <v>0</v>
      </c>
      <c r="CB17" s="2"/>
      <c r="CC17" s="63">
        <v>-50000000000</v>
      </c>
      <c r="CD17" s="3">
        <v>55091506849.315071</v>
      </c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57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55">
        <v>-4.0561914443959513E-5</v>
      </c>
      <c r="DV17" s="61">
        <v>0.10095943808555605</v>
      </c>
      <c r="DW17" s="62"/>
      <c r="DX17" s="63">
        <v>50000000000</v>
      </c>
      <c r="DY17" s="3">
        <v>-274.32863616943359</v>
      </c>
      <c r="DZ17" s="3">
        <v>-1.7081847433432955E-3</v>
      </c>
      <c r="EA17" s="3">
        <v>-1.7081847433432955E-3</v>
      </c>
      <c r="EB17" s="3">
        <v>-1.7081847433432955E-3</v>
      </c>
      <c r="EC17" s="3">
        <v>-1.7081847433432955E-3</v>
      </c>
      <c r="ED17" s="3">
        <v>-1.7081847433432955E-3</v>
      </c>
      <c r="EE17" s="3">
        <v>-1.7081847433432955E-3</v>
      </c>
      <c r="EF17" s="3">
        <v>-1.7081847433432955E-3</v>
      </c>
      <c r="EG17" s="3">
        <v>-1.7081847433432955E-3</v>
      </c>
      <c r="EH17" s="3">
        <v>-1.7081847433432955E-3</v>
      </c>
      <c r="EI17" s="3">
        <v>-1.7081847433432955E-3</v>
      </c>
      <c r="EJ17" s="3">
        <v>-1.7081847433432955E-3</v>
      </c>
      <c r="EK17" s="3">
        <v>-1.7081847433432955E-3</v>
      </c>
      <c r="EL17" s="3">
        <v>-1.7081847433432955E-3</v>
      </c>
      <c r="EM17" s="3">
        <v>-1.7081847433432955E-3</v>
      </c>
      <c r="EN17" s="3">
        <v>-1.7081847433432955E-3</v>
      </c>
      <c r="EO17" s="3">
        <v>-1.7081847433432955E-3</v>
      </c>
      <c r="EP17" s="3">
        <v>-1.7081847433432955E-3</v>
      </c>
      <c r="EQ17" s="3">
        <v>-1.7081847433432955E-3</v>
      </c>
      <c r="ER17" s="3">
        <v>-1.7081847433432955E-3</v>
      </c>
      <c r="ES17" s="3">
        <v>-1.7081847433432955E-3</v>
      </c>
      <c r="ET17" s="3">
        <v>-1.7081847433432955E-3</v>
      </c>
      <c r="EU17" s="3">
        <v>-1.7081847433432955E-3</v>
      </c>
      <c r="EV17" s="3">
        <v>-1.7081847433432955E-3</v>
      </c>
      <c r="EW17" s="3">
        <v>-1.7081847433432955E-3</v>
      </c>
      <c r="EX17" s="3">
        <v>-1.7081847433432955E-3</v>
      </c>
      <c r="EY17" s="3">
        <v>-1.7081847433432955E-3</v>
      </c>
      <c r="EZ17" s="3">
        <v>-1.7081847433432955E-3</v>
      </c>
      <c r="FA17" s="3">
        <v>-1.7081847433432955E-3</v>
      </c>
      <c r="FB17" s="3">
        <v>-1.7081847433432955E-3</v>
      </c>
      <c r="FC17" s="3">
        <v>-1.7081847433432955E-3</v>
      </c>
      <c r="FD17" s="3">
        <v>-1.7081847433432955E-3</v>
      </c>
      <c r="FE17" s="3">
        <v>-1.7081847433432955E-3</v>
      </c>
      <c r="FF17" s="3">
        <v>-1.7081847433432955E-3</v>
      </c>
      <c r="FG17" s="3">
        <v>-1.7081847433432955E-3</v>
      </c>
      <c r="FH17" s="3">
        <v>-1.7081847433432955E-3</v>
      </c>
      <c r="FI17" s="3">
        <v>-1.7081847433432955E-3</v>
      </c>
      <c r="FJ17" s="3">
        <v>-1.7081847433432955E-3</v>
      </c>
      <c r="FK17" s="3">
        <v>-1.7081847433432955E-3</v>
      </c>
      <c r="FL17" s="3">
        <v>-1.7081847433432955E-3</v>
      </c>
      <c r="FM17" s="3">
        <v>-1.7081847433432955E-3</v>
      </c>
      <c r="FN17" s="3">
        <v>-1.7081847433432955E-3</v>
      </c>
      <c r="FO17" s="58">
        <v>-1.7081847433432955E-3</v>
      </c>
      <c r="FP17" s="2"/>
      <c r="FQ17" s="64" t="e">
        <v>#REF!</v>
      </c>
      <c r="FR17" s="12">
        <v>0</v>
      </c>
      <c r="FS17" s="6" t="e">
        <v>#REF!</v>
      </c>
      <c r="FT17" s="3" t="e">
        <v>#REF!</v>
      </c>
      <c r="FU17" s="65" t="e">
        <v>#REF!</v>
      </c>
      <c r="FV17" s="3">
        <v>59643084719.178085</v>
      </c>
      <c r="FW17" s="66" t="e">
        <v>#REF!</v>
      </c>
      <c r="FX17" s="58">
        <v>0</v>
      </c>
    </row>
    <row r="18" spans="1:180" ht="14.25" customHeight="1">
      <c r="A18" t="s">
        <v>169</v>
      </c>
      <c r="B18" s="46" t="s">
        <v>89</v>
      </c>
      <c r="C18" s="1" t="s">
        <v>90</v>
      </c>
      <c r="D18" s="47" t="s">
        <v>41</v>
      </c>
      <c r="E18" s="48" t="s">
        <v>90</v>
      </c>
      <c r="F18" s="48" t="s">
        <v>91</v>
      </c>
      <c r="G18" s="48" t="s">
        <v>92</v>
      </c>
      <c r="H18" s="48" t="s">
        <v>78</v>
      </c>
      <c r="I18" s="49">
        <v>1</v>
      </c>
      <c r="J18" s="49">
        <v>100000000000</v>
      </c>
      <c r="K18" s="49">
        <v>100000000000</v>
      </c>
      <c r="L18" s="50">
        <v>100000000000</v>
      </c>
      <c r="M18" s="51">
        <v>7.4999999999999997E-2</v>
      </c>
      <c r="N18" s="51"/>
      <c r="O18" s="52">
        <v>45290</v>
      </c>
      <c r="P18" s="52">
        <v>47299</v>
      </c>
      <c r="Q18" s="48" t="s">
        <v>43</v>
      </c>
      <c r="R18" s="52">
        <v>45107</v>
      </c>
      <c r="S18" s="52">
        <v>45473</v>
      </c>
      <c r="T18" s="53">
        <v>20547945.205479451</v>
      </c>
      <c r="U18" s="49">
        <v>0</v>
      </c>
      <c r="V18" s="49">
        <v>100020547945.20547</v>
      </c>
      <c r="W18" s="2"/>
      <c r="X18" s="54">
        <v>45290</v>
      </c>
      <c r="Y18" s="6">
        <v>47299</v>
      </c>
      <c r="Z18" s="55">
        <v>7.4999999999999997E-2</v>
      </c>
      <c r="AA18" s="2" t="s">
        <v>93</v>
      </c>
      <c r="AB18" s="2" t="s">
        <v>43</v>
      </c>
      <c r="AC18" s="2">
        <v>6</v>
      </c>
      <c r="AD18" s="6">
        <v>45473</v>
      </c>
      <c r="AE18" s="56">
        <v>20547945.205479451</v>
      </c>
      <c r="AF18" s="57">
        <v>11</v>
      </c>
      <c r="AG18" s="3">
        <v>0</v>
      </c>
      <c r="AH18" s="3"/>
      <c r="AI18" s="54">
        <v>45107</v>
      </c>
      <c r="AJ18" s="6">
        <v>45294</v>
      </c>
      <c r="AK18" s="6">
        <v>45473</v>
      </c>
      <c r="AL18" s="6">
        <v>45656</v>
      </c>
      <c r="AM18" s="6">
        <v>45838</v>
      </c>
      <c r="AN18" s="6">
        <v>46021</v>
      </c>
      <c r="AO18" s="6">
        <v>46203</v>
      </c>
      <c r="AP18" s="6">
        <v>46386</v>
      </c>
      <c r="AQ18" s="6">
        <v>46568</v>
      </c>
      <c r="AR18" s="6">
        <v>46751</v>
      </c>
      <c r="AS18" s="6">
        <v>46934</v>
      </c>
      <c r="AT18" s="6">
        <v>47117</v>
      </c>
      <c r="AU18" s="6">
        <v>47299</v>
      </c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58">
        <v>0</v>
      </c>
      <c r="CB18" s="2"/>
      <c r="CC18" s="63">
        <v>-100000000000</v>
      </c>
      <c r="CD18" s="3">
        <v>4863287671</v>
      </c>
      <c r="CE18" s="5">
        <v>3750000000</v>
      </c>
      <c r="CF18" s="5">
        <v>3750000000</v>
      </c>
      <c r="CG18" s="5">
        <v>3750000000</v>
      </c>
      <c r="CH18" s="5">
        <v>3750000000</v>
      </c>
      <c r="CI18" s="5">
        <v>3750000000</v>
      </c>
      <c r="CJ18" s="5">
        <v>3750000000</v>
      </c>
      <c r="CK18" s="5">
        <v>3750000000</v>
      </c>
      <c r="CL18" s="5">
        <v>3750000000</v>
      </c>
      <c r="CM18" s="5">
        <v>3750000000</v>
      </c>
      <c r="CN18" s="5">
        <v>3750000000</v>
      </c>
      <c r="CO18" s="3">
        <v>103750000000</v>
      </c>
      <c r="CP18" s="5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57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55">
        <v>3.6695629358291793E-3</v>
      </c>
      <c r="DV18" s="61">
        <v>7.8669562935829176E-2</v>
      </c>
      <c r="DW18" s="62"/>
      <c r="DX18" s="63">
        <v>100000000000</v>
      </c>
      <c r="DY18" s="3">
        <v>99092742354.693359</v>
      </c>
      <c r="DZ18" s="3">
        <v>99092041987.76004</v>
      </c>
      <c r="EA18" s="3">
        <v>99176698577.131622</v>
      </c>
      <c r="EB18" s="3">
        <v>99243260451.615021</v>
      </c>
      <c r="EC18" s="3">
        <v>99333768882.034821</v>
      </c>
      <c r="ED18" s="3">
        <v>99406375205.929306</v>
      </c>
      <c r="EE18" s="3">
        <v>99503195839.174957</v>
      </c>
      <c r="EF18" s="3">
        <v>99582322126.673874</v>
      </c>
      <c r="EG18" s="3">
        <v>99685951540.982864</v>
      </c>
      <c r="EH18" s="3">
        <v>99793591198.783264</v>
      </c>
      <c r="EI18" s="3">
        <v>99905396288.18425</v>
      </c>
      <c r="EJ18" s="3">
        <v>232.44741821289063</v>
      </c>
      <c r="EK18" s="3">
        <v>1.2718487321869207E-2</v>
      </c>
      <c r="EL18" s="3">
        <v>1.2718487321869207E-2</v>
      </c>
      <c r="EM18" s="3">
        <v>1.2718487321869207E-2</v>
      </c>
      <c r="EN18" s="3">
        <v>1.2718487321869207E-2</v>
      </c>
      <c r="EO18" s="3">
        <v>1.2718487321869207E-2</v>
      </c>
      <c r="EP18" s="3">
        <v>1.2718487321869207E-2</v>
      </c>
      <c r="EQ18" s="3">
        <v>1.2718487321869207E-2</v>
      </c>
      <c r="ER18" s="3">
        <v>1.2718487321869207E-2</v>
      </c>
      <c r="ES18" s="3">
        <v>1.2718487321869207E-2</v>
      </c>
      <c r="ET18" s="3">
        <v>1.2718487321869207E-2</v>
      </c>
      <c r="EU18" s="3">
        <v>1.2718487321869207E-2</v>
      </c>
      <c r="EV18" s="3">
        <v>1.2718487321869207E-2</v>
      </c>
      <c r="EW18" s="3">
        <v>1.2718487321869207E-2</v>
      </c>
      <c r="EX18" s="3">
        <v>1.2718487321869207E-2</v>
      </c>
      <c r="EY18" s="3">
        <v>1.2718487321869207E-2</v>
      </c>
      <c r="EZ18" s="3">
        <v>1.2718487321869207E-2</v>
      </c>
      <c r="FA18" s="3">
        <v>1.2718487321869207E-2</v>
      </c>
      <c r="FB18" s="3">
        <v>1.2718487321869207E-2</v>
      </c>
      <c r="FC18" s="3">
        <v>1.2718487321869207E-2</v>
      </c>
      <c r="FD18" s="3">
        <v>1.2718487321869207E-2</v>
      </c>
      <c r="FE18" s="3">
        <v>1.2718487321869207E-2</v>
      </c>
      <c r="FF18" s="3">
        <v>1.2718487321869207E-2</v>
      </c>
      <c r="FG18" s="3">
        <v>1.2718487321869207E-2</v>
      </c>
      <c r="FH18" s="3">
        <v>1.2718487321869207E-2</v>
      </c>
      <c r="FI18" s="3">
        <v>1.2718487321869207E-2</v>
      </c>
      <c r="FJ18" s="3">
        <v>1.2718487321869207E-2</v>
      </c>
      <c r="FK18" s="3">
        <v>1.2718487321869207E-2</v>
      </c>
      <c r="FL18" s="3">
        <v>1.2718487321869207E-2</v>
      </c>
      <c r="FM18" s="3">
        <v>1.2718487321869207E-2</v>
      </c>
      <c r="FN18" s="3">
        <v>1.2718487321869207E-2</v>
      </c>
      <c r="FO18" s="58">
        <v>1.2718487321869207E-2</v>
      </c>
      <c r="FP18" s="2"/>
      <c r="FQ18" s="64" t="e">
        <v>#REF!</v>
      </c>
      <c r="FR18" s="12">
        <v>0</v>
      </c>
      <c r="FS18" s="6" t="e">
        <v>#REF!</v>
      </c>
      <c r="FT18" s="3" t="e">
        <v>#REF!</v>
      </c>
      <c r="FU18" s="65" t="e">
        <v>#REF!</v>
      </c>
      <c r="FV18" s="3">
        <v>100020547945.20547</v>
      </c>
      <c r="FW18" s="66" t="e">
        <v>#REF!</v>
      </c>
      <c r="FX18" s="58">
        <v>0</v>
      </c>
    </row>
    <row r="19" spans="1:180" ht="14.25" customHeight="1">
      <c r="A19" t="s">
        <v>170</v>
      </c>
      <c r="B19" s="46" t="s">
        <v>94</v>
      </c>
      <c r="C19" s="1" t="s">
        <v>95</v>
      </c>
      <c r="D19" s="47" t="s">
        <v>41</v>
      </c>
      <c r="E19" s="48" t="s">
        <v>95</v>
      </c>
      <c r="F19" s="48" t="s">
        <v>95</v>
      </c>
      <c r="G19" s="48" t="s">
        <v>95</v>
      </c>
      <c r="H19" s="48" t="s">
        <v>78</v>
      </c>
      <c r="I19" s="49">
        <v>10</v>
      </c>
      <c r="J19" s="49">
        <v>10000000000</v>
      </c>
      <c r="K19" s="49">
        <v>1000000000</v>
      </c>
      <c r="L19" s="50">
        <v>10000000000</v>
      </c>
      <c r="M19" s="51">
        <v>0.108</v>
      </c>
      <c r="N19" s="51"/>
      <c r="O19" s="52">
        <v>45140</v>
      </c>
      <c r="P19" s="52">
        <v>45505</v>
      </c>
      <c r="Q19" s="49" t="s">
        <v>56</v>
      </c>
      <c r="R19" s="52">
        <v>45140</v>
      </c>
      <c r="S19" s="52">
        <v>45140</v>
      </c>
      <c r="T19" s="53">
        <v>988273972.60273969</v>
      </c>
      <c r="U19" s="49">
        <v>0</v>
      </c>
      <c r="V19" s="49">
        <v>10988273972.602739</v>
      </c>
      <c r="W19" s="2"/>
      <c r="X19" s="54">
        <v>45140</v>
      </c>
      <c r="Y19" s="6">
        <v>45505</v>
      </c>
      <c r="Z19" s="55">
        <v>0.108</v>
      </c>
      <c r="AA19" s="2" t="s">
        <v>44</v>
      </c>
      <c r="AB19" s="3" t="s">
        <v>56</v>
      </c>
      <c r="AC19" s="2">
        <v>1</v>
      </c>
      <c r="AD19" s="6">
        <v>45140</v>
      </c>
      <c r="AE19" s="56">
        <v>988273972.60273969</v>
      </c>
      <c r="AF19" s="57">
        <v>1</v>
      </c>
      <c r="AG19" s="3">
        <v>0</v>
      </c>
      <c r="AH19" s="3"/>
      <c r="AI19" s="54">
        <v>45140</v>
      </c>
      <c r="AJ19" s="6">
        <v>45505</v>
      </c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58">
        <v>0</v>
      </c>
      <c r="CB19" s="2"/>
      <c r="CC19" s="63">
        <v>-10000000000</v>
      </c>
      <c r="CD19" s="3">
        <v>11080000000</v>
      </c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57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55">
        <v>-1.6689300635919224E-9</v>
      </c>
      <c r="DV19" s="61">
        <v>0.10799999833106994</v>
      </c>
      <c r="DW19" s="62"/>
      <c r="DX19" s="63">
        <v>10000000000</v>
      </c>
      <c r="DY19" s="3">
        <v>-16.689300537109375</v>
      </c>
      <c r="DZ19" s="3">
        <v>-4.6731678133156817E-5</v>
      </c>
      <c r="EA19" s="3">
        <v>-4.6731678133156817E-5</v>
      </c>
      <c r="EB19" s="3">
        <v>-4.6731678133156817E-5</v>
      </c>
      <c r="EC19" s="3">
        <v>-4.6731678133156817E-5</v>
      </c>
      <c r="ED19" s="3">
        <v>-4.6731678133156817E-5</v>
      </c>
      <c r="EE19" s="3">
        <v>-4.6731678133156817E-5</v>
      </c>
      <c r="EF19" s="3">
        <v>-4.6731678133156817E-5</v>
      </c>
      <c r="EG19" s="3">
        <v>-4.6731678133156817E-5</v>
      </c>
      <c r="EH19" s="3">
        <v>-4.6731678133156817E-5</v>
      </c>
      <c r="EI19" s="3">
        <v>-4.6731678133156817E-5</v>
      </c>
      <c r="EJ19" s="3">
        <v>-4.6731678133156817E-5</v>
      </c>
      <c r="EK19" s="3">
        <v>-4.6731678133156817E-5</v>
      </c>
      <c r="EL19" s="3">
        <v>-4.6731678133156817E-5</v>
      </c>
      <c r="EM19" s="3">
        <v>-4.6731678133156817E-5</v>
      </c>
      <c r="EN19" s="3">
        <v>-4.6731678133156817E-5</v>
      </c>
      <c r="EO19" s="3">
        <v>-4.6731678133156817E-5</v>
      </c>
      <c r="EP19" s="3">
        <v>-4.6731678133156817E-5</v>
      </c>
      <c r="EQ19" s="3">
        <v>-4.6731678133156817E-5</v>
      </c>
      <c r="ER19" s="3">
        <v>-4.6731678133156817E-5</v>
      </c>
      <c r="ES19" s="3">
        <v>-4.6731678133156817E-5</v>
      </c>
      <c r="ET19" s="3">
        <v>-4.6731678133156817E-5</v>
      </c>
      <c r="EU19" s="3">
        <v>-4.6731678133156817E-5</v>
      </c>
      <c r="EV19" s="3">
        <v>-4.6731678133156817E-5</v>
      </c>
      <c r="EW19" s="3">
        <v>-4.6731678133156817E-5</v>
      </c>
      <c r="EX19" s="3">
        <v>-4.6731678133156817E-5</v>
      </c>
      <c r="EY19" s="3">
        <v>-4.6731678133156817E-5</v>
      </c>
      <c r="EZ19" s="3">
        <v>-4.6731678133156817E-5</v>
      </c>
      <c r="FA19" s="3">
        <v>-4.6731678133156817E-5</v>
      </c>
      <c r="FB19" s="3">
        <v>-4.6731678133156817E-5</v>
      </c>
      <c r="FC19" s="3">
        <v>-4.6731678133156817E-5</v>
      </c>
      <c r="FD19" s="3">
        <v>-4.6731678133156817E-5</v>
      </c>
      <c r="FE19" s="3">
        <v>-4.6731678133156817E-5</v>
      </c>
      <c r="FF19" s="3">
        <v>-4.6731678133156817E-5</v>
      </c>
      <c r="FG19" s="3">
        <v>-4.6731678133156817E-5</v>
      </c>
      <c r="FH19" s="3">
        <v>-4.6731678133156817E-5</v>
      </c>
      <c r="FI19" s="3">
        <v>-4.6731678133156817E-5</v>
      </c>
      <c r="FJ19" s="3">
        <v>-4.6731678133156817E-5</v>
      </c>
      <c r="FK19" s="3">
        <v>-4.6731678133156817E-5</v>
      </c>
      <c r="FL19" s="3">
        <v>-4.6731678133156817E-5</v>
      </c>
      <c r="FM19" s="3">
        <v>-4.6731678133156817E-5</v>
      </c>
      <c r="FN19" s="3">
        <v>-4.6731678133156817E-5</v>
      </c>
      <c r="FO19" s="58">
        <v>-4.6731678133156817E-5</v>
      </c>
      <c r="FP19" s="2"/>
      <c r="FQ19" s="64" t="e">
        <v>#REF!</v>
      </c>
      <c r="FR19" s="12">
        <v>0</v>
      </c>
      <c r="FS19" s="6" t="e">
        <v>#REF!</v>
      </c>
      <c r="FT19" s="3" t="e">
        <v>#REF!</v>
      </c>
      <c r="FU19" s="65" t="e">
        <v>#REF!</v>
      </c>
      <c r="FV19" s="3">
        <v>10988273972.602739</v>
      </c>
      <c r="FW19" s="66" t="e">
        <v>#REF!</v>
      </c>
      <c r="FX19" s="58">
        <v>0</v>
      </c>
    </row>
    <row r="20" spans="1:180" ht="14.25" customHeight="1">
      <c r="A20" t="s">
        <v>171</v>
      </c>
      <c r="B20" s="46" t="s">
        <v>96</v>
      </c>
      <c r="C20" s="1" t="s">
        <v>97</v>
      </c>
      <c r="D20" s="47" t="s">
        <v>41</v>
      </c>
      <c r="E20" s="48" t="s">
        <v>97</v>
      </c>
      <c r="F20" s="48" t="s">
        <v>97</v>
      </c>
      <c r="G20" s="48" t="s">
        <v>97</v>
      </c>
      <c r="H20" s="48" t="s">
        <v>78</v>
      </c>
      <c r="I20" s="49">
        <v>10</v>
      </c>
      <c r="J20" s="49">
        <v>10000000000</v>
      </c>
      <c r="K20" s="49">
        <v>1000000000</v>
      </c>
      <c r="L20" s="50">
        <v>10000000000</v>
      </c>
      <c r="M20" s="51">
        <v>0.108</v>
      </c>
      <c r="N20" s="51"/>
      <c r="O20" s="52">
        <v>45161</v>
      </c>
      <c r="P20" s="52">
        <v>45526</v>
      </c>
      <c r="Q20" s="49" t="s">
        <v>56</v>
      </c>
      <c r="R20" s="52">
        <v>45161</v>
      </c>
      <c r="S20" s="52">
        <v>45161</v>
      </c>
      <c r="T20" s="53">
        <v>926136986.30136991</v>
      </c>
      <c r="U20" s="49">
        <v>0</v>
      </c>
      <c r="V20" s="49">
        <v>10926136986.301371</v>
      </c>
      <c r="W20" s="2"/>
      <c r="X20" s="54">
        <v>45161</v>
      </c>
      <c r="Y20" s="6">
        <v>45526</v>
      </c>
      <c r="Z20" s="55">
        <v>0.108</v>
      </c>
      <c r="AA20" s="2" t="s">
        <v>44</v>
      </c>
      <c r="AB20" s="3" t="s">
        <v>56</v>
      </c>
      <c r="AC20" s="2">
        <v>1</v>
      </c>
      <c r="AD20" s="6">
        <v>45161</v>
      </c>
      <c r="AE20" s="56">
        <v>926136986.30136991</v>
      </c>
      <c r="AF20" s="57">
        <v>1</v>
      </c>
      <c r="AG20" s="3">
        <v>0</v>
      </c>
      <c r="AH20" s="3"/>
      <c r="AI20" s="54">
        <v>45161</v>
      </c>
      <c r="AJ20" s="6">
        <v>45526</v>
      </c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58">
        <v>0</v>
      </c>
      <c r="CB20" s="2"/>
      <c r="CC20" s="63">
        <v>-10000000000</v>
      </c>
      <c r="CD20" s="3">
        <v>11080000000</v>
      </c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57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55">
        <v>-1.6689300635919224E-9</v>
      </c>
      <c r="DV20" s="61">
        <v>0.10799999833106994</v>
      </c>
      <c r="DW20" s="62"/>
      <c r="DX20" s="63">
        <v>10000000000</v>
      </c>
      <c r="DY20" s="3">
        <v>-16.689300537109375</v>
      </c>
      <c r="DZ20" s="3">
        <v>-4.6456749030218347E-5</v>
      </c>
      <c r="EA20" s="3">
        <v>-4.6456749030218347E-5</v>
      </c>
      <c r="EB20" s="3">
        <v>-4.6456749030218347E-5</v>
      </c>
      <c r="EC20" s="3">
        <v>-4.6456749030218347E-5</v>
      </c>
      <c r="ED20" s="3">
        <v>-4.6456749030218347E-5</v>
      </c>
      <c r="EE20" s="3">
        <v>-4.6456749030218347E-5</v>
      </c>
      <c r="EF20" s="3">
        <v>-4.6456749030218347E-5</v>
      </c>
      <c r="EG20" s="3">
        <v>-4.6456749030218347E-5</v>
      </c>
      <c r="EH20" s="3">
        <v>-4.6456749030218347E-5</v>
      </c>
      <c r="EI20" s="3">
        <v>-4.6456749030218347E-5</v>
      </c>
      <c r="EJ20" s="3">
        <v>-4.6456749030218347E-5</v>
      </c>
      <c r="EK20" s="3">
        <v>-4.6456749030218347E-5</v>
      </c>
      <c r="EL20" s="3">
        <v>-4.6456749030218347E-5</v>
      </c>
      <c r="EM20" s="3">
        <v>-4.6456749030218347E-5</v>
      </c>
      <c r="EN20" s="3">
        <v>-4.6456749030218347E-5</v>
      </c>
      <c r="EO20" s="3">
        <v>-4.6456749030218347E-5</v>
      </c>
      <c r="EP20" s="3">
        <v>-4.6456749030218347E-5</v>
      </c>
      <c r="EQ20" s="3">
        <v>-4.6456749030218347E-5</v>
      </c>
      <c r="ER20" s="3">
        <v>-4.6456749030218347E-5</v>
      </c>
      <c r="ES20" s="3">
        <v>-4.6456749030218347E-5</v>
      </c>
      <c r="ET20" s="3">
        <v>-4.6456749030218347E-5</v>
      </c>
      <c r="EU20" s="3">
        <v>-4.6456749030218347E-5</v>
      </c>
      <c r="EV20" s="3">
        <v>-4.6456749030218347E-5</v>
      </c>
      <c r="EW20" s="3">
        <v>-4.6456749030218347E-5</v>
      </c>
      <c r="EX20" s="3">
        <v>-4.6456749030218347E-5</v>
      </c>
      <c r="EY20" s="3">
        <v>-4.6456749030218347E-5</v>
      </c>
      <c r="EZ20" s="3">
        <v>-4.6456749030218347E-5</v>
      </c>
      <c r="FA20" s="3">
        <v>-4.6456749030218347E-5</v>
      </c>
      <c r="FB20" s="3">
        <v>-4.6456749030218347E-5</v>
      </c>
      <c r="FC20" s="3">
        <v>-4.6456749030218347E-5</v>
      </c>
      <c r="FD20" s="3">
        <v>-4.6456749030218347E-5</v>
      </c>
      <c r="FE20" s="3">
        <v>-4.6456749030218347E-5</v>
      </c>
      <c r="FF20" s="3">
        <v>-4.6456749030218347E-5</v>
      </c>
      <c r="FG20" s="3">
        <v>-4.6456749030218347E-5</v>
      </c>
      <c r="FH20" s="3">
        <v>-4.6456749030218347E-5</v>
      </c>
      <c r="FI20" s="3">
        <v>-4.6456749030218347E-5</v>
      </c>
      <c r="FJ20" s="3">
        <v>-4.6456749030218347E-5</v>
      </c>
      <c r="FK20" s="3">
        <v>-4.6456749030218347E-5</v>
      </c>
      <c r="FL20" s="3">
        <v>-4.6456749030218347E-5</v>
      </c>
      <c r="FM20" s="3">
        <v>-4.6456749030218347E-5</v>
      </c>
      <c r="FN20" s="3">
        <v>-4.6456749030218347E-5</v>
      </c>
      <c r="FO20" s="58">
        <v>-4.6456749030218347E-5</v>
      </c>
      <c r="FP20" s="2"/>
      <c r="FQ20" s="64" t="e">
        <v>#REF!</v>
      </c>
      <c r="FR20" s="12">
        <v>0</v>
      </c>
      <c r="FS20" s="6" t="e">
        <v>#REF!</v>
      </c>
      <c r="FT20" s="3" t="e">
        <v>#REF!</v>
      </c>
      <c r="FU20" s="65" t="e">
        <v>#REF!</v>
      </c>
      <c r="FV20" s="3">
        <v>10926136986.301371</v>
      </c>
      <c r="FW20" s="66" t="e">
        <v>#REF!</v>
      </c>
      <c r="FX20" s="58">
        <v>0</v>
      </c>
    </row>
    <row r="21" spans="1:180" ht="14.25" customHeight="1">
      <c r="A21" t="s">
        <v>172</v>
      </c>
      <c r="B21" s="46" t="s">
        <v>98</v>
      </c>
      <c r="C21" s="1" t="s">
        <v>99</v>
      </c>
      <c r="D21" s="47" t="s">
        <v>41</v>
      </c>
      <c r="E21" s="48" t="s">
        <v>99</v>
      </c>
      <c r="F21" s="48" t="s">
        <v>99</v>
      </c>
      <c r="G21" s="48" t="s">
        <v>99</v>
      </c>
      <c r="H21" s="49" t="s">
        <v>78</v>
      </c>
      <c r="I21" s="49">
        <v>35</v>
      </c>
      <c r="J21" s="49">
        <v>38354496040</v>
      </c>
      <c r="K21" s="49">
        <v>1000000000</v>
      </c>
      <c r="L21" s="50">
        <v>35000000000</v>
      </c>
      <c r="M21" s="51">
        <v>0.108</v>
      </c>
      <c r="N21" s="51"/>
      <c r="O21" s="52">
        <v>45139</v>
      </c>
      <c r="P21" s="52">
        <v>45504</v>
      </c>
      <c r="Q21" s="49" t="s">
        <v>56</v>
      </c>
      <c r="R21" s="52">
        <v>45205</v>
      </c>
      <c r="S21" s="52">
        <v>45139</v>
      </c>
      <c r="T21" s="53">
        <v>3469315068.4931507</v>
      </c>
      <c r="U21" s="49">
        <v>3354496040</v>
      </c>
      <c r="V21" s="49">
        <v>38469315068.493149</v>
      </c>
      <c r="W21" s="2"/>
      <c r="X21" s="54">
        <v>45139</v>
      </c>
      <c r="Y21" s="6">
        <v>45504</v>
      </c>
      <c r="Z21" s="55">
        <v>0.108</v>
      </c>
      <c r="AA21" s="2" t="s">
        <v>44</v>
      </c>
      <c r="AB21" s="3" t="s">
        <v>56</v>
      </c>
      <c r="AC21" s="2">
        <v>1</v>
      </c>
      <c r="AD21" s="6">
        <v>45139</v>
      </c>
      <c r="AE21" s="56">
        <v>3469315068.4931507</v>
      </c>
      <c r="AF21" s="57">
        <v>1</v>
      </c>
      <c r="AG21" s="3">
        <v>0</v>
      </c>
      <c r="AH21" s="3"/>
      <c r="AI21" s="54">
        <v>45139</v>
      </c>
      <c r="AJ21" s="6">
        <v>45205</v>
      </c>
      <c r="AK21" s="6">
        <v>45351</v>
      </c>
      <c r="AL21" s="6">
        <v>45394</v>
      </c>
      <c r="AM21" s="6">
        <v>45414</v>
      </c>
      <c r="AN21" s="6">
        <v>45462</v>
      </c>
      <c r="AO21" s="6">
        <v>45464</v>
      </c>
      <c r="AP21" s="6">
        <v>45504</v>
      </c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58">
        <v>0</v>
      </c>
      <c r="CB21" s="2"/>
      <c r="CC21" s="63">
        <v>-35000000000</v>
      </c>
      <c r="CD21" s="3">
        <v>35683506845</v>
      </c>
      <c r="CE21" s="67">
        <v>-37695506835</v>
      </c>
      <c r="CF21" s="67">
        <v>37640821925</v>
      </c>
      <c r="CG21" s="67">
        <v>-37759931930</v>
      </c>
      <c r="CH21" s="67">
        <v>38345041105</v>
      </c>
      <c r="CI21" s="67">
        <v>-38354496040</v>
      </c>
      <c r="CJ21" s="67">
        <v>38780000000</v>
      </c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57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55">
        <v>-2.2680531620979313E-2</v>
      </c>
      <c r="DV21" s="61">
        <v>8.5319468379020685E-2</v>
      </c>
      <c r="DW21" s="62"/>
      <c r="DX21" s="63">
        <v>35000000000</v>
      </c>
      <c r="DY21" s="3">
        <v>-161488306.81012726</v>
      </c>
      <c r="DZ21" s="3">
        <v>37528642270.85984</v>
      </c>
      <c r="EA21" s="3">
        <v>251553311.91213226</v>
      </c>
      <c r="EB21" s="3">
        <v>38012616312.642792</v>
      </c>
      <c r="EC21" s="3">
        <v>79069972.845787048</v>
      </c>
      <c r="ED21" s="3">
        <v>38433601493.710129</v>
      </c>
      <c r="EE21" s="3">
        <v>52.286567687988281</v>
      </c>
      <c r="EF21" s="3">
        <v>1.929649991504808E-3</v>
      </c>
      <c r="EG21" s="3">
        <v>1.929649991504808E-3</v>
      </c>
      <c r="EH21" s="3">
        <v>1.929649991504808E-3</v>
      </c>
      <c r="EI21" s="3">
        <v>1.929649991504808E-3</v>
      </c>
      <c r="EJ21" s="3">
        <v>1.929649991504808E-3</v>
      </c>
      <c r="EK21" s="3">
        <v>1.929649991504808E-3</v>
      </c>
      <c r="EL21" s="3">
        <v>1.929649991504808E-3</v>
      </c>
      <c r="EM21" s="3">
        <v>1.929649991504808E-3</v>
      </c>
      <c r="EN21" s="3">
        <v>1.929649991504808E-3</v>
      </c>
      <c r="EO21" s="3">
        <v>1.929649991504808E-3</v>
      </c>
      <c r="EP21" s="3">
        <v>1.929649991504808E-3</v>
      </c>
      <c r="EQ21" s="3">
        <v>1.929649991504808E-3</v>
      </c>
      <c r="ER21" s="3">
        <v>1.929649991504808E-3</v>
      </c>
      <c r="ES21" s="3">
        <v>1.929649991504808E-3</v>
      </c>
      <c r="ET21" s="3">
        <v>1.929649991504808E-3</v>
      </c>
      <c r="EU21" s="3">
        <v>1.929649991504808E-3</v>
      </c>
      <c r="EV21" s="3">
        <v>1.929649991504808E-3</v>
      </c>
      <c r="EW21" s="3">
        <v>1.929649991504808E-3</v>
      </c>
      <c r="EX21" s="3">
        <v>1.929649991504808E-3</v>
      </c>
      <c r="EY21" s="3">
        <v>1.929649991504808E-3</v>
      </c>
      <c r="EZ21" s="3">
        <v>1.929649991504808E-3</v>
      </c>
      <c r="FA21" s="3">
        <v>1.929649991504808E-3</v>
      </c>
      <c r="FB21" s="3">
        <v>1.929649991504808E-3</v>
      </c>
      <c r="FC21" s="3">
        <v>1.929649991504808E-3</v>
      </c>
      <c r="FD21" s="3">
        <v>1.929649991504808E-3</v>
      </c>
      <c r="FE21" s="3">
        <v>1.929649991504808E-3</v>
      </c>
      <c r="FF21" s="3">
        <v>1.929649991504808E-3</v>
      </c>
      <c r="FG21" s="3">
        <v>1.929649991504808E-3</v>
      </c>
      <c r="FH21" s="3">
        <v>1.929649991504808E-3</v>
      </c>
      <c r="FI21" s="3">
        <v>1.929649991504808E-3</v>
      </c>
      <c r="FJ21" s="3">
        <v>1.929649991504808E-3</v>
      </c>
      <c r="FK21" s="3">
        <v>1.929649991504808E-3</v>
      </c>
      <c r="FL21" s="3">
        <v>1.929649991504808E-3</v>
      </c>
      <c r="FM21" s="3">
        <v>1.929649991504808E-3</v>
      </c>
      <c r="FN21" s="3">
        <v>1.929649991504808E-3</v>
      </c>
      <c r="FO21" s="58">
        <v>1.929649991504808E-3</v>
      </c>
      <c r="FP21" s="2"/>
      <c r="FQ21" s="64" t="e">
        <v>#REF!</v>
      </c>
      <c r="FR21" s="12">
        <v>0</v>
      </c>
      <c r="FS21" s="6" t="e">
        <v>#REF!</v>
      </c>
      <c r="FT21" s="3" t="e">
        <v>#REF!</v>
      </c>
      <c r="FU21" s="65" t="e">
        <v>#REF!</v>
      </c>
      <c r="FV21" s="3">
        <v>41823811108.493149</v>
      </c>
      <c r="FW21" s="66" t="e">
        <v>#REF!</v>
      </c>
      <c r="FX21" s="58">
        <v>0</v>
      </c>
    </row>
    <row r="22" spans="1:180" ht="14.25" customHeight="1">
      <c r="A22" t="s">
        <v>173</v>
      </c>
      <c r="B22" s="46" t="s">
        <v>100</v>
      </c>
      <c r="C22" s="1" t="s">
        <v>101</v>
      </c>
      <c r="D22" s="47" t="s">
        <v>41</v>
      </c>
      <c r="E22" s="48" t="s">
        <v>101</v>
      </c>
      <c r="F22" s="48" t="s">
        <v>101</v>
      </c>
      <c r="G22" s="48" t="s">
        <v>101</v>
      </c>
      <c r="H22" s="49" t="s">
        <v>78</v>
      </c>
      <c r="I22" s="49">
        <v>10</v>
      </c>
      <c r="J22" s="49">
        <v>10770742370</v>
      </c>
      <c r="K22" s="49">
        <v>1000000000</v>
      </c>
      <c r="L22" s="50">
        <v>10000000000</v>
      </c>
      <c r="M22" s="51">
        <v>0.108</v>
      </c>
      <c r="N22" s="51"/>
      <c r="O22" s="52">
        <v>45145</v>
      </c>
      <c r="P22" s="52">
        <v>45510</v>
      </c>
      <c r="Q22" s="49" t="s">
        <v>56</v>
      </c>
      <c r="R22" s="52">
        <v>45145</v>
      </c>
      <c r="S22" s="52">
        <v>45145</v>
      </c>
      <c r="T22" s="53">
        <v>973479452.05479455</v>
      </c>
      <c r="U22" s="49">
        <v>770742370</v>
      </c>
      <c r="V22" s="49">
        <v>10973479452.054794</v>
      </c>
      <c r="W22" s="2"/>
      <c r="X22" s="54">
        <v>45145</v>
      </c>
      <c r="Y22" s="6">
        <v>45510</v>
      </c>
      <c r="Z22" s="55">
        <v>0.108</v>
      </c>
      <c r="AA22" s="2" t="s">
        <v>44</v>
      </c>
      <c r="AB22" s="3" t="s">
        <v>56</v>
      </c>
      <c r="AC22" s="2">
        <v>1</v>
      </c>
      <c r="AD22" s="6">
        <v>45145</v>
      </c>
      <c r="AE22" s="56">
        <v>973479452.05479455</v>
      </c>
      <c r="AF22" s="57">
        <v>1</v>
      </c>
      <c r="AG22" s="3">
        <v>0</v>
      </c>
      <c r="AH22" s="3"/>
      <c r="AI22" s="54">
        <v>45145</v>
      </c>
      <c r="AJ22" s="6">
        <v>45205</v>
      </c>
      <c r="AK22" s="6">
        <v>45351</v>
      </c>
      <c r="AL22" s="6">
        <v>45394</v>
      </c>
      <c r="AM22" s="6">
        <v>45415</v>
      </c>
      <c r="AN22" s="6">
        <v>45510</v>
      </c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58">
        <v>0</v>
      </c>
      <c r="CB22" s="2"/>
      <c r="CC22" s="81">
        <v>-10000000000</v>
      </c>
      <c r="CD22" s="67">
        <v>10177534250</v>
      </c>
      <c r="CE22" s="67">
        <v>-10709534250</v>
      </c>
      <c r="CF22" s="67">
        <v>10736767120</v>
      </c>
      <c r="CG22" s="67">
        <v>-10770742370</v>
      </c>
      <c r="CH22" s="67">
        <v>11080000000</v>
      </c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57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55">
        <v>-1.4694462895393376E-2</v>
      </c>
      <c r="DV22" s="61">
        <v>9.3305537104606623E-2</v>
      </c>
      <c r="DW22" s="62"/>
      <c r="DX22" s="63">
        <v>10000000000</v>
      </c>
      <c r="DY22" s="3">
        <v>-29814294.505981445</v>
      </c>
      <c r="DZ22" s="3">
        <v>10678636905.4314</v>
      </c>
      <c r="EA22" s="3">
        <v>54685110.78250885</v>
      </c>
      <c r="EB22" s="3">
        <v>10825708867.20657</v>
      </c>
      <c r="EC22" s="3">
        <v>-8.6320896148681641</v>
      </c>
      <c r="ED22" s="3">
        <v>-1.2753480695970826E-4</v>
      </c>
      <c r="EE22" s="3">
        <v>-1.2753480695970826E-4</v>
      </c>
      <c r="EF22" s="3">
        <v>-1.2753480695970826E-4</v>
      </c>
      <c r="EG22" s="3">
        <v>-1.2753480695970826E-4</v>
      </c>
      <c r="EH22" s="3">
        <v>-1.2753480695970826E-4</v>
      </c>
      <c r="EI22" s="3">
        <v>-1.2753480695970826E-4</v>
      </c>
      <c r="EJ22" s="3">
        <v>-1.2753480695970826E-4</v>
      </c>
      <c r="EK22" s="3">
        <v>-1.2753480695970826E-4</v>
      </c>
      <c r="EL22" s="3">
        <v>-1.2753480695970826E-4</v>
      </c>
      <c r="EM22" s="3">
        <v>-1.2753480695970826E-4</v>
      </c>
      <c r="EN22" s="3">
        <v>-1.2753480695970826E-4</v>
      </c>
      <c r="EO22" s="3">
        <v>-1.2753480695970826E-4</v>
      </c>
      <c r="EP22" s="3">
        <v>-1.2753480695970826E-4</v>
      </c>
      <c r="EQ22" s="3">
        <v>-1.2753480695970826E-4</v>
      </c>
      <c r="ER22" s="3">
        <v>-1.2753480695970826E-4</v>
      </c>
      <c r="ES22" s="3">
        <v>-1.2753480695970826E-4</v>
      </c>
      <c r="ET22" s="3">
        <v>-1.2753480695970826E-4</v>
      </c>
      <c r="EU22" s="3">
        <v>-1.2753480695970826E-4</v>
      </c>
      <c r="EV22" s="3">
        <v>-1.2753480695970826E-4</v>
      </c>
      <c r="EW22" s="3">
        <v>-1.2753480695970826E-4</v>
      </c>
      <c r="EX22" s="3">
        <v>-1.2753480695970826E-4</v>
      </c>
      <c r="EY22" s="3">
        <v>-1.2753480695970826E-4</v>
      </c>
      <c r="EZ22" s="3">
        <v>-1.2753480695970826E-4</v>
      </c>
      <c r="FA22" s="3">
        <v>-1.2753480695970826E-4</v>
      </c>
      <c r="FB22" s="3">
        <v>-1.2753480695970826E-4</v>
      </c>
      <c r="FC22" s="3">
        <v>-1.2753480695970826E-4</v>
      </c>
      <c r="FD22" s="3">
        <v>-1.2753480695970826E-4</v>
      </c>
      <c r="FE22" s="3">
        <v>-1.2753480695970826E-4</v>
      </c>
      <c r="FF22" s="3">
        <v>-1.2753480695970826E-4</v>
      </c>
      <c r="FG22" s="3">
        <v>-1.2753480695970826E-4</v>
      </c>
      <c r="FH22" s="3">
        <v>-1.2753480695970826E-4</v>
      </c>
      <c r="FI22" s="3">
        <v>-1.2753480695970826E-4</v>
      </c>
      <c r="FJ22" s="3">
        <v>-1.2753480695970826E-4</v>
      </c>
      <c r="FK22" s="3">
        <v>-1.2753480695970826E-4</v>
      </c>
      <c r="FL22" s="3">
        <v>-1.2753480695970826E-4</v>
      </c>
      <c r="FM22" s="3">
        <v>-1.2753480695970826E-4</v>
      </c>
      <c r="FN22" s="3">
        <v>-1.2753480695970826E-4</v>
      </c>
      <c r="FO22" s="58">
        <v>-1.2753480695970826E-4</v>
      </c>
      <c r="FP22" s="2"/>
      <c r="FQ22" s="64" t="e">
        <v>#REF!</v>
      </c>
      <c r="FR22" s="12">
        <v>0</v>
      </c>
      <c r="FS22" s="6" t="e">
        <v>#REF!</v>
      </c>
      <c r="FT22" s="3" t="e">
        <v>#REF!</v>
      </c>
      <c r="FU22" s="65" t="e">
        <v>#REF!</v>
      </c>
      <c r="FV22" s="3">
        <v>11744221822.054794</v>
      </c>
      <c r="FW22" s="66" t="e">
        <v>#REF!</v>
      </c>
      <c r="FX22" s="58">
        <v>0</v>
      </c>
    </row>
    <row r="23" spans="1:180" ht="14.25" customHeight="1">
      <c r="A23" t="s">
        <v>174</v>
      </c>
      <c r="B23" s="46" t="s">
        <v>102</v>
      </c>
      <c r="C23" s="1" t="s">
        <v>103</v>
      </c>
      <c r="D23" s="2" t="s">
        <v>41</v>
      </c>
      <c r="E23" s="2" t="s">
        <v>104</v>
      </c>
      <c r="F23" s="48" t="s">
        <v>105</v>
      </c>
      <c r="G23" s="2" t="s">
        <v>105</v>
      </c>
      <c r="H23" s="2" t="s">
        <v>78</v>
      </c>
      <c r="I23" s="3">
        <v>30</v>
      </c>
      <c r="J23" s="3">
        <v>32111497290</v>
      </c>
      <c r="K23" s="3">
        <v>1000000000</v>
      </c>
      <c r="L23" s="69">
        <v>30000000000</v>
      </c>
      <c r="M23" s="55">
        <v>0.108</v>
      </c>
      <c r="N23" s="2"/>
      <c r="O23" s="52">
        <v>45167</v>
      </c>
      <c r="P23" s="52">
        <v>45532</v>
      </c>
      <c r="Q23" s="3" t="s">
        <v>56</v>
      </c>
      <c r="R23" s="82">
        <v>45321</v>
      </c>
      <c r="S23" s="6">
        <v>45167</v>
      </c>
      <c r="T23" s="58">
        <v>2725150684.9315066</v>
      </c>
      <c r="U23" s="49">
        <v>2111497290</v>
      </c>
      <c r="V23" s="49">
        <v>32725150684.931503</v>
      </c>
      <c r="W23" s="2"/>
      <c r="X23" s="54">
        <v>45167</v>
      </c>
      <c r="Y23" s="6">
        <v>45532</v>
      </c>
      <c r="Z23" s="55">
        <v>0.108</v>
      </c>
      <c r="AA23" s="2"/>
      <c r="AB23" s="3" t="s">
        <v>56</v>
      </c>
      <c r="AC23" s="2">
        <v>1</v>
      </c>
      <c r="AD23" s="6">
        <v>45167</v>
      </c>
      <c r="AE23" s="56">
        <v>2725150684.9315066</v>
      </c>
      <c r="AF23" s="57">
        <v>1</v>
      </c>
      <c r="AG23" s="3">
        <v>0</v>
      </c>
      <c r="AH23" s="2"/>
      <c r="AI23" s="54">
        <v>45321</v>
      </c>
      <c r="AJ23" s="82">
        <v>45392</v>
      </c>
      <c r="AK23" s="82">
        <v>45414</v>
      </c>
      <c r="AL23" s="82">
        <v>45532</v>
      </c>
      <c r="AM23" s="2"/>
      <c r="AN23" s="2"/>
      <c r="AO23" s="2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58">
        <v>0</v>
      </c>
      <c r="CB23" s="2"/>
      <c r="CC23" s="81">
        <v>-31728501270</v>
      </c>
      <c r="CD23" s="67">
        <v>32015013690</v>
      </c>
      <c r="CE23" s="67">
        <v>-32111497290</v>
      </c>
      <c r="CF23" s="67">
        <v>33240000000</v>
      </c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55">
        <v>-2.0332341074943527E-2</v>
      </c>
      <c r="DV23" s="61">
        <v>8.7667658925056471E-2</v>
      </c>
      <c r="DW23" s="2"/>
      <c r="DX23" s="3">
        <v>31728501270</v>
      </c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2"/>
      <c r="FQ23" s="2"/>
      <c r="FR23" s="12"/>
      <c r="FS23" s="2"/>
      <c r="FT23" s="2"/>
      <c r="FU23" s="2"/>
      <c r="FV23" s="2"/>
      <c r="FW23" s="2"/>
      <c r="FX23" s="2"/>
    </row>
    <row r="24" spans="1:180" ht="14.25" customHeight="1">
      <c r="A24" t="s">
        <v>175</v>
      </c>
      <c r="B24" s="46" t="s">
        <v>106</v>
      </c>
      <c r="C24" s="1" t="s">
        <v>103</v>
      </c>
      <c r="D24" s="2" t="s">
        <v>41</v>
      </c>
      <c r="E24" s="2" t="s">
        <v>104</v>
      </c>
      <c r="F24" s="48" t="s">
        <v>107</v>
      </c>
      <c r="G24" s="2" t="s">
        <v>107</v>
      </c>
      <c r="H24" s="2" t="s">
        <v>78</v>
      </c>
      <c r="I24" s="3">
        <v>5</v>
      </c>
      <c r="J24" s="3">
        <v>5335169325</v>
      </c>
      <c r="K24" s="3">
        <v>1000000000</v>
      </c>
      <c r="L24" s="69">
        <v>5000000000</v>
      </c>
      <c r="M24" s="55">
        <v>0.108</v>
      </c>
      <c r="N24" s="2"/>
      <c r="O24" s="52">
        <v>45141</v>
      </c>
      <c r="P24" s="52">
        <v>45506</v>
      </c>
      <c r="Q24" s="49" t="s">
        <v>56</v>
      </c>
      <c r="R24" s="82">
        <v>45321</v>
      </c>
      <c r="S24" s="6">
        <v>45141</v>
      </c>
      <c r="T24" s="58">
        <v>492657534.24657536</v>
      </c>
      <c r="U24" s="49">
        <v>335169325</v>
      </c>
      <c r="V24" s="49">
        <v>5492657534.2465754</v>
      </c>
      <c r="W24" s="2"/>
      <c r="X24" s="54">
        <v>45141</v>
      </c>
      <c r="Y24" s="6">
        <v>45506</v>
      </c>
      <c r="Z24" s="55">
        <v>0.108</v>
      </c>
      <c r="AA24" s="2"/>
      <c r="AB24" s="3" t="s">
        <v>56</v>
      </c>
      <c r="AC24" s="2">
        <v>1</v>
      </c>
      <c r="AD24" s="6">
        <v>45141</v>
      </c>
      <c r="AE24" s="56">
        <v>492657534.24657536</v>
      </c>
      <c r="AF24" s="57">
        <v>1</v>
      </c>
      <c r="AG24" s="3">
        <v>0</v>
      </c>
      <c r="AH24" s="2"/>
      <c r="AI24" s="54">
        <v>45321</v>
      </c>
      <c r="AJ24" s="6">
        <v>45506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58">
        <v>0</v>
      </c>
      <c r="CB24" s="2"/>
      <c r="CC24" s="81">
        <v>-5335169325</v>
      </c>
      <c r="CD24" s="67">
        <v>5540000000</v>
      </c>
      <c r="CE24" s="82"/>
      <c r="CF24" s="82"/>
      <c r="CG24" s="82"/>
      <c r="CH24" s="82"/>
      <c r="CI24" s="82"/>
      <c r="CJ24" s="8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55">
        <v>-3.0838279604911784E-2</v>
      </c>
      <c r="DV24" s="61">
        <v>7.7161720395088215E-2</v>
      </c>
      <c r="DW24" s="2"/>
      <c r="DX24" s="3">
        <v>5335169325</v>
      </c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2"/>
      <c r="FQ24" s="2"/>
      <c r="FR24" s="12"/>
      <c r="FS24" s="2"/>
      <c r="FT24" s="2"/>
      <c r="FU24" s="2"/>
      <c r="FV24" s="2"/>
      <c r="FW24" s="2"/>
      <c r="FX24" s="2"/>
    </row>
    <row r="25" spans="1:180" ht="14.25" customHeight="1">
      <c r="A25" t="s">
        <v>176</v>
      </c>
      <c r="B25" s="46" t="s">
        <v>108</v>
      </c>
      <c r="C25" s="1" t="s">
        <v>103</v>
      </c>
      <c r="D25" s="2" t="s">
        <v>41</v>
      </c>
      <c r="E25" s="2" t="s">
        <v>104</v>
      </c>
      <c r="F25" s="48" t="s">
        <v>109</v>
      </c>
      <c r="G25" s="2" t="s">
        <v>109</v>
      </c>
      <c r="H25" s="2" t="s">
        <v>78</v>
      </c>
      <c r="I25" s="3">
        <v>20</v>
      </c>
      <c r="J25" s="3">
        <v>21245478940</v>
      </c>
      <c r="K25" s="3">
        <v>1000000000</v>
      </c>
      <c r="L25" s="69">
        <v>20000000000</v>
      </c>
      <c r="M25" s="55">
        <v>9.5000000000000001E-2</v>
      </c>
      <c r="N25" s="2"/>
      <c r="O25" s="52">
        <v>45167</v>
      </c>
      <c r="P25" s="52">
        <v>45532</v>
      </c>
      <c r="Q25" s="49" t="s">
        <v>56</v>
      </c>
      <c r="R25" s="82">
        <v>45344</v>
      </c>
      <c r="S25" s="6">
        <v>45167</v>
      </c>
      <c r="T25" s="58">
        <v>1598082191.7808218</v>
      </c>
      <c r="U25" s="49">
        <v>1245478940</v>
      </c>
      <c r="V25" s="49">
        <v>21598082191.780823</v>
      </c>
      <c r="W25" s="2"/>
      <c r="X25" s="54">
        <v>45167</v>
      </c>
      <c r="Y25" s="6">
        <v>45532</v>
      </c>
      <c r="Z25" s="55">
        <v>9.5000000000000001E-2</v>
      </c>
      <c r="AA25" s="2"/>
      <c r="AB25" s="3" t="s">
        <v>56</v>
      </c>
      <c r="AC25" s="2">
        <v>1</v>
      </c>
      <c r="AD25" s="6">
        <v>45167</v>
      </c>
      <c r="AE25" s="56">
        <v>1598082191.7808218</v>
      </c>
      <c r="AF25" s="57">
        <v>1</v>
      </c>
      <c r="AG25" s="3">
        <v>0</v>
      </c>
      <c r="AH25" s="2"/>
      <c r="AI25" s="54">
        <v>45344</v>
      </c>
      <c r="AJ25" s="82">
        <v>45394</v>
      </c>
      <c r="AK25" s="82">
        <v>45414</v>
      </c>
      <c r="AL25" s="82">
        <v>45532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58">
        <v>0</v>
      </c>
      <c r="CB25" s="2"/>
      <c r="CC25" s="81">
        <v>-21023646680</v>
      </c>
      <c r="CD25" s="67">
        <v>21181643840</v>
      </c>
      <c r="CE25" s="67">
        <v>-21245478940</v>
      </c>
      <c r="CF25" s="67">
        <v>20883330000</v>
      </c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55">
        <v>-0.11595859944820405</v>
      </c>
      <c r="DV25" s="61">
        <v>-2.0958599448204045E-2</v>
      </c>
      <c r="DW25" s="2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2"/>
      <c r="FQ25" s="2"/>
      <c r="FR25" s="12"/>
      <c r="FS25" s="2"/>
      <c r="FT25" s="2"/>
      <c r="FU25" s="2"/>
      <c r="FV25" s="2"/>
      <c r="FW25" s="2"/>
      <c r="FX25" s="2"/>
    </row>
    <row r="26" spans="1:180" ht="14.25" customHeight="1">
      <c r="A26" t="s">
        <v>177</v>
      </c>
      <c r="B26" s="46" t="s">
        <v>110</v>
      </c>
      <c r="C26" s="1" t="s">
        <v>103</v>
      </c>
      <c r="D26" s="2" t="s">
        <v>41</v>
      </c>
      <c r="E26" s="2" t="s">
        <v>111</v>
      </c>
      <c r="F26" s="48" t="s">
        <v>112</v>
      </c>
      <c r="G26" s="2" t="s">
        <v>112</v>
      </c>
      <c r="H26" s="2" t="s">
        <v>42</v>
      </c>
      <c r="I26" s="3">
        <v>190000</v>
      </c>
      <c r="J26" s="3">
        <v>19000000000</v>
      </c>
      <c r="K26" s="3">
        <v>100000</v>
      </c>
      <c r="L26" s="69">
        <v>19000000000</v>
      </c>
      <c r="M26" s="55">
        <v>7.5800000000000006E-2</v>
      </c>
      <c r="N26" s="2"/>
      <c r="O26" s="52">
        <v>45378</v>
      </c>
      <c r="P26" s="52">
        <v>47934</v>
      </c>
      <c r="Q26" s="49">
        <v>12</v>
      </c>
      <c r="R26" s="82">
        <v>45376</v>
      </c>
      <c r="S26" s="6">
        <v>45378</v>
      </c>
      <c r="T26" s="58">
        <v>378792328.76712328</v>
      </c>
      <c r="U26" s="49">
        <v>0</v>
      </c>
      <c r="V26" s="49">
        <v>19378792328.767124</v>
      </c>
      <c r="W26" s="2"/>
      <c r="X26" s="54">
        <v>45378</v>
      </c>
      <c r="Y26" s="6">
        <v>47934</v>
      </c>
      <c r="Z26" s="55">
        <v>7.5800000000000006E-2</v>
      </c>
      <c r="AA26" s="2"/>
      <c r="AB26" s="2" t="s">
        <v>47</v>
      </c>
      <c r="AC26" s="2">
        <v>12</v>
      </c>
      <c r="AD26" s="6">
        <v>45378</v>
      </c>
      <c r="AE26" s="56">
        <v>378792328.76712328</v>
      </c>
      <c r="AF26" s="57">
        <v>7</v>
      </c>
      <c r="AG26" s="3">
        <v>0</v>
      </c>
      <c r="AH26" s="2"/>
      <c r="AI26" s="54">
        <v>45376</v>
      </c>
      <c r="AJ26" s="82">
        <v>45414</v>
      </c>
      <c r="AK26" s="82">
        <v>45743</v>
      </c>
      <c r="AL26" s="82">
        <v>46108</v>
      </c>
      <c r="AM26" s="82">
        <v>46473</v>
      </c>
      <c r="AN26" s="82">
        <v>46839</v>
      </c>
      <c r="AO26" s="82">
        <v>47204</v>
      </c>
      <c r="AP26" s="82">
        <v>47569</v>
      </c>
      <c r="AQ26" s="82">
        <v>47934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58">
        <v>0</v>
      </c>
      <c r="CB26" s="2"/>
      <c r="CC26" s="81">
        <v>-50000000000</v>
      </c>
      <c r="CD26" s="67">
        <v>31244590000</v>
      </c>
      <c r="CE26" s="67">
        <v>1673700000</v>
      </c>
      <c r="CF26" s="67">
        <v>1440200000</v>
      </c>
      <c r="CG26" s="67">
        <v>1440200000</v>
      </c>
      <c r="CH26" s="67">
        <v>1440200000</v>
      </c>
      <c r="CI26" s="67">
        <v>1440200000</v>
      </c>
      <c r="CJ26" s="67">
        <v>1440200000</v>
      </c>
      <c r="CK26" s="67">
        <v>20440200000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55">
        <v>2.0805524110794199E-3</v>
      </c>
      <c r="DV26" s="61">
        <v>7.7880552411079426E-2</v>
      </c>
      <c r="DW26" s="2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2"/>
      <c r="FQ26" s="2"/>
      <c r="FR26" s="12"/>
      <c r="FS26" s="2"/>
      <c r="FT26" s="2"/>
      <c r="FU26" s="2"/>
      <c r="FV26" s="2"/>
      <c r="FW26" s="2"/>
      <c r="FX26" s="2"/>
    </row>
    <row r="27" spans="1:180" ht="14.25" customHeight="1">
      <c r="A27" t="s">
        <v>178</v>
      </c>
      <c r="B27" s="46" t="s">
        <v>113</v>
      </c>
      <c r="C27" s="1" t="s">
        <v>103</v>
      </c>
      <c r="D27" s="2" t="s">
        <v>41</v>
      </c>
      <c r="E27" s="2" t="s">
        <v>114</v>
      </c>
      <c r="F27" s="48" t="s">
        <v>115</v>
      </c>
      <c r="G27" s="2" t="s">
        <v>115</v>
      </c>
      <c r="H27" s="2" t="s">
        <v>42</v>
      </c>
      <c r="I27" s="3">
        <v>950000</v>
      </c>
      <c r="J27" s="3">
        <v>97133700000</v>
      </c>
      <c r="K27" s="3">
        <v>100000</v>
      </c>
      <c r="L27" s="69">
        <v>95000000000</v>
      </c>
      <c r="M27" s="55">
        <v>8.7499999999999994E-2</v>
      </c>
      <c r="N27" s="2"/>
      <c r="O27" s="52">
        <v>44979</v>
      </c>
      <c r="P27" s="52">
        <v>46805</v>
      </c>
      <c r="Q27" s="49">
        <v>6</v>
      </c>
      <c r="R27" s="82">
        <v>45415</v>
      </c>
      <c r="S27" s="6">
        <v>45344</v>
      </c>
      <c r="T27" s="58">
        <v>2960616438.356164</v>
      </c>
      <c r="U27" s="49">
        <v>2133700000</v>
      </c>
      <c r="V27" s="49">
        <v>97960616438.356171</v>
      </c>
      <c r="W27" s="2"/>
      <c r="X27" s="54">
        <v>44979</v>
      </c>
      <c r="Y27" s="6">
        <v>46805</v>
      </c>
      <c r="Z27" s="55">
        <v>8.7499999999999994E-2</v>
      </c>
      <c r="AA27" s="2"/>
      <c r="AB27" s="2" t="s">
        <v>43</v>
      </c>
      <c r="AC27" s="2">
        <v>6</v>
      </c>
      <c r="AD27" s="6">
        <v>45344</v>
      </c>
      <c r="AE27" s="56">
        <v>2960616438.356164</v>
      </c>
      <c r="AF27" s="57">
        <v>10</v>
      </c>
      <c r="AG27" s="3">
        <v>0</v>
      </c>
      <c r="AH27" s="2"/>
      <c r="AI27" s="54">
        <v>45415</v>
      </c>
      <c r="AJ27" s="82">
        <v>45526</v>
      </c>
      <c r="AK27" s="82">
        <v>45710</v>
      </c>
      <c r="AL27" s="82">
        <v>45891</v>
      </c>
      <c r="AM27" s="82">
        <v>46075</v>
      </c>
      <c r="AN27" s="82">
        <v>46256</v>
      </c>
      <c r="AO27" s="82">
        <v>46440</v>
      </c>
      <c r="AP27" s="82">
        <v>46621</v>
      </c>
      <c r="AQ27" s="82">
        <v>46805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58">
        <v>0</v>
      </c>
      <c r="CB27" s="2"/>
      <c r="CC27" s="81">
        <v>-97133700000</v>
      </c>
      <c r="CD27" s="67">
        <v>4156250000</v>
      </c>
      <c r="CE27" s="67">
        <v>4156250000</v>
      </c>
      <c r="CF27" s="67">
        <v>4156250000</v>
      </c>
      <c r="CG27" s="67">
        <v>4156250000</v>
      </c>
      <c r="CH27" s="67">
        <v>4156250000</v>
      </c>
      <c r="CI27" s="67">
        <v>4156250000</v>
      </c>
      <c r="CJ27" s="67">
        <v>4156250000</v>
      </c>
      <c r="CK27" s="67">
        <v>99156250000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55">
        <v>4.0620565414511978E-6</v>
      </c>
      <c r="DV27" s="61">
        <v>8.7504062056541446E-2</v>
      </c>
      <c r="DW27" s="2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2"/>
      <c r="FQ27" s="2"/>
      <c r="FR27" s="12"/>
      <c r="FS27" s="2"/>
      <c r="FT27" s="2"/>
      <c r="FU27" s="2"/>
      <c r="FV27" s="2"/>
      <c r="FW27" s="2"/>
      <c r="FX27" s="2"/>
    </row>
    <row r="28" spans="1:180" ht="14.25" customHeight="1">
      <c r="A28" t="s">
        <v>179</v>
      </c>
      <c r="B28" s="46" t="s">
        <v>116</v>
      </c>
      <c r="C28" s="1" t="s">
        <v>103</v>
      </c>
      <c r="D28" s="2" t="s">
        <v>41</v>
      </c>
      <c r="E28" s="2" t="s">
        <v>117</v>
      </c>
      <c r="F28" s="48" t="s">
        <v>118</v>
      </c>
      <c r="G28" s="2" t="s">
        <v>119</v>
      </c>
      <c r="H28" s="2" t="s">
        <v>78</v>
      </c>
      <c r="I28" s="3">
        <v>500</v>
      </c>
      <c r="J28" s="3">
        <v>50086332000</v>
      </c>
      <c r="K28" s="3">
        <v>100000000</v>
      </c>
      <c r="L28" s="69">
        <v>50000000000</v>
      </c>
      <c r="M28" s="55">
        <v>7.4999999999999997E-2</v>
      </c>
      <c r="N28" s="2"/>
      <c r="O28" s="52">
        <v>45450</v>
      </c>
      <c r="P28" s="52">
        <v>45845</v>
      </c>
      <c r="Q28" s="49" t="s">
        <v>56</v>
      </c>
      <c r="R28" s="82">
        <v>45450</v>
      </c>
      <c r="S28" s="6">
        <v>45450</v>
      </c>
      <c r="T28" s="58">
        <v>246575342.46575344</v>
      </c>
      <c r="U28" s="49">
        <v>86332000</v>
      </c>
      <c r="V28" s="49">
        <v>50246575342.465752</v>
      </c>
      <c r="W28" s="2"/>
      <c r="X28" s="54">
        <v>45450</v>
      </c>
      <c r="Y28" s="6">
        <v>45845</v>
      </c>
      <c r="Z28" s="55">
        <v>7.4999999999999997E-2</v>
      </c>
      <c r="AA28" s="2"/>
      <c r="AB28" s="3" t="s">
        <v>56</v>
      </c>
      <c r="AC28" s="2">
        <v>1</v>
      </c>
      <c r="AD28" s="6">
        <v>45450</v>
      </c>
      <c r="AE28" s="56">
        <v>246575342.46575344</v>
      </c>
      <c r="AF28" s="57">
        <v>1</v>
      </c>
      <c r="AG28" s="3">
        <v>0</v>
      </c>
      <c r="AH28" s="2"/>
      <c r="AI28" s="54">
        <v>45450</v>
      </c>
      <c r="AJ28" s="82">
        <v>45456</v>
      </c>
      <c r="AK28" s="82">
        <v>45460</v>
      </c>
      <c r="AL28" s="82">
        <v>45845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58">
        <v>0</v>
      </c>
      <c r="CB28" s="2"/>
      <c r="CC28" s="81">
        <v>-50000000000</v>
      </c>
      <c r="CD28" s="67">
        <v>50061644000</v>
      </c>
      <c r="CE28" s="67">
        <v>-50086332000</v>
      </c>
      <c r="CF28" s="67">
        <v>54058219178.082191</v>
      </c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55">
        <v>7.3567032814025879E-5</v>
      </c>
      <c r="DV28" s="61">
        <v>7.5073567032814023E-2</v>
      </c>
      <c r="DW28" s="2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2"/>
      <c r="FQ28" s="2"/>
      <c r="FR28" s="12"/>
      <c r="FS28" s="2"/>
      <c r="FT28" s="2"/>
      <c r="FU28" s="2"/>
      <c r="FV28" s="2"/>
      <c r="FW28" s="2"/>
      <c r="FX28" s="2"/>
    </row>
    <row r="29" spans="1:180" ht="14.25" customHeight="1">
      <c r="A29" t="s">
        <v>180</v>
      </c>
      <c r="B29" s="46" t="s">
        <v>120</v>
      </c>
      <c r="C29" s="1" t="s">
        <v>103</v>
      </c>
      <c r="D29" s="2" t="s">
        <v>41</v>
      </c>
      <c r="E29" s="2" t="s">
        <v>121</v>
      </c>
      <c r="F29" s="48" t="s">
        <v>122</v>
      </c>
      <c r="G29" s="2"/>
      <c r="H29" s="2" t="s">
        <v>42</v>
      </c>
      <c r="I29" s="3">
        <v>1000000</v>
      </c>
      <c r="J29" s="3">
        <v>100000000000</v>
      </c>
      <c r="K29" s="3">
        <v>100000</v>
      </c>
      <c r="L29" s="69">
        <v>100000000000</v>
      </c>
      <c r="M29" s="55">
        <v>7.4999999999999997E-2</v>
      </c>
      <c r="N29" s="2"/>
      <c r="O29" s="52">
        <v>45460</v>
      </c>
      <c r="P29" s="52">
        <v>48382</v>
      </c>
      <c r="Q29" s="49">
        <v>12</v>
      </c>
      <c r="R29" s="82">
        <v>45460</v>
      </c>
      <c r="S29" s="6">
        <v>45460</v>
      </c>
      <c r="T29" s="58">
        <v>287671232.87671232</v>
      </c>
      <c r="U29" s="49">
        <v>0</v>
      </c>
      <c r="V29" s="49">
        <v>100287671232.87671</v>
      </c>
      <c r="W29" s="2"/>
      <c r="X29" s="54">
        <v>45460</v>
      </c>
      <c r="Y29" s="6">
        <v>48382</v>
      </c>
      <c r="Z29" s="55">
        <v>7.4999999999999997E-2</v>
      </c>
      <c r="AA29" s="2"/>
      <c r="AB29" s="2" t="s">
        <v>47</v>
      </c>
      <c r="AC29" s="2">
        <v>12</v>
      </c>
      <c r="AD29" s="6">
        <v>45460</v>
      </c>
      <c r="AE29" s="56">
        <v>287671232.87671232</v>
      </c>
      <c r="AF29" s="57">
        <v>8</v>
      </c>
      <c r="AG29" s="3">
        <v>0</v>
      </c>
      <c r="AH29" s="2"/>
      <c r="AI29" s="54">
        <v>45460</v>
      </c>
      <c r="AJ29" s="6">
        <v>45825</v>
      </c>
      <c r="AK29" s="6">
        <v>46190</v>
      </c>
      <c r="AL29" s="6">
        <v>46555</v>
      </c>
      <c r="AM29" s="6">
        <v>46921</v>
      </c>
      <c r="AN29" s="6">
        <v>47286</v>
      </c>
      <c r="AO29" s="6">
        <v>47651</v>
      </c>
      <c r="AP29" s="6">
        <v>48016</v>
      </c>
      <c r="AQ29" s="6">
        <v>48382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58">
        <v>0</v>
      </c>
      <c r="CB29" s="2"/>
      <c r="CC29" s="81">
        <v>-100000000000</v>
      </c>
      <c r="CD29" s="67">
        <v>7500000000</v>
      </c>
      <c r="CE29" s="67">
        <v>7500000000</v>
      </c>
      <c r="CF29" s="67">
        <v>7500000000</v>
      </c>
      <c r="CG29" s="67">
        <v>7500000000</v>
      </c>
      <c r="CH29" s="67">
        <v>7500000000</v>
      </c>
      <c r="CI29" s="67">
        <v>7500000000</v>
      </c>
      <c r="CJ29" s="67">
        <v>7500000000</v>
      </c>
      <c r="CK29" s="3">
        <v>107500000000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55">
        <v>-4.7591328620893991E-5</v>
      </c>
      <c r="DV29" s="61">
        <v>7.4952408671379103E-2</v>
      </c>
      <c r="DW29" s="2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2"/>
      <c r="FQ29" s="2"/>
      <c r="FR29" s="12"/>
      <c r="FS29" s="2"/>
      <c r="FT29" s="2"/>
      <c r="FU29" s="2"/>
      <c r="FV29" s="2"/>
      <c r="FW29" s="2"/>
      <c r="FX29" s="2"/>
    </row>
    <row r="30" spans="1:180" s="96" customFormat="1" ht="14.25" customHeight="1">
      <c r="A30" t="s">
        <v>181</v>
      </c>
      <c r="B30" s="46" t="s">
        <v>123</v>
      </c>
      <c r="C30" s="1" t="s">
        <v>103</v>
      </c>
      <c r="D30" s="83" t="s">
        <v>41</v>
      </c>
      <c r="E30" s="83" t="s">
        <v>124</v>
      </c>
      <c r="F30" s="83" t="s">
        <v>124</v>
      </c>
      <c r="G30" s="83"/>
      <c r="H30" s="83" t="s">
        <v>42</v>
      </c>
      <c r="I30" s="84">
        <v>547736</v>
      </c>
      <c r="J30" s="84">
        <v>54870327337</v>
      </c>
      <c r="K30" s="84">
        <v>100000</v>
      </c>
      <c r="L30" s="85">
        <v>54773600000</v>
      </c>
      <c r="M30" s="86">
        <v>7.4800000000000005E-2</v>
      </c>
      <c r="N30" s="83"/>
      <c r="O30" s="87">
        <v>45107</v>
      </c>
      <c r="P30" s="87">
        <v>47664</v>
      </c>
      <c r="Q30" s="84">
        <v>12</v>
      </c>
      <c r="R30" s="88">
        <v>45414</v>
      </c>
      <c r="S30" s="87">
        <v>45107</v>
      </c>
      <c r="T30" s="89">
        <v>4119514952.7671242</v>
      </c>
      <c r="U30" s="84">
        <v>96727337</v>
      </c>
      <c r="V30" s="84">
        <v>58893114952.76712</v>
      </c>
      <c r="W30" s="83"/>
      <c r="X30" s="90">
        <v>45107</v>
      </c>
      <c r="Y30" s="87">
        <v>47664</v>
      </c>
      <c r="Z30" s="86">
        <v>7.4800000000000005E-2</v>
      </c>
      <c r="AA30" s="83"/>
      <c r="AB30" s="83" t="s">
        <v>47</v>
      </c>
      <c r="AC30" s="83">
        <v>12</v>
      </c>
      <c r="AD30" s="87">
        <v>45107</v>
      </c>
      <c r="AE30" s="91">
        <v>4119514952.7671242</v>
      </c>
      <c r="AF30" s="92">
        <v>7</v>
      </c>
      <c r="AG30" s="84">
        <v>0</v>
      </c>
      <c r="AH30" s="83"/>
      <c r="AI30" s="90">
        <v>45414</v>
      </c>
      <c r="AJ30" s="88">
        <v>45443</v>
      </c>
      <c r="AK30" s="88">
        <v>45473</v>
      </c>
      <c r="AL30" s="88">
        <v>45838</v>
      </c>
      <c r="AM30" s="88">
        <v>46203</v>
      </c>
      <c r="AN30" s="88">
        <v>46568</v>
      </c>
      <c r="AO30" s="88">
        <v>46934</v>
      </c>
      <c r="AP30" s="88">
        <v>47299</v>
      </c>
      <c r="AQ30" s="88">
        <v>47664</v>
      </c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58">
        <v>0</v>
      </c>
      <c r="CB30" s="83"/>
      <c r="CC30" s="93">
        <v>-10836000000</v>
      </c>
      <c r="CD30" s="94">
        <v>-24093238631</v>
      </c>
      <c r="CE30" s="94">
        <v>-9949892187</v>
      </c>
      <c r="CF30" s="94">
        <v>8195526560</v>
      </c>
      <c r="CG30" s="94">
        <v>8195526560</v>
      </c>
      <c r="CH30" s="94">
        <v>8195526560</v>
      </c>
      <c r="CI30" s="94">
        <v>8195526560</v>
      </c>
      <c r="CJ30" s="94">
        <v>8195526560</v>
      </c>
      <c r="CK30" s="94">
        <v>117742726560</v>
      </c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55">
        <v>0.21541230340003978</v>
      </c>
      <c r="DV30" s="61">
        <v>0.29021230340003978</v>
      </c>
      <c r="DW30" s="83"/>
      <c r="DX30" s="84"/>
      <c r="DY30" s="84"/>
      <c r="DZ30" s="84"/>
      <c r="EA30" s="84"/>
      <c r="EB30" s="84"/>
      <c r="EC30" s="84"/>
      <c r="ED30" s="84"/>
      <c r="EE30" s="84"/>
      <c r="EF30" s="84"/>
      <c r="EG30" s="84"/>
      <c r="EH30" s="84"/>
      <c r="EI30" s="84"/>
      <c r="EJ30" s="84"/>
      <c r="EK30" s="84"/>
      <c r="EL30" s="84"/>
      <c r="EM30" s="84"/>
      <c r="EN30" s="84"/>
      <c r="EO30" s="84"/>
      <c r="EP30" s="84"/>
      <c r="EQ30" s="84"/>
      <c r="ER30" s="84"/>
      <c r="ES30" s="84"/>
      <c r="ET30" s="84"/>
      <c r="EU30" s="84"/>
      <c r="EV30" s="84"/>
      <c r="EW30" s="84"/>
      <c r="EX30" s="84"/>
      <c r="EY30" s="84"/>
      <c r="EZ30" s="84"/>
      <c r="FA30" s="84"/>
      <c r="FB30" s="84"/>
      <c r="FC30" s="84"/>
      <c r="FD30" s="84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3"/>
      <c r="FQ30" s="83"/>
      <c r="FR30" s="95"/>
      <c r="FS30" s="83"/>
      <c r="FT30" s="83"/>
      <c r="FU30" s="83"/>
      <c r="FV30" s="83"/>
      <c r="FW30" s="83"/>
      <c r="FX30" s="83"/>
    </row>
    <row r="31" spans="1:180" s="96" customFormat="1" ht="14.25" customHeight="1">
      <c r="A31" t="s">
        <v>182</v>
      </c>
      <c r="B31" s="46" t="s">
        <v>125</v>
      </c>
      <c r="C31" s="1" t="s">
        <v>103</v>
      </c>
      <c r="D31" s="83" t="s">
        <v>41</v>
      </c>
      <c r="E31" s="83" t="s">
        <v>126</v>
      </c>
      <c r="F31" s="83" t="s">
        <v>127</v>
      </c>
      <c r="G31" s="83"/>
      <c r="H31" s="83" t="s">
        <v>42</v>
      </c>
      <c r="I31" s="84">
        <v>31627</v>
      </c>
      <c r="J31" s="84">
        <v>3368077822</v>
      </c>
      <c r="K31" s="84">
        <v>100000</v>
      </c>
      <c r="L31" s="85">
        <v>3162700000</v>
      </c>
      <c r="M31" s="86">
        <v>8.8499999999999995E-2</v>
      </c>
      <c r="N31" s="83"/>
      <c r="O31" s="87">
        <v>44977</v>
      </c>
      <c r="P31" s="87">
        <v>46803</v>
      </c>
      <c r="Q31" s="84">
        <v>6</v>
      </c>
      <c r="R31" s="88">
        <v>45323</v>
      </c>
      <c r="S31" s="87">
        <v>45342</v>
      </c>
      <c r="T31" s="89">
        <v>101223729.8630137</v>
      </c>
      <c r="U31" s="84">
        <v>205377822</v>
      </c>
      <c r="V31" s="84">
        <v>3263923729.8630137</v>
      </c>
      <c r="W31" s="83"/>
      <c r="X31" s="90">
        <v>44977</v>
      </c>
      <c r="Y31" s="87">
        <v>46803</v>
      </c>
      <c r="Z31" s="86">
        <v>8.8499999999999995E-2</v>
      </c>
      <c r="AA31" s="83"/>
      <c r="AB31" s="83" t="s">
        <v>43</v>
      </c>
      <c r="AC31" s="83">
        <v>6</v>
      </c>
      <c r="AD31" s="87">
        <v>45342</v>
      </c>
      <c r="AE31" s="91">
        <v>101223729.8630137</v>
      </c>
      <c r="AF31" s="92">
        <v>10</v>
      </c>
      <c r="AG31" s="84">
        <v>0</v>
      </c>
      <c r="AH31" s="83"/>
      <c r="AI31" s="90">
        <v>45323</v>
      </c>
      <c r="AJ31" s="88">
        <v>45342</v>
      </c>
      <c r="AK31" s="88">
        <v>45350</v>
      </c>
      <c r="AL31" s="88">
        <v>45382</v>
      </c>
      <c r="AM31" s="88">
        <v>45412</v>
      </c>
      <c r="AN31" s="88">
        <v>45443</v>
      </c>
      <c r="AO31" s="88">
        <v>45473</v>
      </c>
      <c r="AP31" s="88">
        <v>45524</v>
      </c>
      <c r="AQ31" s="88">
        <v>45708</v>
      </c>
      <c r="AR31" s="88">
        <v>45889</v>
      </c>
      <c r="AS31" s="88">
        <v>46073</v>
      </c>
      <c r="AT31" s="88">
        <v>46254</v>
      </c>
      <c r="AU31" s="88">
        <v>46438</v>
      </c>
      <c r="AV31" s="88">
        <v>46619</v>
      </c>
      <c r="AW31" s="88">
        <v>46803</v>
      </c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58">
        <v>0</v>
      </c>
      <c r="CB31" s="83"/>
      <c r="CC31" s="93">
        <v>-3130320000</v>
      </c>
      <c r="CD31" s="94">
        <v>132750000</v>
      </c>
      <c r="CE31" s="94">
        <v>145052073</v>
      </c>
      <c r="CF31" s="94">
        <v>-11835623747</v>
      </c>
      <c r="CG31" s="94">
        <v>15853036395</v>
      </c>
      <c r="CH31" s="94">
        <v>-3352522595</v>
      </c>
      <c r="CI31" s="94">
        <v>139898875</v>
      </c>
      <c r="CJ31" s="94">
        <v>139898875</v>
      </c>
      <c r="CK31" s="94">
        <v>139898875</v>
      </c>
      <c r="CL31" s="94">
        <v>139898875</v>
      </c>
      <c r="CM31" s="94">
        <v>139898875</v>
      </c>
      <c r="CN31" s="94">
        <v>139898875</v>
      </c>
      <c r="CO31" s="94">
        <v>139898875</v>
      </c>
      <c r="CP31" s="94">
        <v>3302598875</v>
      </c>
      <c r="CQ31" s="94"/>
      <c r="CR31" s="94"/>
      <c r="CS31" s="94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55">
        <v>0.13136692547798157</v>
      </c>
      <c r="DV31" s="61">
        <v>0.21986692547798156</v>
      </c>
      <c r="DW31" s="83"/>
      <c r="DX31" s="84"/>
      <c r="DY31" s="84"/>
      <c r="DZ31" s="84"/>
      <c r="EA31" s="84"/>
      <c r="EB31" s="84"/>
      <c r="EC31" s="84"/>
      <c r="ED31" s="84"/>
      <c r="EE31" s="84"/>
      <c r="EF31" s="84"/>
      <c r="EG31" s="84"/>
      <c r="EH31" s="84"/>
      <c r="EI31" s="84"/>
      <c r="EJ31" s="84"/>
      <c r="EK31" s="84"/>
      <c r="EL31" s="84"/>
      <c r="EM31" s="84"/>
      <c r="EN31" s="84"/>
      <c r="EO31" s="84"/>
      <c r="EP31" s="84"/>
      <c r="EQ31" s="84"/>
      <c r="ER31" s="84"/>
      <c r="ES31" s="84"/>
      <c r="ET31" s="84"/>
      <c r="EU31" s="84"/>
      <c r="EV31" s="84"/>
      <c r="EW31" s="84"/>
      <c r="EX31" s="84"/>
      <c r="EY31" s="84"/>
      <c r="EZ31" s="84"/>
      <c r="FA31" s="84"/>
      <c r="FB31" s="84"/>
      <c r="FC31" s="84"/>
      <c r="FD31" s="84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3"/>
      <c r="FQ31" s="83"/>
      <c r="FR31" s="95"/>
      <c r="FS31" s="83"/>
      <c r="FT31" s="83"/>
      <c r="FU31" s="83"/>
      <c r="FV31" s="83"/>
      <c r="FW31" s="83"/>
      <c r="FX31" s="83"/>
    </row>
    <row r="32" spans="1:180" ht="14.25" customHeight="1">
      <c r="A32" t="s">
        <v>183</v>
      </c>
      <c r="B32" s="46" t="s">
        <v>128</v>
      </c>
      <c r="C32" s="1" t="s">
        <v>103</v>
      </c>
      <c r="D32" s="2" t="s">
        <v>73</v>
      </c>
      <c r="E32" s="2"/>
      <c r="F32" s="48" t="s">
        <v>129</v>
      </c>
      <c r="G32" s="2" t="s">
        <v>129</v>
      </c>
      <c r="H32" s="2" t="s">
        <v>42</v>
      </c>
      <c r="I32" s="2">
        <v>500</v>
      </c>
      <c r="J32" s="69">
        <v>50000000000</v>
      </c>
      <c r="K32" s="69">
        <v>100000000</v>
      </c>
      <c r="L32" s="69">
        <v>50000000000</v>
      </c>
      <c r="M32" s="55">
        <v>0.11</v>
      </c>
      <c r="N32" s="2"/>
      <c r="O32" s="52">
        <v>45320</v>
      </c>
      <c r="P32" s="52">
        <v>46416</v>
      </c>
      <c r="Q32" s="49">
        <v>6</v>
      </c>
      <c r="R32" s="82">
        <v>45320</v>
      </c>
      <c r="S32" s="6">
        <v>45320</v>
      </c>
      <c r="T32" s="58">
        <v>2320547945.2054796</v>
      </c>
      <c r="U32" s="49">
        <v>0</v>
      </c>
      <c r="V32" s="49">
        <v>52320547945.205482</v>
      </c>
      <c r="W32" s="2"/>
      <c r="X32" s="54">
        <v>45320</v>
      </c>
      <c r="Y32" s="6">
        <v>46416</v>
      </c>
      <c r="Z32" s="55">
        <v>0.11</v>
      </c>
      <c r="AA32" s="2"/>
      <c r="AB32" s="2" t="s">
        <v>43</v>
      </c>
      <c r="AC32" s="2">
        <v>6</v>
      </c>
      <c r="AD32" s="6">
        <v>45320</v>
      </c>
      <c r="AE32" s="56">
        <v>2320547945.2054796</v>
      </c>
      <c r="AF32" s="57">
        <v>6</v>
      </c>
      <c r="AG32" s="3">
        <v>0</v>
      </c>
      <c r="AH32" s="2"/>
      <c r="AI32" s="54">
        <v>45320</v>
      </c>
      <c r="AJ32" s="82">
        <v>45502</v>
      </c>
      <c r="AK32" s="82">
        <v>45686</v>
      </c>
      <c r="AL32" s="82">
        <v>45867</v>
      </c>
      <c r="AM32" s="82">
        <v>46051</v>
      </c>
      <c r="AN32" s="82">
        <v>46232</v>
      </c>
      <c r="AO32" s="82">
        <v>46416</v>
      </c>
      <c r="AP32" s="82"/>
      <c r="AQ32" s="82"/>
      <c r="AR32" s="8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58">
        <v>0</v>
      </c>
      <c r="CB32" s="2"/>
      <c r="CC32" s="81">
        <v>-50000000000</v>
      </c>
      <c r="CD32" s="67">
        <v>2742465753.4246573</v>
      </c>
      <c r="CE32" s="67">
        <v>2772602739.7260275</v>
      </c>
      <c r="CF32" s="67">
        <v>2727397260.2739725</v>
      </c>
      <c r="CG32" s="67">
        <v>2772602739.7260275</v>
      </c>
      <c r="CH32" s="67">
        <v>2727397260.2739725</v>
      </c>
      <c r="CI32" s="67">
        <v>52772602739.726028</v>
      </c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55">
        <v>3.0222618579864441E-3</v>
      </c>
      <c r="DV32" s="61">
        <v>0.11302226185798644</v>
      </c>
      <c r="DW32" s="2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2"/>
      <c r="FQ32" s="2"/>
      <c r="FR32" s="12"/>
      <c r="FS32" s="2"/>
      <c r="FT32" s="2"/>
      <c r="FU32" s="2"/>
      <c r="FV32" s="2"/>
      <c r="FW32" s="2"/>
      <c r="FX32" s="2"/>
    </row>
    <row r="33" spans="1:180" ht="14.25" customHeight="1">
      <c r="A33" t="s">
        <v>184</v>
      </c>
      <c r="B33" s="46" t="s">
        <v>130</v>
      </c>
      <c r="C33" s="1" t="s">
        <v>103</v>
      </c>
      <c r="D33" s="2" t="s">
        <v>73</v>
      </c>
      <c r="E33" s="2" t="s">
        <v>131</v>
      </c>
      <c r="F33" s="2" t="s">
        <v>124</v>
      </c>
      <c r="G33" s="2" t="s">
        <v>132</v>
      </c>
      <c r="H33" s="2" t="s">
        <v>42</v>
      </c>
      <c r="I33" s="69">
        <v>80000</v>
      </c>
      <c r="J33" s="69">
        <v>8508800000</v>
      </c>
      <c r="K33" s="69">
        <v>100000</v>
      </c>
      <c r="L33" s="69">
        <v>8000000000</v>
      </c>
      <c r="M33" s="55">
        <v>9.6000000000000002E-2</v>
      </c>
      <c r="N33" s="2"/>
      <c r="O33" s="52">
        <v>45107</v>
      </c>
      <c r="P33" s="52">
        <v>47664</v>
      </c>
      <c r="Q33" s="2" t="s">
        <v>47</v>
      </c>
      <c r="R33" s="52">
        <v>45415</v>
      </c>
      <c r="S33" s="6">
        <v>45107</v>
      </c>
      <c r="T33" s="58">
        <v>772208219.17808223</v>
      </c>
      <c r="U33" s="69">
        <v>508800000</v>
      </c>
      <c r="V33" s="3">
        <v>8772208219.1780815</v>
      </c>
      <c r="W33" s="2"/>
      <c r="X33" s="54">
        <v>45107</v>
      </c>
      <c r="Y33" s="6">
        <v>47664</v>
      </c>
      <c r="Z33" s="55">
        <v>9.6000000000000002E-2</v>
      </c>
      <c r="AA33" s="2"/>
      <c r="AB33" s="2" t="s">
        <v>47</v>
      </c>
      <c r="AC33" s="2">
        <v>12</v>
      </c>
      <c r="AD33" s="6">
        <v>45107</v>
      </c>
      <c r="AE33" s="56">
        <v>772208219.17808223</v>
      </c>
      <c r="AF33" s="57">
        <v>7</v>
      </c>
      <c r="AG33" s="3">
        <v>0</v>
      </c>
      <c r="AH33" s="2"/>
      <c r="AI33" s="54">
        <v>45415</v>
      </c>
      <c r="AJ33" s="82">
        <v>45473</v>
      </c>
      <c r="AK33" s="82">
        <v>45838</v>
      </c>
      <c r="AL33" s="82">
        <v>46203</v>
      </c>
      <c r="AM33" s="82">
        <v>46568</v>
      </c>
      <c r="AN33" s="82">
        <v>46934</v>
      </c>
      <c r="AO33" s="82">
        <v>47299</v>
      </c>
      <c r="AP33" s="82">
        <v>47664</v>
      </c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58">
        <v>0</v>
      </c>
      <c r="CB33" s="2"/>
      <c r="CC33" s="81">
        <v>-8508800000</v>
      </c>
      <c r="CD33" s="67">
        <v>768000000</v>
      </c>
      <c r="CE33" s="67">
        <v>768000000</v>
      </c>
      <c r="CF33" s="67">
        <v>768000000</v>
      </c>
      <c r="CG33" s="67">
        <v>768000000</v>
      </c>
      <c r="CH33" s="67">
        <v>768000000</v>
      </c>
      <c r="CI33" s="67">
        <v>768000000</v>
      </c>
      <c r="CJ33" s="67">
        <v>8768000000</v>
      </c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55">
        <v>3.6761023998260478E-3</v>
      </c>
      <c r="DV33" s="61">
        <v>9.967610239982605E-2</v>
      </c>
      <c r="DW33" s="2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2"/>
      <c r="FQ33" s="2"/>
      <c r="FR33" s="12"/>
      <c r="FS33" s="2"/>
      <c r="FT33" s="2"/>
      <c r="FU33" s="2"/>
      <c r="FV33" s="2"/>
      <c r="FW33" s="2"/>
      <c r="FX33" s="2"/>
    </row>
    <row r="34" spans="1:180" ht="14.25" customHeight="1">
      <c r="A34" t="s">
        <v>185</v>
      </c>
      <c r="B34" s="46" t="s">
        <v>133</v>
      </c>
      <c r="C34" s="1" t="s">
        <v>103</v>
      </c>
      <c r="D34" s="2" t="s">
        <v>73</v>
      </c>
      <c r="E34" s="2" t="s">
        <v>134</v>
      </c>
      <c r="F34" s="2" t="s">
        <v>135</v>
      </c>
      <c r="G34" s="2" t="s">
        <v>136</v>
      </c>
      <c r="H34" s="2" t="s">
        <v>42</v>
      </c>
      <c r="I34" s="2">
        <v>50</v>
      </c>
      <c r="J34" s="69">
        <v>50000000000</v>
      </c>
      <c r="K34" s="69">
        <v>1000000000</v>
      </c>
      <c r="L34" s="69">
        <v>50000000000</v>
      </c>
      <c r="M34" s="55">
        <v>5.7799999999999997E-2</v>
      </c>
      <c r="N34" s="2"/>
      <c r="O34" s="52">
        <v>45440</v>
      </c>
      <c r="P34" s="52">
        <v>47996</v>
      </c>
      <c r="Q34" s="2" t="s">
        <v>47</v>
      </c>
      <c r="R34" s="52">
        <v>45440</v>
      </c>
      <c r="S34" s="6">
        <v>45440</v>
      </c>
      <c r="T34" s="58">
        <v>269205479.4520548</v>
      </c>
      <c r="U34" s="69">
        <v>0</v>
      </c>
      <c r="V34" s="3">
        <v>50269205479.452057</v>
      </c>
      <c r="W34" s="2"/>
      <c r="X34" s="54">
        <v>45440</v>
      </c>
      <c r="Y34" s="6">
        <v>47996</v>
      </c>
      <c r="Z34" s="55">
        <v>5.7799999999999997E-2</v>
      </c>
      <c r="AA34" s="2"/>
      <c r="AB34" s="2" t="s">
        <v>47</v>
      </c>
      <c r="AC34" s="2">
        <v>12</v>
      </c>
      <c r="AD34" s="6">
        <v>45440</v>
      </c>
      <c r="AE34" s="56">
        <v>269205479.4520548</v>
      </c>
      <c r="AF34" s="57">
        <v>7</v>
      </c>
      <c r="AG34" s="3">
        <v>0</v>
      </c>
      <c r="AH34" s="2"/>
      <c r="AI34" s="54">
        <v>45440</v>
      </c>
      <c r="AJ34" s="82">
        <v>45805</v>
      </c>
      <c r="AK34" s="82">
        <v>46170</v>
      </c>
      <c r="AL34" s="82">
        <v>46535</v>
      </c>
      <c r="AM34" s="82">
        <v>46901</v>
      </c>
      <c r="AN34" s="82">
        <v>47266</v>
      </c>
      <c r="AO34" s="82">
        <v>47631</v>
      </c>
      <c r="AP34" s="82">
        <v>47996</v>
      </c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58">
        <v>0</v>
      </c>
      <c r="CB34" s="2"/>
      <c r="CC34" s="81">
        <v>-50000000000</v>
      </c>
      <c r="CD34" s="67">
        <v>2890000000</v>
      </c>
      <c r="CE34" s="67">
        <v>2890000000</v>
      </c>
      <c r="CF34" s="67">
        <v>2890000000</v>
      </c>
      <c r="CG34" s="67">
        <v>2890000000</v>
      </c>
      <c r="CH34" s="67">
        <v>2890000000</v>
      </c>
      <c r="CI34" s="67">
        <v>2890000000</v>
      </c>
      <c r="CJ34" s="67">
        <v>52890000000</v>
      </c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55">
        <v>-2.3110795021048791E-5</v>
      </c>
      <c r="DV34" s="61">
        <v>5.7776889204978948E-2</v>
      </c>
      <c r="DW34" s="2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2"/>
      <c r="FQ34" s="2"/>
      <c r="FR34" s="12"/>
      <c r="FS34" s="2"/>
      <c r="FT34" s="2"/>
      <c r="FU34" s="2"/>
      <c r="FV34" s="2"/>
      <c r="FW34" s="2"/>
      <c r="FX34" s="2"/>
    </row>
    <row r="35" spans="1:180" s="109" customFormat="1" ht="14.25" customHeight="1">
      <c r="A35" t="s">
        <v>186</v>
      </c>
      <c r="B35" s="46" t="s">
        <v>137</v>
      </c>
      <c r="C35" s="1" t="s">
        <v>103</v>
      </c>
      <c r="D35" s="97" t="s">
        <v>73</v>
      </c>
      <c r="E35" s="97" t="s">
        <v>138</v>
      </c>
      <c r="F35" s="97" t="s">
        <v>139</v>
      </c>
      <c r="G35" s="97" t="s">
        <v>140</v>
      </c>
      <c r="H35" s="97" t="s">
        <v>140</v>
      </c>
      <c r="I35" s="98">
        <v>500000</v>
      </c>
      <c r="J35" s="98">
        <v>52131000000</v>
      </c>
      <c r="K35" s="98">
        <v>100000</v>
      </c>
      <c r="L35" s="98">
        <v>50000000000</v>
      </c>
      <c r="M35" s="99">
        <v>2.5999999999999999E-2</v>
      </c>
      <c r="N35" s="97"/>
      <c r="O35" s="100">
        <v>45218</v>
      </c>
      <c r="P35" s="100">
        <v>50697</v>
      </c>
      <c r="Q35" s="97"/>
      <c r="R35" s="100">
        <v>45470</v>
      </c>
      <c r="S35" s="101">
        <v>45470</v>
      </c>
      <c r="T35" s="102">
        <v>14246575.342465753</v>
      </c>
      <c r="U35" s="98">
        <v>2131000000</v>
      </c>
      <c r="V35" s="103">
        <v>50014246575.342468</v>
      </c>
      <c r="W35" s="97"/>
      <c r="X35" s="104">
        <v>45218</v>
      </c>
      <c r="Y35" s="101">
        <v>50697</v>
      </c>
      <c r="Z35" s="99">
        <v>2.5999999999999999E-2</v>
      </c>
      <c r="AA35" s="97"/>
      <c r="AB35" s="97">
        <v>0</v>
      </c>
      <c r="AC35" s="97" t="e">
        <v>#NAME?</v>
      </c>
      <c r="AD35" s="101">
        <v>45470</v>
      </c>
      <c r="AE35" s="105">
        <v>14246575.342465753</v>
      </c>
      <c r="AF35" s="106" t="e">
        <v>#NAME?</v>
      </c>
      <c r="AG35" s="103">
        <v>0</v>
      </c>
      <c r="AH35" s="97"/>
      <c r="AI35" s="104">
        <v>45470</v>
      </c>
      <c r="AJ35" s="97" t="s">
        <v>141</v>
      </c>
      <c r="AK35" s="97"/>
      <c r="AL35" s="97"/>
      <c r="AM35" s="97"/>
      <c r="AN35" s="97"/>
      <c r="AO35" s="97"/>
      <c r="AP35" s="97"/>
      <c r="AQ35" s="97"/>
      <c r="AR35" s="97"/>
      <c r="AS35" s="97"/>
      <c r="AT35" s="97"/>
      <c r="AU35" s="97"/>
      <c r="AV35" s="97"/>
      <c r="AW35" s="97"/>
      <c r="AX35" s="97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7"/>
      <c r="BP35" s="97"/>
      <c r="BQ35" s="97"/>
      <c r="BR35" s="97"/>
      <c r="BS35" s="97"/>
      <c r="BT35" s="97"/>
      <c r="BU35" s="97"/>
      <c r="BV35" s="97"/>
      <c r="BW35" s="97"/>
      <c r="BX35" s="97"/>
      <c r="BY35" s="97"/>
      <c r="BZ35" s="97"/>
      <c r="CA35" s="97"/>
      <c r="CB35" s="97"/>
      <c r="CC35" s="107"/>
      <c r="CD35" s="97"/>
      <c r="CE35" s="97"/>
      <c r="CF35" s="97"/>
      <c r="CG35" s="97"/>
      <c r="CH35" s="97"/>
      <c r="CI35" s="97"/>
      <c r="CJ35" s="97"/>
      <c r="CK35" s="97"/>
      <c r="CL35" s="97"/>
      <c r="CM35" s="97"/>
      <c r="CN35" s="97"/>
      <c r="CO35" s="97"/>
      <c r="CP35" s="97"/>
      <c r="CQ35" s="97"/>
      <c r="CR35" s="97"/>
      <c r="CS35" s="97"/>
      <c r="CT35" s="97"/>
      <c r="CU35" s="97"/>
      <c r="CV35" s="97"/>
      <c r="CW35" s="97"/>
      <c r="CX35" s="97"/>
      <c r="CY35" s="97"/>
      <c r="CZ35" s="97"/>
      <c r="DA35" s="97"/>
      <c r="DB35" s="97"/>
      <c r="DC35" s="97"/>
      <c r="DD35" s="97"/>
      <c r="DE35" s="97"/>
      <c r="DF35" s="97"/>
      <c r="DG35" s="97"/>
      <c r="DH35" s="97"/>
      <c r="DI35" s="97"/>
      <c r="DJ35" s="97"/>
      <c r="DK35" s="97"/>
      <c r="DL35" s="97"/>
      <c r="DM35" s="97"/>
      <c r="DN35" s="97"/>
      <c r="DO35" s="97"/>
      <c r="DP35" s="97"/>
      <c r="DQ35" s="97"/>
      <c r="DR35" s="97"/>
      <c r="DS35" s="97"/>
      <c r="DT35" s="97"/>
      <c r="DU35" s="97"/>
      <c r="DV35" s="99"/>
      <c r="DW35" s="97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3"/>
      <c r="FE35" s="103"/>
      <c r="FF35" s="103"/>
      <c r="FG35" s="103"/>
      <c r="FH35" s="103"/>
      <c r="FI35" s="103"/>
      <c r="FJ35" s="103"/>
      <c r="FK35" s="103"/>
      <c r="FL35" s="103"/>
      <c r="FM35" s="103"/>
      <c r="FN35" s="103"/>
      <c r="FO35" s="103"/>
      <c r="FP35" s="97"/>
      <c r="FQ35" s="97"/>
      <c r="FR35" s="108"/>
      <c r="FS35" s="97"/>
      <c r="FT35" s="97"/>
      <c r="FU35" s="97"/>
      <c r="FV35" s="97"/>
      <c r="FW35" s="97"/>
      <c r="FX35" s="97"/>
    </row>
    <row r="36" spans="1:180" ht="14.25" hidden="1" customHeight="1"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55"/>
      <c r="DW36" s="2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2"/>
      <c r="FQ36" s="2"/>
      <c r="FR36" s="12"/>
      <c r="FS36" s="2"/>
      <c r="FT36" s="2"/>
      <c r="FU36" s="2"/>
      <c r="FV36" s="2"/>
      <c r="FW36" s="2"/>
      <c r="FX36" s="2"/>
    </row>
    <row r="37" spans="1:180" ht="14.25" hidden="1" customHeight="1"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55"/>
      <c r="DW37" s="2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2"/>
      <c r="FQ37" s="2"/>
      <c r="FR37" s="12"/>
      <c r="FS37" s="2"/>
      <c r="FT37" s="2"/>
      <c r="FU37" s="2"/>
      <c r="FV37" s="2"/>
      <c r="FW37" s="2"/>
      <c r="FX37" s="2"/>
    </row>
    <row r="38" spans="1:180" ht="14.25" hidden="1" customHeight="1"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55"/>
      <c r="DW38" s="2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2"/>
      <c r="FQ38" s="2"/>
      <c r="FR38" s="12"/>
      <c r="FS38" s="2"/>
      <c r="FT38" s="2"/>
      <c r="FU38" s="2"/>
      <c r="FV38" s="2"/>
      <c r="FW38" s="2"/>
      <c r="FX38" s="2"/>
    </row>
    <row r="39" spans="1:180" ht="14.25" hidden="1" customHeight="1">
      <c r="D39" s="2"/>
      <c r="E39" s="2"/>
      <c r="F39" s="110" t="s">
        <v>142</v>
      </c>
      <c r="G39" s="111" t="s">
        <v>143</v>
      </c>
      <c r="H39" s="111" t="s">
        <v>78</v>
      </c>
      <c r="I39" s="112">
        <v>5000000</v>
      </c>
      <c r="J39" s="112">
        <v>50500000000</v>
      </c>
      <c r="K39" s="112">
        <v>10100</v>
      </c>
      <c r="L39" s="112">
        <v>50500000000</v>
      </c>
      <c r="M39" s="113">
        <v>0.105</v>
      </c>
      <c r="N39" s="114">
        <v>45085</v>
      </c>
      <c r="O39" s="115">
        <v>44720</v>
      </c>
      <c r="P39" s="115">
        <v>45657</v>
      </c>
      <c r="Q39" s="115">
        <v>44720</v>
      </c>
      <c r="R39" s="2"/>
      <c r="S39" s="116" t="s">
        <v>144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55"/>
      <c r="DW39" s="2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2"/>
      <c r="FQ39" s="2"/>
      <c r="FR39" s="12"/>
      <c r="FS39" s="2"/>
      <c r="FT39" s="2"/>
      <c r="FU39" s="2"/>
      <c r="FV39" s="2"/>
      <c r="FW39" s="2"/>
      <c r="FX39" s="2"/>
    </row>
    <row r="40" spans="1:180" ht="14.25" hidden="1" customHeight="1">
      <c r="D40" s="2"/>
      <c r="E40" s="2"/>
      <c r="F40" s="117" t="s">
        <v>67</v>
      </c>
      <c r="G40" s="118" t="s">
        <v>145</v>
      </c>
      <c r="H40" s="118" t="s">
        <v>42</v>
      </c>
      <c r="I40" s="119">
        <v>5000</v>
      </c>
      <c r="J40" s="119">
        <v>50000000000</v>
      </c>
      <c r="K40" s="119">
        <v>10000000</v>
      </c>
      <c r="L40" s="119">
        <v>50000000000</v>
      </c>
      <c r="M40" s="120">
        <v>8.2299999999999998E-2</v>
      </c>
      <c r="N40" s="121">
        <v>45223</v>
      </c>
      <c r="O40" s="115">
        <v>44601</v>
      </c>
      <c r="P40" s="115">
        <v>47158</v>
      </c>
      <c r="Q40" s="2"/>
      <c r="R40" s="2">
        <v>12</v>
      </c>
      <c r="S40" s="116" t="s">
        <v>144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55"/>
      <c r="DW40" s="2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2"/>
      <c r="FQ40" s="2"/>
      <c r="FR40" s="12"/>
      <c r="FS40" s="2"/>
      <c r="FT40" s="2"/>
      <c r="FU40" s="2"/>
      <c r="FV40" s="2"/>
      <c r="FW40" s="2"/>
      <c r="FX40" s="2"/>
    </row>
    <row r="41" spans="1:180" ht="14.25" hidden="1" customHeight="1">
      <c r="D41" s="2"/>
      <c r="E41" s="2"/>
      <c r="F41" s="117" t="s">
        <v>70</v>
      </c>
      <c r="G41" s="118" t="s">
        <v>146</v>
      </c>
      <c r="H41" s="118" t="s">
        <v>42</v>
      </c>
      <c r="I41" s="119">
        <v>5000</v>
      </c>
      <c r="J41" s="119">
        <v>50000000000</v>
      </c>
      <c r="K41" s="119">
        <v>10000000</v>
      </c>
      <c r="L41" s="119">
        <v>50000000000</v>
      </c>
      <c r="M41" s="120">
        <v>7.4999999999999997E-2</v>
      </c>
      <c r="N41" s="121">
        <v>45179</v>
      </c>
      <c r="O41" s="115">
        <v>44610</v>
      </c>
      <c r="P41" s="115">
        <v>47167</v>
      </c>
      <c r="Q41" s="2"/>
      <c r="R41" s="2">
        <v>12</v>
      </c>
      <c r="S41" s="116" t="s">
        <v>144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55"/>
      <c r="DW41" s="2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2"/>
      <c r="FQ41" s="2"/>
      <c r="FR41" s="12"/>
      <c r="FS41" s="2"/>
      <c r="FT41" s="2"/>
      <c r="FU41" s="2"/>
      <c r="FV41" s="2"/>
      <c r="FW41" s="2"/>
      <c r="FX41" s="2"/>
    </row>
    <row r="42" spans="1:180" ht="14.25" hidden="1" customHeight="1">
      <c r="D42" s="2"/>
      <c r="E42" s="2"/>
      <c r="F42" s="117" t="s">
        <v>91</v>
      </c>
      <c r="G42" s="118" t="s">
        <v>147</v>
      </c>
      <c r="H42" s="118" t="s">
        <v>78</v>
      </c>
      <c r="I42" s="119">
        <v>1</v>
      </c>
      <c r="J42" s="119">
        <v>100000000000</v>
      </c>
      <c r="K42" s="119">
        <v>100000000000</v>
      </c>
      <c r="L42" s="119">
        <v>100000000000</v>
      </c>
      <c r="M42" s="120">
        <v>7.4999999999999997E-2</v>
      </c>
      <c r="N42" s="121">
        <v>45473</v>
      </c>
      <c r="O42" s="115">
        <v>45290</v>
      </c>
      <c r="P42" s="115">
        <v>47299</v>
      </c>
      <c r="Q42" s="2"/>
      <c r="R42" s="2">
        <v>6</v>
      </c>
      <c r="S42" s="116" t="s">
        <v>144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55"/>
      <c r="DW42" s="2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2"/>
      <c r="FQ42" s="2"/>
      <c r="FR42" s="12"/>
      <c r="FS42" s="2"/>
      <c r="FT42" s="2"/>
      <c r="FU42" s="2"/>
      <c r="FV42" s="2"/>
      <c r="FW42" s="2"/>
      <c r="FX42" s="2"/>
    </row>
    <row r="43" spans="1:180" ht="14.25" hidden="1" customHeight="1">
      <c r="D43" s="2"/>
      <c r="E43" s="2"/>
      <c r="F43" s="117" t="s">
        <v>85</v>
      </c>
      <c r="G43" s="118" t="s">
        <v>85</v>
      </c>
      <c r="H43" s="118" t="s">
        <v>78</v>
      </c>
      <c r="I43" s="119">
        <v>500</v>
      </c>
      <c r="J43" s="119">
        <v>50000000000</v>
      </c>
      <c r="K43" s="119">
        <v>100000000</v>
      </c>
      <c r="L43" s="119">
        <v>50000000000</v>
      </c>
      <c r="M43" s="120">
        <v>0.10100000000000001</v>
      </c>
      <c r="N43" s="121">
        <v>45114</v>
      </c>
      <c r="O43" s="115">
        <v>45114</v>
      </c>
      <c r="P43" s="115">
        <v>45481</v>
      </c>
      <c r="Q43" s="2"/>
      <c r="R43" s="2" t="s">
        <v>148</v>
      </c>
      <c r="S43" s="116" t="s">
        <v>144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55"/>
      <c r="DW43" s="2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2"/>
      <c r="FQ43" s="2"/>
      <c r="FR43" s="12"/>
      <c r="FS43" s="2"/>
      <c r="FT43" s="2"/>
      <c r="FU43" s="2"/>
      <c r="FV43" s="2"/>
      <c r="FW43" s="2"/>
      <c r="FX43" s="2"/>
    </row>
    <row r="44" spans="1:180" ht="14.25" hidden="1" customHeight="1">
      <c r="D44" s="2"/>
      <c r="E44" s="2"/>
      <c r="F44" s="117" t="s">
        <v>63</v>
      </c>
      <c r="G44" s="118" t="s">
        <v>63</v>
      </c>
      <c r="H44" s="118" t="s">
        <v>42</v>
      </c>
      <c r="I44" s="119">
        <v>40000</v>
      </c>
      <c r="J44" s="119">
        <v>4000000000</v>
      </c>
      <c r="K44" s="119">
        <v>100000</v>
      </c>
      <c r="L44" s="119">
        <v>4000000000</v>
      </c>
      <c r="M44" s="120">
        <v>0.105</v>
      </c>
      <c r="N44" s="121">
        <v>45390</v>
      </c>
      <c r="O44" s="115">
        <v>44477</v>
      </c>
      <c r="P44" s="115">
        <v>45573</v>
      </c>
      <c r="Q44" s="2"/>
      <c r="R44" s="2">
        <v>3</v>
      </c>
      <c r="S44" s="116" t="s">
        <v>144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55"/>
      <c r="DW44" s="2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2"/>
      <c r="FQ44" s="2"/>
      <c r="FR44" s="12"/>
      <c r="FS44" s="2"/>
      <c r="FT44" s="2"/>
      <c r="FU44" s="2"/>
      <c r="FV44" s="2"/>
      <c r="FW44" s="2"/>
      <c r="FX44" s="2"/>
    </row>
    <row r="45" spans="1:180" ht="14.25" hidden="1" customHeight="1">
      <c r="D45" s="2"/>
      <c r="E45" s="2"/>
      <c r="F45" s="117" t="s">
        <v>88</v>
      </c>
      <c r="G45" s="118" t="s">
        <v>88</v>
      </c>
      <c r="H45" s="118" t="s">
        <v>78</v>
      </c>
      <c r="I45" s="119">
        <v>500</v>
      </c>
      <c r="J45" s="119">
        <v>54745276500</v>
      </c>
      <c r="K45" s="119">
        <v>100000000</v>
      </c>
      <c r="L45" s="119">
        <v>50000000000</v>
      </c>
      <c r="M45" s="120">
        <v>0.10100000000000001</v>
      </c>
      <c r="N45" s="121">
        <v>45120</v>
      </c>
      <c r="O45" s="115">
        <v>45120</v>
      </c>
      <c r="P45" s="115">
        <v>45488</v>
      </c>
      <c r="Q45" s="2"/>
      <c r="R45" s="2" t="s">
        <v>148</v>
      </c>
      <c r="S45" s="116" t="s">
        <v>144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55"/>
      <c r="DW45" s="2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2"/>
      <c r="FQ45" s="2"/>
      <c r="FR45" s="12"/>
      <c r="FS45" s="2"/>
      <c r="FT45" s="2"/>
      <c r="FU45" s="2"/>
      <c r="FV45" s="2"/>
      <c r="FW45" s="2"/>
      <c r="FX45" s="2"/>
    </row>
    <row r="46" spans="1:180" ht="14.25" hidden="1" customHeight="1">
      <c r="D46" s="2"/>
      <c r="E46" s="2"/>
      <c r="F46" s="117" t="s">
        <v>95</v>
      </c>
      <c r="G46" s="118" t="s">
        <v>95</v>
      </c>
      <c r="H46" s="118" t="s">
        <v>78</v>
      </c>
      <c r="I46" s="119">
        <v>10</v>
      </c>
      <c r="J46" s="119">
        <v>10000000000</v>
      </c>
      <c r="K46" s="119">
        <v>1000000000</v>
      </c>
      <c r="L46" s="119">
        <v>10000000000</v>
      </c>
      <c r="M46" s="120">
        <v>0.108</v>
      </c>
      <c r="N46" s="121">
        <v>45140</v>
      </c>
      <c r="O46" s="115">
        <v>45140</v>
      </c>
      <c r="P46" s="115">
        <v>45505</v>
      </c>
      <c r="Q46" s="2"/>
      <c r="R46" s="2" t="s">
        <v>148</v>
      </c>
      <c r="S46" s="116" t="s">
        <v>144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55"/>
      <c r="DW46" s="2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2"/>
      <c r="FQ46" s="2"/>
      <c r="FR46" s="12"/>
      <c r="FS46" s="2"/>
      <c r="FT46" s="2"/>
      <c r="FU46" s="2"/>
      <c r="FV46" s="2"/>
      <c r="FW46" s="2"/>
      <c r="FX46" s="2"/>
    </row>
    <row r="47" spans="1:180" ht="14.25" hidden="1" customHeight="1">
      <c r="D47" s="2"/>
      <c r="E47" s="2"/>
      <c r="F47" s="117" t="s">
        <v>97</v>
      </c>
      <c r="G47" s="118" t="s">
        <v>97</v>
      </c>
      <c r="H47" s="118" t="s">
        <v>78</v>
      </c>
      <c r="I47" s="119">
        <v>10</v>
      </c>
      <c r="J47" s="119">
        <v>10000000000</v>
      </c>
      <c r="K47" s="119">
        <v>1000000000</v>
      </c>
      <c r="L47" s="119">
        <v>10000000000</v>
      </c>
      <c r="M47" s="120">
        <v>0.108</v>
      </c>
      <c r="N47" s="121">
        <v>45161</v>
      </c>
      <c r="O47" s="115">
        <v>45161</v>
      </c>
      <c r="P47" s="115">
        <v>45526</v>
      </c>
      <c r="Q47" s="2"/>
      <c r="R47" s="2" t="s">
        <v>148</v>
      </c>
      <c r="S47" s="116" t="s">
        <v>144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55"/>
      <c r="DW47" s="2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2"/>
      <c r="FQ47" s="2"/>
      <c r="FR47" s="12"/>
      <c r="FS47" s="2"/>
      <c r="FT47" s="2"/>
      <c r="FU47" s="2"/>
      <c r="FV47" s="2"/>
      <c r="FW47" s="2"/>
      <c r="FX47" s="2"/>
    </row>
    <row r="48" spans="1:180" ht="14.25" hidden="1" customHeight="1">
      <c r="D48" s="2"/>
      <c r="E48" s="2"/>
      <c r="F48" s="117" t="s">
        <v>99</v>
      </c>
      <c r="G48" s="118" t="s">
        <v>99</v>
      </c>
      <c r="H48" s="118" t="s">
        <v>78</v>
      </c>
      <c r="I48" s="119">
        <v>35</v>
      </c>
      <c r="J48" s="119">
        <v>38354496040</v>
      </c>
      <c r="K48" s="119">
        <v>1000000000</v>
      </c>
      <c r="L48" s="119">
        <v>35000000000</v>
      </c>
      <c r="M48" s="120">
        <v>0.108</v>
      </c>
      <c r="N48" s="121">
        <v>45139</v>
      </c>
      <c r="O48" s="115">
        <v>45139</v>
      </c>
      <c r="P48" s="115">
        <v>45504</v>
      </c>
      <c r="Q48" s="2"/>
      <c r="R48" s="2" t="s">
        <v>148</v>
      </c>
      <c r="S48" s="116" t="s">
        <v>144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55"/>
      <c r="DW48" s="2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2"/>
      <c r="FQ48" s="2"/>
      <c r="FR48" s="12"/>
      <c r="FS48" s="2"/>
      <c r="FT48" s="2"/>
      <c r="FU48" s="2"/>
      <c r="FV48" s="2"/>
      <c r="FW48" s="2"/>
      <c r="FX48" s="2"/>
    </row>
    <row r="49" spans="4:180" ht="14.25" hidden="1" customHeight="1">
      <c r="D49" s="2"/>
      <c r="E49" s="2"/>
      <c r="F49" s="117" t="s">
        <v>101</v>
      </c>
      <c r="G49" s="118" t="s">
        <v>101</v>
      </c>
      <c r="H49" s="118" t="s">
        <v>78</v>
      </c>
      <c r="I49" s="119">
        <v>10</v>
      </c>
      <c r="J49" s="119">
        <v>10770742370</v>
      </c>
      <c r="K49" s="119">
        <v>1000000000</v>
      </c>
      <c r="L49" s="119">
        <v>10000000000</v>
      </c>
      <c r="M49" s="120">
        <v>0.108</v>
      </c>
      <c r="N49" s="121">
        <v>45145</v>
      </c>
      <c r="O49" s="115">
        <v>45145</v>
      </c>
      <c r="P49" s="115">
        <v>45510</v>
      </c>
      <c r="Q49" s="2"/>
      <c r="R49" s="2" t="s">
        <v>148</v>
      </c>
      <c r="S49" s="116" t="s">
        <v>144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55"/>
      <c r="DW49" s="2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2"/>
      <c r="FQ49" s="2"/>
      <c r="FR49" s="12"/>
      <c r="FS49" s="2"/>
      <c r="FT49" s="2"/>
      <c r="FU49" s="2"/>
      <c r="FV49" s="2"/>
      <c r="FW49" s="2"/>
      <c r="FX49" s="2"/>
    </row>
    <row r="50" spans="4:180" ht="14.25" hidden="1" customHeight="1">
      <c r="D50" s="2"/>
      <c r="E50" s="2"/>
      <c r="F50" s="117" t="s">
        <v>40</v>
      </c>
      <c r="G50" s="118" t="s">
        <v>149</v>
      </c>
      <c r="H50" s="118" t="s">
        <v>78</v>
      </c>
      <c r="I50" s="119">
        <v>75000</v>
      </c>
      <c r="J50" s="119">
        <v>7500000000</v>
      </c>
      <c r="K50" s="119">
        <v>100000</v>
      </c>
      <c r="L50" s="119">
        <v>7500000000</v>
      </c>
      <c r="M50" s="120">
        <v>0.105</v>
      </c>
      <c r="N50" s="121">
        <v>45397</v>
      </c>
      <c r="O50" s="115">
        <v>44484</v>
      </c>
      <c r="P50" s="115">
        <v>45580</v>
      </c>
      <c r="Q50" s="2"/>
      <c r="R50" s="2">
        <v>6</v>
      </c>
      <c r="S50" s="116" t="s">
        <v>144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55"/>
      <c r="DW50" s="2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2"/>
      <c r="FQ50" s="2"/>
      <c r="FR50" s="12"/>
      <c r="FS50" s="2"/>
      <c r="FT50" s="2"/>
      <c r="FU50" s="2"/>
      <c r="FV50" s="2"/>
      <c r="FW50" s="2"/>
      <c r="FX50" s="2"/>
    </row>
    <row r="51" spans="4:180" ht="14.25" hidden="1" customHeight="1">
      <c r="D51" s="2"/>
      <c r="E51" s="2"/>
      <c r="F51" s="117" t="s">
        <v>80</v>
      </c>
      <c r="G51" s="118" t="s">
        <v>80</v>
      </c>
      <c r="H51" s="118" t="s">
        <v>78</v>
      </c>
      <c r="I51" s="119">
        <v>50</v>
      </c>
      <c r="J51" s="119">
        <v>54464137700</v>
      </c>
      <c r="K51" s="119">
        <v>1000000000</v>
      </c>
      <c r="L51" s="119">
        <v>50000000000</v>
      </c>
      <c r="M51" s="120">
        <v>0.1075</v>
      </c>
      <c r="N51" s="121">
        <v>45086</v>
      </c>
      <c r="O51" s="115">
        <v>45086</v>
      </c>
      <c r="P51" s="115">
        <v>45635</v>
      </c>
      <c r="Q51" s="2"/>
      <c r="R51" s="2" t="s">
        <v>148</v>
      </c>
      <c r="S51" s="116" t="s">
        <v>144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55"/>
      <c r="DW51" s="2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2"/>
      <c r="FQ51" s="2"/>
      <c r="FR51" s="12"/>
      <c r="FS51" s="2"/>
      <c r="FT51" s="2"/>
      <c r="FU51" s="2"/>
      <c r="FV51" s="2"/>
      <c r="FW51" s="2"/>
      <c r="FX51" s="2"/>
    </row>
    <row r="52" spans="4:180" ht="14.25" hidden="1" customHeight="1">
      <c r="D52" s="2"/>
      <c r="E52" s="2"/>
      <c r="F52" s="117" t="s">
        <v>82</v>
      </c>
      <c r="G52" s="118" t="s">
        <v>82</v>
      </c>
      <c r="H52" s="118" t="s">
        <v>78</v>
      </c>
      <c r="I52" s="119">
        <v>50</v>
      </c>
      <c r="J52" s="119">
        <v>55440166100</v>
      </c>
      <c r="K52" s="119">
        <v>1000000000</v>
      </c>
      <c r="L52" s="119">
        <v>50000000000</v>
      </c>
      <c r="M52" s="120">
        <v>0.1075</v>
      </c>
      <c r="N52" s="121">
        <v>45093</v>
      </c>
      <c r="O52" s="115">
        <v>45093</v>
      </c>
      <c r="P52" s="115">
        <v>45642</v>
      </c>
      <c r="Q52" s="2"/>
      <c r="R52" s="2" t="s">
        <v>148</v>
      </c>
      <c r="S52" s="116" t="s">
        <v>144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55"/>
      <c r="DW52" s="2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2"/>
      <c r="FQ52" s="2"/>
      <c r="FR52" s="12"/>
      <c r="FS52" s="2"/>
      <c r="FT52" s="2"/>
      <c r="FU52" s="2"/>
      <c r="FV52" s="2"/>
      <c r="FW52" s="2"/>
      <c r="FX52" s="2"/>
    </row>
    <row r="53" spans="4:180" ht="14.25" hidden="1" customHeight="1">
      <c r="D53" s="2"/>
      <c r="E53" s="2"/>
      <c r="F53" s="117" t="s">
        <v>46</v>
      </c>
      <c r="G53" s="117" t="s">
        <v>46</v>
      </c>
      <c r="H53" s="118" t="s">
        <v>42</v>
      </c>
      <c r="I53" s="119">
        <v>5000</v>
      </c>
      <c r="J53" s="119">
        <v>51625665000</v>
      </c>
      <c r="K53" s="119">
        <v>10000000</v>
      </c>
      <c r="L53" s="119">
        <v>50000000000</v>
      </c>
      <c r="M53" s="122">
        <v>7.4999999999999997E-2</v>
      </c>
      <c r="N53" s="121">
        <v>45179</v>
      </c>
      <c r="O53" s="115">
        <v>44449</v>
      </c>
      <c r="P53" s="115">
        <v>47006</v>
      </c>
      <c r="Q53" s="2"/>
      <c r="R53" s="2">
        <v>12</v>
      </c>
      <c r="S53" s="116" t="s">
        <v>144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55"/>
      <c r="DW53" s="2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2"/>
      <c r="FQ53" s="2"/>
      <c r="FR53" s="12"/>
      <c r="FS53" s="2"/>
      <c r="FT53" s="2"/>
      <c r="FU53" s="2"/>
      <c r="FV53" s="2"/>
      <c r="FW53" s="2"/>
      <c r="FX53" s="2"/>
    </row>
    <row r="54" spans="4:180" ht="14.25" hidden="1" customHeight="1">
      <c r="D54" s="2"/>
      <c r="E54" s="2"/>
      <c r="F54" s="117" t="s">
        <v>51</v>
      </c>
      <c r="G54" s="117" t="s">
        <v>51</v>
      </c>
      <c r="H54" s="118" t="s">
        <v>42</v>
      </c>
      <c r="I54" s="119">
        <v>5000</v>
      </c>
      <c r="J54" s="119">
        <v>51342015000</v>
      </c>
      <c r="K54" s="119">
        <v>10000000</v>
      </c>
      <c r="L54" s="119">
        <v>50000000000</v>
      </c>
      <c r="M54" s="120">
        <v>7.1999999999999995E-2</v>
      </c>
      <c r="N54" s="121">
        <v>45204</v>
      </c>
      <c r="O54" s="115">
        <v>44474</v>
      </c>
      <c r="P54" s="115">
        <v>47031</v>
      </c>
      <c r="Q54" s="2"/>
      <c r="R54" s="2">
        <v>12</v>
      </c>
      <c r="S54" s="116" t="s">
        <v>144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55"/>
      <c r="DW54" s="2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2"/>
      <c r="FQ54" s="2"/>
      <c r="FR54" s="12"/>
      <c r="FS54" s="2"/>
      <c r="FT54" s="2"/>
      <c r="FU54" s="2"/>
      <c r="FV54" s="2"/>
      <c r="FW54" s="2"/>
      <c r="FX54" s="2"/>
    </row>
    <row r="55" spans="4:180" ht="14.25" hidden="1" customHeight="1">
      <c r="D55" s="2"/>
      <c r="E55" s="2"/>
      <c r="F55" s="117" t="s">
        <v>65</v>
      </c>
      <c r="G55" s="118"/>
      <c r="H55" s="118" t="s">
        <v>42</v>
      </c>
      <c r="I55" s="119">
        <v>39</v>
      </c>
      <c r="J55" s="119">
        <v>39000000000</v>
      </c>
      <c r="K55" s="119">
        <v>1000000000</v>
      </c>
      <c r="L55" s="119">
        <v>39000000000</v>
      </c>
      <c r="M55" s="120">
        <v>0.06</v>
      </c>
      <c r="N55" s="121">
        <v>45390</v>
      </c>
      <c r="O55" s="115">
        <v>44294</v>
      </c>
      <c r="P55" s="115">
        <v>46851</v>
      </c>
      <c r="Q55" s="2"/>
      <c r="R55" s="2">
        <v>3</v>
      </c>
      <c r="S55" s="116" t="s">
        <v>144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55"/>
      <c r="DW55" s="2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2"/>
      <c r="FQ55" s="2"/>
      <c r="FR55" s="12"/>
      <c r="FS55" s="2"/>
      <c r="FT55" s="2"/>
      <c r="FU55" s="2"/>
      <c r="FV55" s="2"/>
      <c r="FW55" s="2"/>
      <c r="FX55" s="2"/>
    </row>
    <row r="56" spans="4:180" ht="14.25" hidden="1" customHeight="1">
      <c r="D56" s="2"/>
      <c r="E56" s="2"/>
      <c r="F56" s="117" t="s">
        <v>77</v>
      </c>
      <c r="G56" s="118" t="s">
        <v>77</v>
      </c>
      <c r="H56" s="118" t="s">
        <v>78</v>
      </c>
      <c r="I56" s="119">
        <v>50</v>
      </c>
      <c r="J56" s="119">
        <v>54635121950</v>
      </c>
      <c r="K56" s="119">
        <v>1000000000</v>
      </c>
      <c r="L56" s="119">
        <v>50000000000</v>
      </c>
      <c r="M56" s="120">
        <v>0.1075</v>
      </c>
      <c r="N56" s="121">
        <v>45065</v>
      </c>
      <c r="O56" s="123">
        <v>45065</v>
      </c>
      <c r="P56" s="115">
        <v>45615</v>
      </c>
      <c r="Q56" s="2"/>
      <c r="R56" s="2" t="s">
        <v>148</v>
      </c>
      <c r="S56" s="116" t="s">
        <v>144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55"/>
      <c r="DW56" s="2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2"/>
      <c r="FQ56" s="2"/>
      <c r="FR56" s="12"/>
      <c r="FS56" s="2"/>
      <c r="FT56" s="2"/>
      <c r="FU56" s="2"/>
      <c r="FV56" s="2"/>
      <c r="FW56" s="2"/>
      <c r="FX56" s="2"/>
    </row>
    <row r="57" spans="4:180" ht="14.25" hidden="1" customHeight="1">
      <c r="D57" s="2"/>
      <c r="E57" s="2"/>
      <c r="F57" s="117" t="s">
        <v>55</v>
      </c>
      <c r="G57" s="118" t="s">
        <v>150</v>
      </c>
      <c r="H57" s="118" t="s">
        <v>42</v>
      </c>
      <c r="I57" s="119">
        <v>58096</v>
      </c>
      <c r="J57" s="119">
        <v>5809600000</v>
      </c>
      <c r="K57" s="119">
        <v>100000</v>
      </c>
      <c r="L57" s="119">
        <v>5809600000</v>
      </c>
      <c r="M57" s="120">
        <v>0</v>
      </c>
      <c r="N57" s="121">
        <v>693961</v>
      </c>
      <c r="O57" s="115">
        <v>44467</v>
      </c>
      <c r="P57" s="115">
        <v>45013</v>
      </c>
      <c r="Q57" s="2"/>
      <c r="R57" s="2">
        <v>6</v>
      </c>
      <c r="S57" s="116" t="s">
        <v>144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55"/>
      <c r="DW57" s="2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2"/>
      <c r="FQ57" s="2"/>
      <c r="FR57" s="12"/>
      <c r="FS57" s="2"/>
      <c r="FT57" s="2"/>
      <c r="FU57" s="2"/>
      <c r="FV57" s="2"/>
      <c r="FW57" s="2"/>
      <c r="FX57" s="2"/>
    </row>
    <row r="58" spans="4:180" ht="14.25" hidden="1" customHeight="1">
      <c r="D58" s="2"/>
      <c r="E58" s="2"/>
      <c r="F58" s="124" t="s">
        <v>105</v>
      </c>
      <c r="G58" s="116" t="s">
        <v>105</v>
      </c>
      <c r="H58" s="116" t="s">
        <v>78</v>
      </c>
      <c r="I58" s="125">
        <v>30</v>
      </c>
      <c r="J58" s="125">
        <v>32111497290</v>
      </c>
      <c r="K58" s="125">
        <v>1000000000</v>
      </c>
      <c r="L58" s="125">
        <v>30000000000</v>
      </c>
      <c r="M58" s="126">
        <v>0.108</v>
      </c>
      <c r="N58" s="127">
        <v>45167</v>
      </c>
      <c r="O58" s="115">
        <v>45167</v>
      </c>
      <c r="P58" s="115">
        <v>45532</v>
      </c>
      <c r="Q58" s="2"/>
      <c r="R58" s="2" t="s">
        <v>148</v>
      </c>
      <c r="S58" s="116" t="s">
        <v>144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55"/>
      <c r="DW58" s="2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2"/>
      <c r="FQ58" s="2"/>
      <c r="FR58" s="12"/>
      <c r="FS58" s="2"/>
      <c r="FT58" s="2"/>
      <c r="FU58" s="2"/>
      <c r="FV58" s="2"/>
      <c r="FW58" s="2"/>
      <c r="FX58" s="2"/>
    </row>
    <row r="59" spans="4:180" ht="14.25" hidden="1" customHeight="1">
      <c r="D59" s="2"/>
      <c r="E59" s="2"/>
      <c r="F59" s="124" t="s">
        <v>107</v>
      </c>
      <c r="G59" s="116" t="s">
        <v>107</v>
      </c>
      <c r="H59" s="116" t="s">
        <v>78</v>
      </c>
      <c r="I59" s="125">
        <v>5</v>
      </c>
      <c r="J59" s="125">
        <v>5335169325</v>
      </c>
      <c r="K59" s="125">
        <v>1000000000</v>
      </c>
      <c r="L59" s="125">
        <v>5000000000</v>
      </c>
      <c r="M59" s="126">
        <v>0.108</v>
      </c>
      <c r="N59" s="127">
        <v>45141</v>
      </c>
      <c r="O59" s="115">
        <v>45141</v>
      </c>
      <c r="P59" s="115">
        <v>45506</v>
      </c>
      <c r="Q59" s="2"/>
      <c r="R59" s="2" t="s">
        <v>148</v>
      </c>
      <c r="S59" s="116" t="s">
        <v>144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55"/>
      <c r="DW59" s="2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2"/>
      <c r="FQ59" s="2"/>
      <c r="FR59" s="12"/>
      <c r="FS59" s="2"/>
      <c r="FT59" s="2"/>
      <c r="FU59" s="2"/>
      <c r="FV59" s="2"/>
      <c r="FW59" s="2"/>
      <c r="FX59" s="2"/>
    </row>
    <row r="60" spans="4:180" ht="14.25" hidden="1" customHeight="1">
      <c r="D60" s="2"/>
      <c r="E60" s="2"/>
      <c r="F60" s="124" t="s">
        <v>109</v>
      </c>
      <c r="G60" s="116" t="s">
        <v>109</v>
      </c>
      <c r="H60" s="116" t="s">
        <v>78</v>
      </c>
      <c r="I60" s="125">
        <v>20</v>
      </c>
      <c r="J60" s="125">
        <v>21245478940</v>
      </c>
      <c r="K60" s="125">
        <v>1000000000</v>
      </c>
      <c r="L60" s="125">
        <v>20000000000</v>
      </c>
      <c r="M60" s="126">
        <v>9.5000000000000001E-2</v>
      </c>
      <c r="N60" s="127">
        <v>45167</v>
      </c>
      <c r="O60" s="115">
        <v>45167</v>
      </c>
      <c r="P60" s="115">
        <v>45532</v>
      </c>
      <c r="Q60" s="2"/>
      <c r="R60" s="2" t="s">
        <v>148</v>
      </c>
      <c r="S60" s="116" t="s">
        <v>144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55"/>
      <c r="DW60" s="2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2"/>
      <c r="FQ60" s="2"/>
      <c r="FR60" s="12"/>
      <c r="FS60" s="2"/>
      <c r="FT60" s="2"/>
      <c r="FU60" s="2"/>
      <c r="FV60" s="2"/>
      <c r="FW60" s="2"/>
      <c r="FX60" s="2"/>
    </row>
    <row r="61" spans="4:180" ht="14.25" hidden="1" customHeight="1">
      <c r="D61" s="2"/>
      <c r="E61" s="2"/>
      <c r="F61" s="124" t="s">
        <v>112</v>
      </c>
      <c r="G61" s="116" t="s">
        <v>112</v>
      </c>
      <c r="H61" s="116" t="s">
        <v>42</v>
      </c>
      <c r="I61" s="125">
        <v>190000</v>
      </c>
      <c r="J61" s="125">
        <v>19000000000</v>
      </c>
      <c r="K61" s="125">
        <v>100000</v>
      </c>
      <c r="L61" s="125">
        <v>19000000000</v>
      </c>
      <c r="M61" s="126">
        <v>7.5800000000000006E-2</v>
      </c>
      <c r="N61" s="127">
        <v>45378</v>
      </c>
      <c r="O61" s="115">
        <v>45378</v>
      </c>
      <c r="P61" s="115">
        <v>47934</v>
      </c>
      <c r="Q61" s="2"/>
      <c r="R61" s="2">
        <v>12</v>
      </c>
      <c r="S61" s="116" t="s">
        <v>144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55"/>
      <c r="DW61" s="2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2"/>
      <c r="FQ61" s="2"/>
      <c r="FR61" s="12"/>
      <c r="FS61" s="2"/>
      <c r="FT61" s="2"/>
      <c r="FU61" s="2"/>
      <c r="FV61" s="2"/>
      <c r="FW61" s="2"/>
      <c r="FX61" s="2"/>
    </row>
    <row r="62" spans="4:180" ht="14.25" hidden="1" customHeight="1">
      <c r="D62" s="2"/>
      <c r="E62" s="2"/>
      <c r="F62" s="124" t="s">
        <v>115</v>
      </c>
      <c r="G62" s="116" t="s">
        <v>115</v>
      </c>
      <c r="H62" s="116" t="s">
        <v>42</v>
      </c>
      <c r="I62" s="125">
        <v>950000</v>
      </c>
      <c r="J62" s="125">
        <v>97133700000</v>
      </c>
      <c r="K62" s="125">
        <v>100000</v>
      </c>
      <c r="L62" s="125">
        <v>95000000000</v>
      </c>
      <c r="M62" s="126">
        <v>8.7499999999999994E-2</v>
      </c>
      <c r="N62" s="127">
        <v>45344</v>
      </c>
      <c r="O62" s="115">
        <v>44979</v>
      </c>
      <c r="P62" s="115">
        <v>46805</v>
      </c>
      <c r="Q62" s="2"/>
      <c r="R62" s="2">
        <v>6</v>
      </c>
      <c r="S62" s="116" t="s">
        <v>151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55"/>
      <c r="DW62" s="2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2"/>
      <c r="FQ62" s="2"/>
      <c r="FR62" s="12"/>
      <c r="FS62" s="2"/>
      <c r="FT62" s="2"/>
      <c r="FU62" s="2"/>
      <c r="FV62" s="2"/>
      <c r="FW62" s="2"/>
      <c r="FX62" s="2"/>
    </row>
    <row r="63" spans="4:180" ht="14.25" hidden="1" customHeight="1">
      <c r="D63" s="2"/>
      <c r="E63" s="2"/>
      <c r="F63" s="124" t="s">
        <v>118</v>
      </c>
      <c r="G63" s="116" t="s">
        <v>119</v>
      </c>
      <c r="H63" s="116" t="s">
        <v>78</v>
      </c>
      <c r="I63" s="125">
        <v>500</v>
      </c>
      <c r="J63" s="125">
        <v>50086332000</v>
      </c>
      <c r="K63" s="125">
        <v>100000000</v>
      </c>
      <c r="L63" s="125">
        <v>50000000000</v>
      </c>
      <c r="M63" s="126">
        <v>7.4999999999999997E-2</v>
      </c>
      <c r="N63" s="127">
        <v>45450</v>
      </c>
      <c r="O63" s="115">
        <v>45450</v>
      </c>
      <c r="P63" s="115">
        <v>45845</v>
      </c>
      <c r="Q63" s="2"/>
      <c r="R63" s="2" t="s">
        <v>148</v>
      </c>
      <c r="S63" s="116" t="s">
        <v>144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55"/>
      <c r="DW63" s="2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2"/>
      <c r="FQ63" s="2"/>
      <c r="FR63" s="12"/>
      <c r="FS63" s="2"/>
      <c r="FT63" s="2"/>
      <c r="FU63" s="2"/>
      <c r="FV63" s="2"/>
      <c r="FW63" s="2"/>
      <c r="FX63" s="2"/>
    </row>
    <row r="64" spans="4:180" ht="14.25" hidden="1" customHeight="1">
      <c r="D64" s="2"/>
      <c r="E64" s="2"/>
      <c r="F64" s="124" t="s">
        <v>122</v>
      </c>
      <c r="G64" s="116"/>
      <c r="H64" s="116" t="s">
        <v>42</v>
      </c>
      <c r="I64" s="125">
        <v>1000000</v>
      </c>
      <c r="J64" s="125">
        <v>100000000000</v>
      </c>
      <c r="K64" s="125">
        <v>100000</v>
      </c>
      <c r="L64" s="125">
        <v>100000000000</v>
      </c>
      <c r="M64" s="126">
        <v>7.4999999999999997E-2</v>
      </c>
      <c r="N64" s="127">
        <v>45460</v>
      </c>
      <c r="O64" s="115">
        <v>45460</v>
      </c>
      <c r="P64" s="115">
        <v>48382</v>
      </c>
      <c r="Q64" s="2"/>
      <c r="R64" s="2">
        <v>12</v>
      </c>
      <c r="S64" s="116" t="s">
        <v>144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55"/>
      <c r="DW64" s="2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2"/>
      <c r="FQ64" s="2"/>
      <c r="FR64" s="12"/>
      <c r="FS64" s="2"/>
      <c r="FT64" s="2"/>
      <c r="FU64" s="2"/>
      <c r="FV64" s="2"/>
      <c r="FW64" s="2"/>
      <c r="FX64" s="2"/>
    </row>
    <row r="65" spans="4:180" ht="14.25" hidden="1" customHeight="1">
      <c r="D65" s="2"/>
      <c r="E65" s="2"/>
      <c r="F65" s="118" t="s">
        <v>60</v>
      </c>
      <c r="G65" s="118"/>
      <c r="H65" s="118" t="s">
        <v>42</v>
      </c>
      <c r="I65" s="119">
        <v>14</v>
      </c>
      <c r="J65" s="119">
        <v>1400000</v>
      </c>
      <c r="K65" s="119">
        <v>100000</v>
      </c>
      <c r="L65" s="119">
        <v>1400000</v>
      </c>
      <c r="M65" s="120">
        <v>0.1</v>
      </c>
      <c r="N65" s="121">
        <v>45338</v>
      </c>
      <c r="O65" s="123">
        <v>44697</v>
      </c>
      <c r="P65" s="123">
        <v>46158</v>
      </c>
      <c r="Q65" s="2"/>
      <c r="R65" s="2">
        <v>3</v>
      </c>
      <c r="S65" s="116" t="s">
        <v>151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55"/>
      <c r="DW65" s="2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2"/>
      <c r="FQ65" s="2"/>
      <c r="FR65" s="12"/>
      <c r="FS65" s="2"/>
      <c r="FT65" s="2"/>
      <c r="FU65" s="2"/>
      <c r="FV65" s="2"/>
      <c r="FW65" s="2"/>
      <c r="FX65" s="2"/>
    </row>
    <row r="66" spans="4:180" ht="14.25" hidden="1" customHeight="1">
      <c r="D66" s="2"/>
      <c r="E66" s="2"/>
      <c r="F66" s="116" t="s">
        <v>152</v>
      </c>
      <c r="G66" s="116" t="s">
        <v>153</v>
      </c>
      <c r="H66" s="116" t="s">
        <v>78</v>
      </c>
      <c r="I66" s="125">
        <v>5900000</v>
      </c>
      <c r="J66" s="125">
        <v>59590000000</v>
      </c>
      <c r="K66" s="125">
        <v>10100</v>
      </c>
      <c r="L66" s="125">
        <v>59590000000</v>
      </c>
      <c r="M66" s="126">
        <v>0.1</v>
      </c>
      <c r="N66" s="127">
        <v>44768</v>
      </c>
      <c r="O66" s="115">
        <v>44403</v>
      </c>
      <c r="P66" s="115">
        <v>45657</v>
      </c>
      <c r="Q66" s="115">
        <v>44403</v>
      </c>
      <c r="R66" s="2"/>
      <c r="S66" s="116" t="s">
        <v>151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55"/>
      <c r="DW66" s="2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2"/>
      <c r="FQ66" s="2"/>
      <c r="FR66" s="12"/>
      <c r="FS66" s="2"/>
      <c r="FT66" s="2"/>
      <c r="FU66" s="2"/>
      <c r="FV66" s="2"/>
      <c r="FW66" s="2"/>
      <c r="FX66" s="2"/>
    </row>
    <row r="67" spans="4:180" ht="14.25" hidden="1" customHeight="1">
      <c r="D67" s="2"/>
      <c r="E67" s="2"/>
      <c r="F67" s="116" t="s">
        <v>124</v>
      </c>
      <c r="G67" s="116"/>
      <c r="H67" s="116" t="s">
        <v>42</v>
      </c>
      <c r="I67" s="125">
        <v>547736</v>
      </c>
      <c r="J67" s="125">
        <v>54870327337</v>
      </c>
      <c r="K67" s="125">
        <v>100000</v>
      </c>
      <c r="L67" s="125">
        <v>54773600000</v>
      </c>
      <c r="M67" s="126">
        <v>7.4800000000000005E-2</v>
      </c>
      <c r="N67" s="127">
        <v>45107</v>
      </c>
      <c r="O67" s="115">
        <v>45107</v>
      </c>
      <c r="P67" s="115">
        <v>47664</v>
      </c>
      <c r="Q67" s="2"/>
      <c r="R67" s="2">
        <v>12</v>
      </c>
      <c r="S67" s="116" t="s">
        <v>151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55"/>
      <c r="DW67" s="2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2"/>
      <c r="FQ67" s="2"/>
      <c r="FR67" s="12"/>
      <c r="FS67" s="2"/>
      <c r="FT67" s="2"/>
      <c r="FU67" s="2"/>
      <c r="FV67" s="2"/>
      <c r="FW67" s="2"/>
      <c r="FX67" s="2"/>
    </row>
    <row r="68" spans="4:180" ht="14.25" hidden="1" customHeight="1">
      <c r="D68" s="2"/>
      <c r="E68" s="2"/>
      <c r="F68" s="116" t="s">
        <v>127</v>
      </c>
      <c r="G68" s="116"/>
      <c r="H68" s="116" t="s">
        <v>42</v>
      </c>
      <c r="I68" s="125">
        <v>31627</v>
      </c>
      <c r="J68" s="125">
        <v>3368077822</v>
      </c>
      <c r="K68" s="125">
        <v>100000</v>
      </c>
      <c r="L68" s="125">
        <v>3162700000</v>
      </c>
      <c r="M68" s="126">
        <v>8.8499999999999995E-2</v>
      </c>
      <c r="N68" s="127">
        <v>45342</v>
      </c>
      <c r="O68" s="115">
        <v>44977</v>
      </c>
      <c r="P68" s="115">
        <v>46803</v>
      </c>
      <c r="Q68" s="2"/>
      <c r="R68" s="2">
        <v>6</v>
      </c>
      <c r="S68" s="116" t="s">
        <v>151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55"/>
      <c r="DW68" s="2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2"/>
      <c r="FQ68" s="2"/>
      <c r="FR68" s="12"/>
      <c r="FS68" s="2"/>
      <c r="FT68" s="2"/>
      <c r="FU68" s="2"/>
      <c r="FV68" s="2"/>
      <c r="FW68" s="2"/>
      <c r="FX68" s="2"/>
    </row>
    <row r="69" spans="4:180" ht="14.25" hidden="1" customHeight="1">
      <c r="D69" s="2"/>
      <c r="E69" s="2"/>
      <c r="F69" s="128" t="s">
        <v>109</v>
      </c>
      <c r="G69" s="128"/>
      <c r="H69" s="128" t="s">
        <v>78</v>
      </c>
      <c r="I69" s="129">
        <v>20</v>
      </c>
      <c r="J69" s="130">
        <v>20000000000</v>
      </c>
      <c r="K69" s="130">
        <v>1000000000</v>
      </c>
      <c r="L69" s="131">
        <v>20000000000</v>
      </c>
      <c r="M69" s="132">
        <v>5.1999999999999998E-2</v>
      </c>
      <c r="N69" s="133">
        <v>45167</v>
      </c>
      <c r="O69" s="115">
        <v>45167</v>
      </c>
      <c r="P69" s="115">
        <v>45532</v>
      </c>
      <c r="Q69" s="115">
        <v>45167</v>
      </c>
      <c r="R69" s="2" t="s">
        <v>148</v>
      </c>
      <c r="S69" s="134" t="s">
        <v>144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55"/>
      <c r="DW69" s="2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2"/>
      <c r="FQ69" s="2"/>
      <c r="FR69" s="12"/>
      <c r="FS69" s="2"/>
      <c r="FT69" s="2"/>
      <c r="FU69" s="2"/>
      <c r="FV69" s="2"/>
      <c r="FW69" s="2"/>
      <c r="FX69" s="2"/>
    </row>
    <row r="70" spans="4:180" ht="14.25" hidden="1" customHeight="1">
      <c r="D70" s="2"/>
      <c r="E70" s="2"/>
      <c r="F70" s="128" t="s">
        <v>105</v>
      </c>
      <c r="G70" s="128"/>
      <c r="H70" s="128" t="s">
        <v>78</v>
      </c>
      <c r="I70" s="129">
        <v>30</v>
      </c>
      <c r="J70" s="130">
        <v>30000000000</v>
      </c>
      <c r="K70" s="130">
        <v>1000000000</v>
      </c>
      <c r="L70" s="131">
        <v>30000000000</v>
      </c>
      <c r="M70" s="132">
        <v>5.1999999999999998E-2</v>
      </c>
      <c r="N70" s="133">
        <v>45167</v>
      </c>
      <c r="O70" s="115">
        <v>45167</v>
      </c>
      <c r="P70" s="115">
        <v>45532</v>
      </c>
      <c r="Q70" s="115">
        <v>45167</v>
      </c>
      <c r="R70" s="2" t="s">
        <v>148</v>
      </c>
      <c r="S70" s="134" t="s">
        <v>144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55"/>
      <c r="DW70" s="2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2"/>
      <c r="FQ70" s="2"/>
      <c r="FR70" s="12"/>
      <c r="FS70" s="2"/>
      <c r="FT70" s="2"/>
      <c r="FU70" s="2"/>
      <c r="FV70" s="2"/>
      <c r="FW70" s="2"/>
      <c r="FX70" s="2"/>
    </row>
    <row r="71" spans="4:180" ht="14.25" hidden="1" customHeight="1">
      <c r="D71" s="2"/>
      <c r="E71" s="2"/>
      <c r="F71" s="128" t="s">
        <v>107</v>
      </c>
      <c r="G71" s="128"/>
      <c r="H71" s="128" t="s">
        <v>78</v>
      </c>
      <c r="I71" s="129">
        <v>5</v>
      </c>
      <c r="J71" s="130">
        <v>5094684930</v>
      </c>
      <c r="K71" s="130">
        <v>1000000000</v>
      </c>
      <c r="L71" s="131">
        <v>5000000000</v>
      </c>
      <c r="M71" s="132">
        <v>5.1999999999999998E-2</v>
      </c>
      <c r="N71" s="133">
        <v>45205</v>
      </c>
      <c r="O71" s="115">
        <v>45141</v>
      </c>
      <c r="P71" s="115">
        <v>45506</v>
      </c>
      <c r="Q71" s="115">
        <v>45205</v>
      </c>
      <c r="R71" s="2" t="s">
        <v>148</v>
      </c>
      <c r="S71" s="116" t="s">
        <v>144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55"/>
      <c r="DW71" s="2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2"/>
      <c r="FQ71" s="2"/>
      <c r="FR71" s="12"/>
      <c r="FS71" s="2"/>
      <c r="FT71" s="2"/>
      <c r="FU71" s="2"/>
      <c r="FV71" s="2"/>
      <c r="FW71" s="2"/>
      <c r="FX71" s="2"/>
    </row>
    <row r="72" spans="4:180" ht="14.25" hidden="1" customHeight="1">
      <c r="D72" s="2"/>
      <c r="E72" s="2"/>
      <c r="F72" s="118" t="s">
        <v>74</v>
      </c>
      <c r="G72" s="118"/>
      <c r="H72" s="118" t="s">
        <v>42</v>
      </c>
      <c r="I72" s="135">
        <v>50000</v>
      </c>
      <c r="J72" s="135">
        <v>50446354110</v>
      </c>
      <c r="K72" s="135">
        <v>1000000</v>
      </c>
      <c r="L72" s="119">
        <v>50000000000</v>
      </c>
      <c r="M72" s="120">
        <v>0.115</v>
      </c>
      <c r="N72" s="121">
        <v>45427</v>
      </c>
      <c r="O72" s="115">
        <v>44071</v>
      </c>
      <c r="P72" s="115">
        <v>45519</v>
      </c>
      <c r="Q72" s="115">
        <v>45273</v>
      </c>
      <c r="R72" s="2">
        <v>3</v>
      </c>
      <c r="S72" s="116" t="s">
        <v>144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55"/>
      <c r="DW72" s="2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2"/>
      <c r="FQ72" s="2"/>
      <c r="FR72" s="12"/>
      <c r="FS72" s="2"/>
      <c r="FT72" s="2"/>
      <c r="FU72" s="2"/>
      <c r="FV72" s="2"/>
      <c r="FW72" s="2"/>
      <c r="FX72" s="2"/>
    </row>
    <row r="73" spans="4:180" ht="14.25" hidden="1" customHeight="1">
      <c r="D73" s="2"/>
      <c r="E73" s="2"/>
      <c r="F73" s="128" t="s">
        <v>129</v>
      </c>
      <c r="G73" s="128"/>
      <c r="H73" s="128" t="s">
        <v>42</v>
      </c>
      <c r="I73" s="129">
        <v>500</v>
      </c>
      <c r="J73" s="130">
        <v>50000000000</v>
      </c>
      <c r="K73" s="130">
        <v>100000000</v>
      </c>
      <c r="L73" s="131">
        <v>50000000000</v>
      </c>
      <c r="M73" s="132">
        <v>0.11</v>
      </c>
      <c r="N73" s="133">
        <v>45320</v>
      </c>
      <c r="O73" s="115">
        <v>45320</v>
      </c>
      <c r="P73" s="115">
        <v>46416</v>
      </c>
      <c r="Q73" s="115">
        <v>45320</v>
      </c>
      <c r="R73" s="2">
        <v>6</v>
      </c>
      <c r="S73" s="116" t="s">
        <v>151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55"/>
      <c r="DW73" s="2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2"/>
      <c r="FQ73" s="2"/>
      <c r="FR73" s="12"/>
      <c r="FS73" s="2"/>
      <c r="FT73" s="2"/>
      <c r="FU73" s="2"/>
      <c r="FV73" s="2"/>
      <c r="FW73" s="2"/>
      <c r="FX73" s="2"/>
    </row>
    <row r="74" spans="4:180" ht="14.25" hidden="1" customHeight="1"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55"/>
      <c r="DW74" s="2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2"/>
      <c r="FQ74" s="2"/>
      <c r="FR74" s="12"/>
      <c r="FS74" s="2"/>
      <c r="FT74" s="2"/>
      <c r="FU74" s="2"/>
      <c r="FV74" s="2"/>
      <c r="FW74" s="2"/>
      <c r="FX74" s="2"/>
    </row>
    <row r="75" spans="4:180" ht="14.25" customHeight="1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55"/>
      <c r="DW75" s="2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2"/>
      <c r="FQ75" s="2"/>
      <c r="FR75" s="12"/>
      <c r="FS75" s="2"/>
      <c r="FT75" s="2"/>
      <c r="FU75" s="2"/>
      <c r="FV75" s="2"/>
      <c r="FW75" s="2"/>
      <c r="FX75" s="2"/>
    </row>
    <row r="76" spans="4:180" ht="14.25" customHeight="1"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55"/>
      <c r="DW76" s="2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2"/>
      <c r="FQ76" s="2"/>
      <c r="FR76" s="12"/>
      <c r="FS76" s="2"/>
      <c r="FT76" s="2"/>
      <c r="FU76" s="2"/>
      <c r="FV76" s="2"/>
      <c r="FW76" s="2"/>
      <c r="FX76" s="2"/>
    </row>
    <row r="77" spans="4:180" ht="14.25" customHeight="1"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55"/>
      <c r="DW77" s="2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2"/>
      <c r="FQ77" s="2"/>
      <c r="FR77" s="12"/>
      <c r="FS77" s="2"/>
      <c r="FT77" s="2"/>
      <c r="FU77" s="2"/>
      <c r="FV77" s="2"/>
      <c r="FW77" s="2"/>
      <c r="FX77" s="2"/>
    </row>
    <row r="78" spans="4:180" ht="14.25" customHeight="1"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55"/>
      <c r="DW78" s="2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2"/>
      <c r="FQ78" s="2"/>
      <c r="FR78" s="12"/>
      <c r="FS78" s="2"/>
      <c r="FT78" s="2"/>
      <c r="FU78" s="2"/>
      <c r="FV78" s="2"/>
      <c r="FW78" s="2"/>
      <c r="FX78" s="2"/>
    </row>
    <row r="79" spans="4:180" ht="14.25" customHeight="1"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55"/>
      <c r="DW79" s="2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2"/>
      <c r="FQ79" s="2"/>
      <c r="FR79" s="12"/>
      <c r="FS79" s="2"/>
      <c r="FT79" s="2"/>
      <c r="FU79" s="2"/>
      <c r="FV79" s="2"/>
      <c r="FW79" s="2"/>
      <c r="FX79" s="2"/>
    </row>
    <row r="80" spans="4:180" ht="14.25" customHeight="1"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55"/>
      <c r="DW80" s="2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2"/>
      <c r="FQ80" s="2"/>
      <c r="FR80" s="12"/>
      <c r="FS80" s="2"/>
      <c r="FT80" s="2"/>
      <c r="FU80" s="2"/>
      <c r="FV80" s="2"/>
      <c r="FW80" s="2"/>
      <c r="FX80" s="2"/>
    </row>
    <row r="81" spans="4:180" ht="14.25" customHeight="1"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55"/>
      <c r="DW81" s="2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2"/>
      <c r="FQ81" s="2"/>
      <c r="FR81" s="12"/>
      <c r="FS81" s="2"/>
      <c r="FT81" s="2"/>
      <c r="FU81" s="2"/>
      <c r="FV81" s="2"/>
      <c r="FW81" s="2"/>
      <c r="FX81" s="2"/>
    </row>
    <row r="82" spans="4:180" ht="14.25" customHeight="1"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55"/>
      <c r="DW82" s="2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2"/>
      <c r="FQ82" s="2"/>
      <c r="FR82" s="12"/>
      <c r="FS82" s="2"/>
      <c r="FT82" s="2"/>
      <c r="FU82" s="2"/>
      <c r="FV82" s="2"/>
      <c r="FW82" s="2"/>
      <c r="FX82" s="2"/>
    </row>
    <row r="83" spans="4:180" ht="14.25" customHeight="1"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55"/>
      <c r="DW83" s="2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2"/>
      <c r="FQ83" s="2"/>
      <c r="FR83" s="12"/>
      <c r="FS83" s="2"/>
      <c r="FT83" s="2"/>
      <c r="FU83" s="2"/>
      <c r="FV83" s="2"/>
      <c r="FW83" s="2"/>
      <c r="FX83" s="2"/>
    </row>
    <row r="84" spans="4:180" ht="14.25" customHeight="1"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55"/>
      <c r="DW84" s="2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2"/>
      <c r="FQ84" s="2"/>
      <c r="FR84" s="12"/>
      <c r="FS84" s="2"/>
      <c r="FT84" s="2"/>
      <c r="FU84" s="2"/>
      <c r="FV84" s="2"/>
      <c r="FW84" s="2"/>
      <c r="FX84" s="2"/>
    </row>
    <row r="85" spans="4:180" ht="14.25" customHeight="1"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55"/>
      <c r="DW85" s="2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2"/>
      <c r="FQ85" s="2"/>
      <c r="FR85" s="12"/>
      <c r="FS85" s="2"/>
      <c r="FT85" s="2"/>
      <c r="FU85" s="2"/>
      <c r="FV85" s="2"/>
      <c r="FW85" s="2"/>
      <c r="FX85" s="2"/>
    </row>
    <row r="86" spans="4:180" ht="14.25" customHeight="1"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55"/>
      <c r="DW86" s="2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2"/>
      <c r="FQ86" s="2"/>
      <c r="FR86" s="12"/>
      <c r="FS86" s="2"/>
      <c r="FT86" s="2"/>
      <c r="FU86" s="2"/>
      <c r="FV86" s="2"/>
      <c r="FW86" s="2"/>
      <c r="FX86" s="2"/>
    </row>
    <row r="87" spans="4:180" ht="14.25" customHeight="1"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55"/>
      <c r="DW87" s="2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2"/>
      <c r="FQ87" s="2"/>
      <c r="FR87" s="12"/>
      <c r="FS87" s="2"/>
      <c r="FT87" s="2"/>
      <c r="FU87" s="2"/>
      <c r="FV87" s="2"/>
      <c r="FW87" s="2"/>
      <c r="FX87" s="2"/>
    </row>
    <row r="88" spans="4:180" ht="14.25" customHeight="1"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55"/>
      <c r="DW88" s="2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2"/>
      <c r="FQ88" s="2"/>
      <c r="FR88" s="12"/>
      <c r="FS88" s="2"/>
      <c r="FT88" s="2"/>
      <c r="FU88" s="2"/>
      <c r="FV88" s="2"/>
      <c r="FW88" s="2"/>
      <c r="FX88" s="2"/>
    </row>
    <row r="89" spans="4:180" ht="14.25" customHeight="1"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55"/>
      <c r="DW89" s="2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2"/>
      <c r="FQ89" s="2"/>
      <c r="FR89" s="12"/>
      <c r="FS89" s="2"/>
      <c r="FT89" s="2"/>
      <c r="FU89" s="2"/>
      <c r="FV89" s="2"/>
      <c r="FW89" s="2"/>
      <c r="FX89" s="2"/>
    </row>
    <row r="90" spans="4:180" ht="14.25" customHeight="1"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55"/>
      <c r="DW90" s="2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2"/>
      <c r="FQ90" s="2"/>
      <c r="FR90" s="12"/>
      <c r="FS90" s="2"/>
      <c r="FT90" s="2"/>
      <c r="FU90" s="2"/>
      <c r="FV90" s="2"/>
      <c r="FW90" s="2"/>
      <c r="FX90" s="2"/>
    </row>
    <row r="91" spans="4:180" ht="14.25" customHeight="1"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55"/>
      <c r="DW91" s="2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2"/>
      <c r="FQ91" s="2"/>
      <c r="FR91" s="12"/>
      <c r="FS91" s="2"/>
      <c r="FT91" s="2"/>
      <c r="FU91" s="2"/>
      <c r="FV91" s="2"/>
      <c r="FW91" s="2"/>
      <c r="FX91" s="2"/>
    </row>
    <row r="92" spans="4:180" ht="14.25" customHeight="1"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55"/>
      <c r="DW92" s="2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2"/>
      <c r="FQ92" s="2"/>
      <c r="FR92" s="12"/>
      <c r="FS92" s="2"/>
      <c r="FT92" s="2"/>
      <c r="FU92" s="2"/>
      <c r="FV92" s="2"/>
      <c r="FW92" s="2"/>
      <c r="FX92" s="2"/>
    </row>
    <row r="93" spans="4:180" ht="14.25" customHeight="1"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55"/>
      <c r="DW93" s="2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2"/>
      <c r="FQ93" s="2"/>
      <c r="FR93" s="12"/>
      <c r="FS93" s="2"/>
      <c r="FT93" s="2"/>
      <c r="FU93" s="2"/>
      <c r="FV93" s="2"/>
      <c r="FW93" s="2"/>
      <c r="FX93" s="2"/>
    </row>
    <row r="94" spans="4:180" ht="14.25" customHeight="1"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55"/>
      <c r="DW94" s="2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2"/>
      <c r="FQ94" s="2"/>
      <c r="FR94" s="12"/>
      <c r="FS94" s="2"/>
      <c r="FT94" s="2"/>
      <c r="FU94" s="2"/>
      <c r="FV94" s="2"/>
      <c r="FW94" s="2"/>
      <c r="FX94" s="2"/>
    </row>
    <row r="95" spans="4:180" ht="14.25" customHeight="1"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55"/>
      <c r="DW95" s="2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2"/>
      <c r="FQ95" s="2"/>
      <c r="FR95" s="12"/>
      <c r="FS95" s="2"/>
      <c r="FT95" s="2"/>
      <c r="FU95" s="2"/>
      <c r="FV95" s="2"/>
      <c r="FW95" s="2"/>
      <c r="FX95" s="2"/>
    </row>
    <row r="96" spans="4:180" ht="14.25" customHeight="1"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55"/>
      <c r="DW96" s="2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2"/>
      <c r="FQ96" s="2"/>
      <c r="FR96" s="12"/>
      <c r="FS96" s="2"/>
      <c r="FT96" s="2"/>
      <c r="FU96" s="2"/>
      <c r="FV96" s="2"/>
      <c r="FW96" s="2"/>
      <c r="FX96" s="2"/>
    </row>
    <row r="97" spans="4:180" ht="14.25" customHeight="1"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55"/>
      <c r="DW97" s="2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2"/>
      <c r="FQ97" s="2"/>
      <c r="FR97" s="12"/>
      <c r="FS97" s="2"/>
      <c r="FT97" s="2"/>
      <c r="FU97" s="2"/>
      <c r="FV97" s="2"/>
      <c r="FW97" s="2"/>
      <c r="FX97" s="2"/>
    </row>
    <row r="98" spans="4:180" ht="14.25" customHeight="1"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55"/>
      <c r="DW98" s="2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2"/>
      <c r="FQ98" s="2"/>
      <c r="FR98" s="12"/>
      <c r="FS98" s="2"/>
      <c r="FT98" s="2"/>
      <c r="FU98" s="2"/>
      <c r="FV98" s="2"/>
      <c r="FW98" s="2"/>
      <c r="FX98" s="2"/>
    </row>
    <row r="99" spans="4:180" ht="14.25" customHeight="1"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55"/>
      <c r="DW99" s="2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2"/>
      <c r="FQ99" s="2"/>
      <c r="FR99" s="12"/>
      <c r="FS99" s="2"/>
      <c r="FT99" s="2"/>
      <c r="FU99" s="2"/>
      <c r="FV99" s="2"/>
      <c r="FW99" s="2"/>
      <c r="FX99" s="2"/>
    </row>
    <row r="100" spans="4:180" ht="14.25" customHeight="1"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55"/>
      <c r="DW100" s="2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2"/>
      <c r="FQ100" s="2"/>
      <c r="FR100" s="12"/>
      <c r="FS100" s="2"/>
      <c r="FT100" s="2"/>
      <c r="FU100" s="2"/>
      <c r="FV100" s="2"/>
      <c r="FW100" s="2"/>
      <c r="FX100" s="2"/>
    </row>
    <row r="101" spans="4:180" ht="14.25" customHeight="1"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55"/>
      <c r="DW101" s="2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2"/>
      <c r="FQ101" s="2"/>
      <c r="FR101" s="12"/>
      <c r="FS101" s="2"/>
      <c r="FT101" s="2"/>
      <c r="FU101" s="2"/>
      <c r="FV101" s="2"/>
      <c r="FW101" s="2"/>
      <c r="FX101" s="2"/>
    </row>
    <row r="102" spans="4:180" ht="14.25" customHeight="1"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55"/>
      <c r="DW102" s="2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2"/>
      <c r="FQ102" s="2"/>
      <c r="FR102" s="12"/>
      <c r="FS102" s="2"/>
      <c r="FT102" s="2"/>
      <c r="FU102" s="2"/>
      <c r="FV102" s="2"/>
      <c r="FW102" s="2"/>
      <c r="FX102" s="2"/>
    </row>
    <row r="103" spans="4:180" ht="14.25" customHeight="1"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55"/>
      <c r="DW103" s="2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2"/>
      <c r="FQ103" s="2"/>
      <c r="FR103" s="12"/>
      <c r="FS103" s="2"/>
      <c r="FT103" s="2"/>
      <c r="FU103" s="2"/>
      <c r="FV103" s="2"/>
      <c r="FW103" s="2"/>
      <c r="FX103" s="2"/>
    </row>
    <row r="104" spans="4:180" ht="14.25" customHeight="1"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55"/>
      <c r="DW104" s="2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2"/>
      <c r="FQ104" s="2"/>
      <c r="FR104" s="12"/>
      <c r="FS104" s="2"/>
      <c r="FT104" s="2"/>
      <c r="FU104" s="2"/>
      <c r="FV104" s="2"/>
      <c r="FW104" s="2"/>
      <c r="FX104" s="2"/>
    </row>
    <row r="105" spans="4:180" ht="14.25" customHeight="1"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55"/>
      <c r="DW105" s="2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2"/>
      <c r="FQ105" s="2"/>
      <c r="FR105" s="12"/>
      <c r="FS105" s="2"/>
      <c r="FT105" s="2"/>
      <c r="FU105" s="2"/>
      <c r="FV105" s="2"/>
      <c r="FW105" s="2"/>
      <c r="FX105" s="2"/>
    </row>
    <row r="106" spans="4:180" ht="14.25" customHeight="1"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55"/>
      <c r="DW106" s="2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2"/>
      <c r="FQ106" s="2"/>
      <c r="FR106" s="12"/>
      <c r="FS106" s="2"/>
      <c r="FT106" s="2"/>
      <c r="FU106" s="2"/>
      <c r="FV106" s="2"/>
      <c r="FW106" s="2"/>
      <c r="FX106" s="2"/>
    </row>
    <row r="107" spans="4:180" ht="14.25" customHeight="1"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55"/>
      <c r="DW107" s="2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2"/>
      <c r="FQ107" s="2"/>
      <c r="FR107" s="12"/>
      <c r="FS107" s="2"/>
      <c r="FT107" s="2"/>
      <c r="FU107" s="2"/>
      <c r="FV107" s="2"/>
      <c r="FW107" s="2"/>
      <c r="FX107" s="2"/>
    </row>
    <row r="108" spans="4:180" ht="14.25" customHeight="1"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55"/>
      <c r="DW108" s="2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2"/>
      <c r="FQ108" s="2"/>
      <c r="FR108" s="12"/>
      <c r="FS108" s="2"/>
      <c r="FT108" s="2"/>
      <c r="FU108" s="2"/>
      <c r="FV108" s="2"/>
      <c r="FW108" s="2"/>
      <c r="FX108" s="2"/>
    </row>
    <row r="109" spans="4:180" ht="14.25" customHeight="1"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55"/>
      <c r="DW109" s="2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2"/>
      <c r="FQ109" s="2"/>
      <c r="FR109" s="12"/>
      <c r="FS109" s="2"/>
      <c r="FT109" s="2"/>
      <c r="FU109" s="2"/>
      <c r="FV109" s="2"/>
      <c r="FW109" s="2"/>
      <c r="FX109" s="2"/>
    </row>
    <row r="110" spans="4:180" ht="14.25" customHeight="1"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55"/>
      <c r="DW110" s="2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2"/>
      <c r="FQ110" s="2"/>
      <c r="FR110" s="12"/>
      <c r="FS110" s="2"/>
      <c r="FT110" s="2"/>
      <c r="FU110" s="2"/>
      <c r="FV110" s="2"/>
      <c r="FW110" s="2"/>
      <c r="FX110" s="2"/>
    </row>
    <row r="111" spans="4:180" ht="14.25" customHeight="1"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55"/>
      <c r="DW111" s="2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2"/>
      <c r="FQ111" s="2"/>
      <c r="FR111" s="12"/>
      <c r="FS111" s="2"/>
      <c r="FT111" s="2"/>
      <c r="FU111" s="2"/>
      <c r="FV111" s="2"/>
      <c r="FW111" s="2"/>
      <c r="FX111" s="2"/>
    </row>
    <row r="112" spans="4:180" ht="14.25" customHeight="1"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55"/>
      <c r="DW112" s="2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2"/>
      <c r="FQ112" s="2"/>
      <c r="FR112" s="12"/>
      <c r="FS112" s="2"/>
      <c r="FT112" s="2"/>
      <c r="FU112" s="2"/>
      <c r="FV112" s="2"/>
      <c r="FW112" s="2"/>
      <c r="FX112" s="2"/>
    </row>
    <row r="113" spans="4:180" ht="14.25" customHeight="1"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55"/>
      <c r="DW113" s="2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2"/>
      <c r="FQ113" s="2"/>
      <c r="FR113" s="12"/>
      <c r="FS113" s="2"/>
      <c r="FT113" s="2"/>
      <c r="FU113" s="2"/>
      <c r="FV113" s="2"/>
      <c r="FW113" s="2"/>
      <c r="FX113" s="2"/>
    </row>
    <row r="114" spans="4:180" ht="14.25" customHeight="1"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55"/>
      <c r="DW114" s="2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2"/>
      <c r="FQ114" s="2"/>
      <c r="FR114" s="12"/>
      <c r="FS114" s="2"/>
      <c r="FT114" s="2"/>
      <c r="FU114" s="2"/>
      <c r="FV114" s="2"/>
      <c r="FW114" s="2"/>
      <c r="FX114" s="2"/>
    </row>
    <row r="115" spans="4:180" ht="14.25" customHeight="1"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55"/>
      <c r="DW115" s="2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2"/>
      <c r="FQ115" s="2"/>
      <c r="FR115" s="12"/>
      <c r="FS115" s="2"/>
      <c r="FT115" s="2"/>
      <c r="FU115" s="2"/>
      <c r="FV115" s="2"/>
      <c r="FW115" s="2"/>
      <c r="FX115" s="2"/>
    </row>
    <row r="116" spans="4:180" ht="14.25" customHeight="1"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55"/>
      <c r="DW116" s="2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2"/>
      <c r="FQ116" s="2"/>
      <c r="FR116" s="12"/>
      <c r="FS116" s="2"/>
      <c r="FT116" s="2"/>
      <c r="FU116" s="2"/>
      <c r="FV116" s="2"/>
      <c r="FW116" s="2"/>
      <c r="FX116" s="2"/>
    </row>
    <row r="117" spans="4:180" ht="14.25" customHeight="1"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55"/>
      <c r="DW117" s="2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2"/>
      <c r="FQ117" s="2"/>
      <c r="FR117" s="12"/>
      <c r="FS117" s="2"/>
      <c r="FT117" s="2"/>
      <c r="FU117" s="2"/>
      <c r="FV117" s="2"/>
      <c r="FW117" s="2"/>
      <c r="FX117" s="2"/>
    </row>
    <row r="118" spans="4:180" ht="14.25" customHeight="1"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55"/>
      <c r="DW118" s="2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2"/>
      <c r="FQ118" s="2"/>
      <c r="FR118" s="12"/>
      <c r="FS118" s="2"/>
      <c r="FT118" s="2"/>
      <c r="FU118" s="2"/>
      <c r="FV118" s="2"/>
      <c r="FW118" s="2"/>
      <c r="FX118" s="2"/>
    </row>
    <row r="119" spans="4:180" ht="14.25" customHeight="1"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55"/>
      <c r="DW119" s="2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2"/>
      <c r="FQ119" s="2"/>
      <c r="FR119" s="12"/>
      <c r="FS119" s="2"/>
      <c r="FT119" s="2"/>
      <c r="FU119" s="2"/>
      <c r="FV119" s="2"/>
      <c r="FW119" s="2"/>
      <c r="FX119" s="2"/>
    </row>
    <row r="120" spans="4:180" ht="14.25" customHeight="1"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55"/>
      <c r="DW120" s="2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2"/>
      <c r="FQ120" s="2"/>
      <c r="FR120" s="12"/>
      <c r="FS120" s="2"/>
      <c r="FT120" s="2"/>
      <c r="FU120" s="2"/>
      <c r="FV120" s="2"/>
      <c r="FW120" s="2"/>
      <c r="FX120" s="2"/>
    </row>
    <row r="121" spans="4:180" ht="14.25" customHeight="1"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55"/>
      <c r="DW121" s="2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2"/>
      <c r="FQ121" s="2"/>
      <c r="FR121" s="12"/>
      <c r="FS121" s="2"/>
      <c r="FT121" s="2"/>
      <c r="FU121" s="2"/>
      <c r="FV121" s="2"/>
      <c r="FW121" s="2"/>
      <c r="FX121" s="2"/>
    </row>
    <row r="122" spans="4:180" ht="14.25" customHeight="1"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55"/>
      <c r="DW122" s="2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2"/>
      <c r="FQ122" s="2"/>
      <c r="FR122" s="12"/>
      <c r="FS122" s="2"/>
      <c r="FT122" s="2"/>
      <c r="FU122" s="2"/>
      <c r="FV122" s="2"/>
      <c r="FW122" s="2"/>
      <c r="FX122" s="2"/>
    </row>
    <row r="123" spans="4:180" ht="14.25" customHeight="1"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55"/>
      <c r="DW123" s="2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2"/>
      <c r="FQ123" s="2"/>
      <c r="FR123" s="12"/>
      <c r="FS123" s="2"/>
      <c r="FT123" s="2"/>
      <c r="FU123" s="2"/>
      <c r="FV123" s="2"/>
      <c r="FW123" s="2"/>
      <c r="FX123" s="2"/>
    </row>
    <row r="124" spans="4:180" ht="14.25" customHeight="1"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55"/>
      <c r="DW124" s="2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2"/>
      <c r="FQ124" s="2"/>
      <c r="FR124" s="12"/>
      <c r="FS124" s="2"/>
      <c r="FT124" s="2"/>
      <c r="FU124" s="2"/>
      <c r="FV124" s="2"/>
      <c r="FW124" s="2"/>
      <c r="FX124" s="2"/>
    </row>
    <row r="125" spans="4:180" ht="14.25" customHeight="1"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55"/>
      <c r="DW125" s="2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2"/>
      <c r="FQ125" s="2"/>
      <c r="FR125" s="12"/>
      <c r="FS125" s="2"/>
      <c r="FT125" s="2"/>
      <c r="FU125" s="2"/>
      <c r="FV125" s="2"/>
      <c r="FW125" s="2"/>
      <c r="FX125" s="2"/>
    </row>
    <row r="126" spans="4:180" ht="14.25" customHeight="1"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55"/>
      <c r="DW126" s="2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2"/>
      <c r="FQ126" s="2"/>
      <c r="FR126" s="12"/>
      <c r="FS126" s="2"/>
      <c r="FT126" s="2"/>
      <c r="FU126" s="2"/>
      <c r="FV126" s="2"/>
      <c r="FW126" s="2"/>
      <c r="FX126" s="2"/>
    </row>
    <row r="127" spans="4:180" ht="14.25" customHeight="1"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55"/>
      <c r="DW127" s="2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2"/>
      <c r="FQ127" s="2"/>
      <c r="FR127" s="12"/>
      <c r="FS127" s="2"/>
      <c r="FT127" s="2"/>
      <c r="FU127" s="2"/>
      <c r="FV127" s="2"/>
      <c r="FW127" s="2"/>
      <c r="FX127" s="2"/>
    </row>
    <row r="128" spans="4:180" ht="14.25" customHeight="1"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55"/>
      <c r="DW128" s="2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2"/>
      <c r="FQ128" s="2"/>
      <c r="FR128" s="12"/>
      <c r="FS128" s="2"/>
      <c r="FT128" s="2"/>
      <c r="FU128" s="2"/>
      <c r="FV128" s="2"/>
      <c r="FW128" s="2"/>
      <c r="FX128" s="2"/>
    </row>
    <row r="129" spans="4:180" ht="14.25" customHeight="1"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55"/>
      <c r="DW129" s="2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2"/>
      <c r="FQ129" s="2"/>
      <c r="FR129" s="12"/>
      <c r="FS129" s="2"/>
      <c r="FT129" s="2"/>
      <c r="FU129" s="2"/>
      <c r="FV129" s="2"/>
      <c r="FW129" s="2"/>
      <c r="FX129" s="2"/>
    </row>
    <row r="130" spans="4:180" ht="14.25" customHeight="1"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55"/>
      <c r="DW130" s="2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2"/>
      <c r="FQ130" s="2"/>
      <c r="FR130" s="12"/>
      <c r="FS130" s="2"/>
      <c r="FT130" s="2"/>
      <c r="FU130" s="2"/>
      <c r="FV130" s="2"/>
      <c r="FW130" s="2"/>
      <c r="FX130" s="2"/>
    </row>
    <row r="131" spans="4:180" ht="14.25" customHeight="1"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55"/>
      <c r="DW131" s="2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2"/>
      <c r="FQ131" s="2"/>
      <c r="FR131" s="12"/>
      <c r="FS131" s="2"/>
      <c r="FT131" s="2"/>
      <c r="FU131" s="2"/>
      <c r="FV131" s="2"/>
      <c r="FW131" s="2"/>
      <c r="FX131" s="2"/>
    </row>
    <row r="132" spans="4:180" ht="14.25" customHeight="1"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55"/>
      <c r="DW132" s="2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2"/>
      <c r="FQ132" s="2"/>
      <c r="FR132" s="12"/>
      <c r="FS132" s="2"/>
      <c r="FT132" s="2"/>
      <c r="FU132" s="2"/>
      <c r="FV132" s="2"/>
      <c r="FW132" s="2"/>
      <c r="FX132" s="2"/>
    </row>
    <row r="133" spans="4:180" ht="14.25" customHeight="1"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55"/>
      <c r="DW133" s="2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2"/>
      <c r="FQ133" s="2"/>
      <c r="FR133" s="12"/>
      <c r="FS133" s="2"/>
      <c r="FT133" s="2"/>
      <c r="FU133" s="2"/>
      <c r="FV133" s="2"/>
      <c r="FW133" s="2"/>
      <c r="FX133" s="2"/>
    </row>
    <row r="134" spans="4:180" ht="14.25" customHeight="1"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55"/>
      <c r="DW134" s="2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2"/>
      <c r="FQ134" s="2"/>
      <c r="FR134" s="12"/>
      <c r="FS134" s="2"/>
      <c r="FT134" s="2"/>
      <c r="FU134" s="2"/>
      <c r="FV134" s="2"/>
      <c r="FW134" s="2"/>
      <c r="FX134" s="2"/>
    </row>
    <row r="135" spans="4:180" ht="14.25" customHeight="1"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55"/>
      <c r="DW135" s="2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2"/>
      <c r="FQ135" s="2"/>
      <c r="FR135" s="12"/>
      <c r="FS135" s="2"/>
      <c r="FT135" s="2"/>
      <c r="FU135" s="2"/>
      <c r="FV135" s="2"/>
      <c r="FW135" s="2"/>
      <c r="FX135" s="2"/>
    </row>
    <row r="136" spans="4:180" ht="14.25" customHeight="1"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55"/>
      <c r="DW136" s="2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2"/>
      <c r="FQ136" s="2"/>
      <c r="FR136" s="12"/>
      <c r="FS136" s="2"/>
      <c r="FT136" s="2"/>
      <c r="FU136" s="2"/>
      <c r="FV136" s="2"/>
      <c r="FW136" s="2"/>
      <c r="FX136" s="2"/>
    </row>
    <row r="137" spans="4:180" ht="14.25" customHeight="1"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55"/>
      <c r="DW137" s="2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2"/>
      <c r="FQ137" s="2"/>
      <c r="FR137" s="12"/>
      <c r="FS137" s="2"/>
      <c r="FT137" s="2"/>
      <c r="FU137" s="2"/>
      <c r="FV137" s="2"/>
      <c r="FW137" s="2"/>
      <c r="FX137" s="2"/>
    </row>
    <row r="138" spans="4:180" ht="14.25" customHeight="1"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55"/>
      <c r="DW138" s="2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2"/>
      <c r="FQ138" s="2"/>
      <c r="FR138" s="12"/>
      <c r="FS138" s="2"/>
      <c r="FT138" s="2"/>
      <c r="FU138" s="2"/>
      <c r="FV138" s="2"/>
      <c r="FW138" s="2"/>
      <c r="FX138" s="2"/>
    </row>
    <row r="139" spans="4:180" ht="14.25" customHeight="1"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55"/>
      <c r="DW139" s="2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2"/>
      <c r="FQ139" s="2"/>
      <c r="FR139" s="12"/>
      <c r="FS139" s="2"/>
      <c r="FT139" s="2"/>
      <c r="FU139" s="2"/>
      <c r="FV139" s="2"/>
      <c r="FW139" s="2"/>
      <c r="FX139" s="2"/>
    </row>
    <row r="140" spans="4:180" ht="14.25" customHeight="1"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55"/>
      <c r="DW140" s="2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2"/>
      <c r="FQ140" s="2"/>
      <c r="FR140" s="12"/>
      <c r="FS140" s="2"/>
      <c r="FT140" s="2"/>
      <c r="FU140" s="2"/>
      <c r="FV140" s="2"/>
      <c r="FW140" s="2"/>
      <c r="FX140" s="2"/>
    </row>
    <row r="141" spans="4:180" ht="14.25" customHeight="1"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55"/>
      <c r="DW141" s="2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2"/>
      <c r="FQ141" s="2"/>
      <c r="FR141" s="12"/>
      <c r="FS141" s="2"/>
      <c r="FT141" s="2"/>
      <c r="FU141" s="2"/>
      <c r="FV141" s="2"/>
      <c r="FW141" s="2"/>
      <c r="FX141" s="2"/>
    </row>
    <row r="142" spans="4:180" ht="14.25" customHeight="1"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55"/>
      <c r="DW142" s="2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2"/>
      <c r="FQ142" s="2"/>
      <c r="FR142" s="12"/>
      <c r="FS142" s="2"/>
      <c r="FT142" s="2"/>
      <c r="FU142" s="2"/>
      <c r="FV142" s="2"/>
      <c r="FW142" s="2"/>
      <c r="FX142" s="2"/>
    </row>
    <row r="143" spans="4:180" ht="14.25" customHeight="1"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55"/>
      <c r="DW143" s="2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2"/>
      <c r="FQ143" s="2"/>
      <c r="FR143" s="12"/>
      <c r="FS143" s="2"/>
      <c r="FT143" s="2"/>
      <c r="FU143" s="2"/>
      <c r="FV143" s="2"/>
      <c r="FW143" s="2"/>
      <c r="FX143" s="2"/>
    </row>
    <row r="144" spans="4:180" ht="14.25" customHeight="1"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55"/>
      <c r="DW144" s="2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2"/>
      <c r="FQ144" s="2"/>
      <c r="FR144" s="12"/>
      <c r="FS144" s="2"/>
      <c r="FT144" s="2"/>
      <c r="FU144" s="2"/>
      <c r="FV144" s="2"/>
      <c r="FW144" s="2"/>
      <c r="FX144" s="2"/>
    </row>
    <row r="145" spans="4:180" ht="14.25" customHeight="1"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55"/>
      <c r="DW145" s="2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2"/>
      <c r="FQ145" s="2"/>
      <c r="FR145" s="12"/>
      <c r="FS145" s="2"/>
      <c r="FT145" s="2"/>
      <c r="FU145" s="2"/>
      <c r="FV145" s="2"/>
      <c r="FW145" s="2"/>
      <c r="FX145" s="2"/>
    </row>
    <row r="146" spans="4:180" ht="14.25" customHeight="1"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55"/>
      <c r="DW146" s="2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2"/>
      <c r="FQ146" s="2"/>
      <c r="FR146" s="12"/>
      <c r="FS146" s="2"/>
      <c r="FT146" s="2"/>
      <c r="FU146" s="2"/>
      <c r="FV146" s="2"/>
      <c r="FW146" s="2"/>
      <c r="FX146" s="2"/>
    </row>
    <row r="147" spans="4:180" ht="14.25" customHeight="1"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55"/>
      <c r="DW147" s="2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2"/>
      <c r="FQ147" s="2"/>
      <c r="FR147" s="12"/>
      <c r="FS147" s="2"/>
      <c r="FT147" s="2"/>
      <c r="FU147" s="2"/>
      <c r="FV147" s="2"/>
      <c r="FW147" s="2"/>
      <c r="FX147" s="2"/>
    </row>
    <row r="148" spans="4:180" ht="14.25" customHeight="1"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55"/>
      <c r="DW148" s="2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2"/>
      <c r="FQ148" s="2"/>
      <c r="FR148" s="12"/>
      <c r="FS148" s="2"/>
      <c r="FT148" s="2"/>
      <c r="FU148" s="2"/>
      <c r="FV148" s="2"/>
      <c r="FW148" s="2"/>
      <c r="FX148" s="2"/>
    </row>
    <row r="149" spans="4:180" ht="14.25" customHeight="1"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55"/>
      <c r="DW149" s="2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2"/>
      <c r="FQ149" s="2"/>
      <c r="FR149" s="12"/>
      <c r="FS149" s="2"/>
      <c r="FT149" s="2"/>
      <c r="FU149" s="2"/>
      <c r="FV149" s="2"/>
      <c r="FW149" s="2"/>
      <c r="FX149" s="2"/>
    </row>
    <row r="150" spans="4:180" ht="14.25" customHeight="1"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55"/>
      <c r="DW150" s="2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2"/>
      <c r="FQ150" s="2"/>
      <c r="FR150" s="12"/>
      <c r="FS150" s="2"/>
      <c r="FT150" s="2"/>
      <c r="FU150" s="2"/>
      <c r="FV150" s="2"/>
      <c r="FW150" s="2"/>
      <c r="FX150" s="2"/>
    </row>
    <row r="151" spans="4:180" ht="14.25" customHeight="1"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55"/>
      <c r="DW151" s="2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2"/>
      <c r="FQ151" s="2"/>
      <c r="FR151" s="12"/>
      <c r="FS151" s="2"/>
      <c r="FT151" s="2"/>
      <c r="FU151" s="2"/>
      <c r="FV151" s="2"/>
      <c r="FW151" s="2"/>
      <c r="FX151" s="2"/>
    </row>
    <row r="152" spans="4:180" ht="14.25" customHeight="1"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55"/>
      <c r="DW152" s="2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2"/>
      <c r="FQ152" s="2"/>
      <c r="FR152" s="12"/>
      <c r="FS152" s="2"/>
      <c r="FT152" s="2"/>
      <c r="FU152" s="2"/>
      <c r="FV152" s="2"/>
      <c r="FW152" s="2"/>
      <c r="FX152" s="2"/>
    </row>
    <row r="153" spans="4:180" ht="14.25" customHeight="1"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55"/>
      <c r="DW153" s="2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2"/>
      <c r="FQ153" s="2"/>
      <c r="FR153" s="12"/>
      <c r="FS153" s="2"/>
      <c r="FT153" s="2"/>
      <c r="FU153" s="2"/>
      <c r="FV153" s="2"/>
      <c r="FW153" s="2"/>
      <c r="FX153" s="2"/>
    </row>
    <row r="154" spans="4:180" ht="14.25" customHeight="1"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55"/>
      <c r="DW154" s="2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2"/>
      <c r="FQ154" s="2"/>
      <c r="FR154" s="12"/>
      <c r="FS154" s="2"/>
      <c r="FT154" s="2"/>
      <c r="FU154" s="2"/>
      <c r="FV154" s="2"/>
      <c r="FW154" s="2"/>
      <c r="FX154" s="2"/>
    </row>
    <row r="155" spans="4:180" ht="14.25" customHeight="1"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55"/>
      <c r="DW155" s="2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2"/>
      <c r="FQ155" s="2"/>
      <c r="FR155" s="12"/>
      <c r="FS155" s="2"/>
      <c r="FT155" s="2"/>
      <c r="FU155" s="2"/>
      <c r="FV155" s="2"/>
      <c r="FW155" s="2"/>
      <c r="FX155" s="2"/>
    </row>
    <row r="156" spans="4:180" ht="14.25" customHeight="1"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55"/>
      <c r="DW156" s="2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2"/>
      <c r="FQ156" s="2"/>
      <c r="FR156" s="12"/>
      <c r="FS156" s="2"/>
      <c r="FT156" s="2"/>
      <c r="FU156" s="2"/>
      <c r="FV156" s="2"/>
      <c r="FW156" s="2"/>
      <c r="FX156" s="2"/>
    </row>
    <row r="157" spans="4:180" ht="14.25" customHeight="1"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55"/>
      <c r="DW157" s="2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2"/>
      <c r="FQ157" s="2"/>
      <c r="FR157" s="12"/>
      <c r="FS157" s="2"/>
      <c r="FT157" s="2"/>
      <c r="FU157" s="2"/>
      <c r="FV157" s="2"/>
      <c r="FW157" s="2"/>
      <c r="FX157" s="2"/>
    </row>
    <row r="158" spans="4:180" ht="14.25" customHeight="1"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55"/>
      <c r="DW158" s="2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2"/>
      <c r="FQ158" s="2"/>
      <c r="FR158" s="12"/>
      <c r="FS158" s="2"/>
      <c r="FT158" s="2"/>
      <c r="FU158" s="2"/>
      <c r="FV158" s="2"/>
      <c r="FW158" s="2"/>
      <c r="FX158" s="2"/>
    </row>
    <row r="159" spans="4:180" ht="14.25" customHeight="1"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55"/>
      <c r="DW159" s="2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2"/>
      <c r="FQ159" s="2"/>
      <c r="FR159" s="12"/>
      <c r="FS159" s="2"/>
      <c r="FT159" s="2"/>
      <c r="FU159" s="2"/>
      <c r="FV159" s="2"/>
      <c r="FW159" s="2"/>
      <c r="FX159" s="2"/>
    </row>
    <row r="160" spans="4:180" ht="14.25" customHeight="1"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55"/>
      <c r="DW160" s="2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2"/>
      <c r="FQ160" s="2"/>
      <c r="FR160" s="12"/>
      <c r="FS160" s="2"/>
      <c r="FT160" s="2"/>
      <c r="FU160" s="2"/>
      <c r="FV160" s="2"/>
      <c r="FW160" s="2"/>
      <c r="FX160" s="2"/>
    </row>
    <row r="161" spans="4:180" ht="14.25" customHeight="1"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55"/>
      <c r="DW161" s="2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2"/>
      <c r="FQ161" s="2"/>
      <c r="FR161" s="12"/>
      <c r="FS161" s="2"/>
      <c r="FT161" s="2"/>
      <c r="FU161" s="2"/>
      <c r="FV161" s="2"/>
      <c r="FW161" s="2"/>
      <c r="FX161" s="2"/>
    </row>
    <row r="162" spans="4:180" ht="14.25" customHeight="1"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55"/>
      <c r="DW162" s="2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2"/>
      <c r="FQ162" s="2"/>
      <c r="FR162" s="12"/>
      <c r="FS162" s="2"/>
      <c r="FT162" s="2"/>
      <c r="FU162" s="2"/>
      <c r="FV162" s="2"/>
      <c r="FW162" s="2"/>
      <c r="FX162" s="2"/>
    </row>
    <row r="163" spans="4:180" ht="14.25" customHeight="1"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55"/>
      <c r="DW163" s="2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2"/>
      <c r="FQ163" s="2"/>
      <c r="FR163" s="12"/>
      <c r="FS163" s="2"/>
      <c r="FT163" s="2"/>
      <c r="FU163" s="2"/>
      <c r="FV163" s="2"/>
      <c r="FW163" s="2"/>
      <c r="FX163" s="2"/>
    </row>
    <row r="164" spans="4:180" ht="14.25" customHeight="1"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55"/>
      <c r="DW164" s="2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2"/>
      <c r="FQ164" s="2"/>
      <c r="FR164" s="12"/>
      <c r="FS164" s="2"/>
      <c r="FT164" s="2"/>
      <c r="FU164" s="2"/>
      <c r="FV164" s="2"/>
      <c r="FW164" s="2"/>
      <c r="FX164" s="2"/>
    </row>
    <row r="165" spans="4:180" ht="14.25" customHeight="1"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55"/>
      <c r="DW165" s="2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2"/>
      <c r="FQ165" s="2"/>
      <c r="FR165" s="12"/>
      <c r="FS165" s="2"/>
      <c r="FT165" s="2"/>
      <c r="FU165" s="2"/>
      <c r="FV165" s="2"/>
      <c r="FW165" s="2"/>
      <c r="FX165" s="2"/>
    </row>
    <row r="166" spans="4:180" ht="14.25" customHeight="1"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55"/>
      <c r="DW166" s="2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2"/>
      <c r="FQ166" s="2"/>
      <c r="FR166" s="12"/>
      <c r="FS166" s="2"/>
      <c r="FT166" s="2"/>
      <c r="FU166" s="2"/>
      <c r="FV166" s="2"/>
      <c r="FW166" s="2"/>
      <c r="FX166" s="2"/>
    </row>
    <row r="167" spans="4:180" ht="14.25" customHeight="1"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55"/>
      <c r="DW167" s="2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2"/>
      <c r="FQ167" s="2"/>
      <c r="FR167" s="12"/>
      <c r="FS167" s="2"/>
      <c r="FT167" s="2"/>
      <c r="FU167" s="2"/>
      <c r="FV167" s="2"/>
      <c r="FW167" s="2"/>
      <c r="FX167" s="2"/>
    </row>
    <row r="168" spans="4:180" ht="14.25" customHeight="1"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55"/>
      <c r="DW168" s="2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2"/>
      <c r="FQ168" s="2"/>
      <c r="FR168" s="12"/>
      <c r="FS168" s="2"/>
      <c r="FT168" s="2"/>
      <c r="FU168" s="2"/>
      <c r="FV168" s="2"/>
      <c r="FW168" s="2"/>
      <c r="FX168" s="2"/>
    </row>
    <row r="169" spans="4:180" ht="14.25" customHeight="1"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55"/>
      <c r="DW169" s="2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2"/>
      <c r="FQ169" s="2"/>
      <c r="FR169" s="12"/>
      <c r="FS169" s="2"/>
      <c r="FT169" s="2"/>
      <c r="FU169" s="2"/>
      <c r="FV169" s="2"/>
      <c r="FW169" s="2"/>
      <c r="FX169" s="2"/>
    </row>
    <row r="170" spans="4:180" ht="14.25" customHeight="1"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55"/>
      <c r="DW170" s="2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2"/>
      <c r="FQ170" s="2"/>
      <c r="FR170" s="12"/>
      <c r="FS170" s="2"/>
      <c r="FT170" s="2"/>
      <c r="FU170" s="2"/>
      <c r="FV170" s="2"/>
      <c r="FW170" s="2"/>
      <c r="FX170" s="2"/>
    </row>
    <row r="171" spans="4:180" ht="14.25" customHeight="1"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55"/>
      <c r="DW171" s="2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2"/>
      <c r="FQ171" s="2"/>
      <c r="FR171" s="12"/>
      <c r="FS171" s="2"/>
      <c r="FT171" s="2"/>
      <c r="FU171" s="2"/>
      <c r="FV171" s="2"/>
      <c r="FW171" s="2"/>
      <c r="FX171" s="2"/>
    </row>
    <row r="172" spans="4:180" ht="14.25" customHeight="1"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55"/>
      <c r="DW172" s="2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2"/>
      <c r="FQ172" s="2"/>
      <c r="FR172" s="12"/>
      <c r="FS172" s="2"/>
      <c r="FT172" s="2"/>
      <c r="FU172" s="2"/>
      <c r="FV172" s="2"/>
      <c r="FW172" s="2"/>
      <c r="FX172" s="2"/>
    </row>
    <row r="173" spans="4:180" ht="14.25" customHeight="1"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55"/>
      <c r="DW173" s="2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2"/>
      <c r="FQ173" s="2"/>
      <c r="FR173" s="12"/>
      <c r="FS173" s="2"/>
      <c r="FT173" s="2"/>
      <c r="FU173" s="2"/>
      <c r="FV173" s="2"/>
      <c r="FW173" s="2"/>
      <c r="FX173" s="2"/>
    </row>
    <row r="174" spans="4:180" ht="14.25" customHeight="1"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55"/>
      <c r="DW174" s="2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2"/>
      <c r="FQ174" s="2"/>
      <c r="FR174" s="12"/>
      <c r="FS174" s="2"/>
      <c r="FT174" s="2"/>
      <c r="FU174" s="2"/>
      <c r="FV174" s="2"/>
      <c r="FW174" s="2"/>
      <c r="FX174" s="2"/>
    </row>
    <row r="175" spans="4:180" ht="14.25" customHeight="1"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55"/>
      <c r="DW175" s="2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2"/>
      <c r="FQ175" s="2"/>
      <c r="FR175" s="12"/>
      <c r="FS175" s="2"/>
      <c r="FT175" s="2"/>
      <c r="FU175" s="2"/>
      <c r="FV175" s="2"/>
      <c r="FW175" s="2"/>
      <c r="FX175" s="2"/>
    </row>
    <row r="176" spans="4:180" ht="14.25" customHeight="1"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55"/>
      <c r="DW176" s="2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2"/>
      <c r="FQ176" s="2"/>
      <c r="FR176" s="12"/>
      <c r="FS176" s="2"/>
      <c r="FT176" s="2"/>
      <c r="FU176" s="2"/>
      <c r="FV176" s="2"/>
      <c r="FW176" s="2"/>
      <c r="FX176" s="2"/>
    </row>
    <row r="177" spans="4:180" ht="14.25" customHeight="1"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55"/>
      <c r="DW177" s="2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2"/>
      <c r="FQ177" s="2"/>
      <c r="FR177" s="12"/>
      <c r="FS177" s="2"/>
      <c r="FT177" s="2"/>
      <c r="FU177" s="2"/>
      <c r="FV177" s="2"/>
      <c r="FW177" s="2"/>
      <c r="FX177" s="2"/>
    </row>
    <row r="178" spans="4:180" ht="14.25" customHeight="1"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55"/>
      <c r="DW178" s="2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2"/>
      <c r="FQ178" s="2"/>
      <c r="FR178" s="12"/>
      <c r="FS178" s="2"/>
      <c r="FT178" s="2"/>
      <c r="FU178" s="2"/>
      <c r="FV178" s="2"/>
      <c r="FW178" s="2"/>
      <c r="FX178" s="2"/>
    </row>
    <row r="179" spans="4:180" ht="14.25" customHeight="1"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55"/>
      <c r="DW179" s="2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2"/>
      <c r="FQ179" s="2"/>
      <c r="FR179" s="12"/>
      <c r="FS179" s="2"/>
      <c r="FT179" s="2"/>
      <c r="FU179" s="2"/>
      <c r="FV179" s="2"/>
      <c r="FW179" s="2"/>
      <c r="FX179" s="2"/>
    </row>
    <row r="180" spans="4:180" ht="14.25" customHeight="1"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55"/>
      <c r="DW180" s="2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2"/>
      <c r="FQ180" s="2"/>
      <c r="FR180" s="12"/>
      <c r="FS180" s="2"/>
      <c r="FT180" s="2"/>
      <c r="FU180" s="2"/>
      <c r="FV180" s="2"/>
      <c r="FW180" s="2"/>
      <c r="FX180" s="2"/>
    </row>
    <row r="181" spans="4:180" ht="14.25" customHeight="1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55"/>
      <c r="DW181" s="2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2"/>
      <c r="FQ181" s="2"/>
      <c r="FR181" s="12"/>
      <c r="FS181" s="2"/>
      <c r="FT181" s="2"/>
      <c r="FU181" s="2"/>
      <c r="FV181" s="2"/>
      <c r="FW181" s="2"/>
      <c r="FX181" s="2"/>
    </row>
    <row r="182" spans="4:180" ht="14.25" customHeight="1"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55"/>
      <c r="DW182" s="2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2"/>
      <c r="FQ182" s="2"/>
      <c r="FR182" s="12"/>
      <c r="FS182" s="2"/>
      <c r="FT182" s="2"/>
      <c r="FU182" s="2"/>
      <c r="FV182" s="2"/>
      <c r="FW182" s="2"/>
      <c r="FX182" s="2"/>
    </row>
    <row r="183" spans="4:180" ht="14.25" customHeight="1"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55"/>
      <c r="DW183" s="2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2"/>
      <c r="FQ183" s="2"/>
      <c r="FR183" s="12"/>
      <c r="FS183" s="2"/>
      <c r="FT183" s="2"/>
      <c r="FU183" s="2"/>
      <c r="FV183" s="2"/>
      <c r="FW183" s="2"/>
      <c r="FX183" s="2"/>
    </row>
    <row r="184" spans="4:180" ht="14.25" customHeight="1"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55"/>
      <c r="DW184" s="2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2"/>
      <c r="FQ184" s="2"/>
      <c r="FR184" s="12"/>
      <c r="FS184" s="2"/>
      <c r="FT184" s="2"/>
      <c r="FU184" s="2"/>
      <c r="FV184" s="2"/>
      <c r="FW184" s="2"/>
      <c r="FX184" s="2"/>
    </row>
    <row r="185" spans="4:180" ht="14.25" customHeight="1"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55"/>
      <c r="DW185" s="2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2"/>
      <c r="FQ185" s="2"/>
      <c r="FR185" s="12"/>
      <c r="FS185" s="2"/>
      <c r="FT185" s="2"/>
      <c r="FU185" s="2"/>
      <c r="FV185" s="2"/>
      <c r="FW185" s="2"/>
      <c r="FX185" s="2"/>
    </row>
    <row r="186" spans="4:180" ht="14.25" customHeight="1"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55"/>
      <c r="DW186" s="2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2"/>
      <c r="FQ186" s="2"/>
      <c r="FR186" s="12"/>
      <c r="FS186" s="2"/>
      <c r="FT186" s="2"/>
      <c r="FU186" s="2"/>
      <c r="FV186" s="2"/>
      <c r="FW186" s="2"/>
      <c r="FX186" s="2"/>
    </row>
    <row r="187" spans="4:180" ht="14.25" customHeight="1"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55"/>
      <c r="DW187" s="2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2"/>
      <c r="FQ187" s="2"/>
      <c r="FR187" s="12"/>
      <c r="FS187" s="2"/>
      <c r="FT187" s="2"/>
      <c r="FU187" s="2"/>
      <c r="FV187" s="2"/>
      <c r="FW187" s="2"/>
      <c r="FX187" s="2"/>
    </row>
    <row r="188" spans="4:180" ht="14.25" customHeight="1"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55"/>
      <c r="DW188" s="2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2"/>
      <c r="FQ188" s="2"/>
      <c r="FR188" s="12"/>
      <c r="FS188" s="2"/>
      <c r="FT188" s="2"/>
      <c r="FU188" s="2"/>
      <c r="FV188" s="2"/>
      <c r="FW188" s="2"/>
      <c r="FX188" s="2"/>
    </row>
    <row r="189" spans="4:180" ht="14.25" customHeight="1"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55"/>
      <c r="DW189" s="2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2"/>
      <c r="FQ189" s="2"/>
      <c r="FR189" s="12"/>
      <c r="FS189" s="2"/>
      <c r="FT189" s="2"/>
      <c r="FU189" s="2"/>
      <c r="FV189" s="2"/>
      <c r="FW189" s="2"/>
      <c r="FX189" s="2"/>
    </row>
    <row r="190" spans="4:180" ht="14.25" customHeight="1"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55"/>
      <c r="DW190" s="2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2"/>
      <c r="FQ190" s="2"/>
      <c r="FR190" s="12"/>
      <c r="FS190" s="2"/>
      <c r="FT190" s="2"/>
      <c r="FU190" s="2"/>
      <c r="FV190" s="2"/>
      <c r="FW190" s="2"/>
      <c r="FX190" s="2"/>
    </row>
    <row r="191" spans="4:180" ht="14.25" customHeight="1"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55"/>
      <c r="DW191" s="2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2"/>
      <c r="FQ191" s="2"/>
      <c r="FR191" s="12"/>
      <c r="FS191" s="2"/>
      <c r="FT191" s="2"/>
      <c r="FU191" s="2"/>
      <c r="FV191" s="2"/>
      <c r="FW191" s="2"/>
      <c r="FX191" s="2"/>
    </row>
    <row r="192" spans="4:180" ht="14.25" customHeight="1"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55"/>
      <c r="DW192" s="2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2"/>
      <c r="FQ192" s="2"/>
      <c r="FR192" s="12"/>
      <c r="FS192" s="2"/>
      <c r="FT192" s="2"/>
      <c r="FU192" s="2"/>
      <c r="FV192" s="2"/>
      <c r="FW192" s="2"/>
      <c r="FX192" s="2"/>
    </row>
    <row r="193" spans="4:180" ht="14.25" customHeight="1"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55"/>
      <c r="DW193" s="2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2"/>
      <c r="FQ193" s="2"/>
      <c r="FR193" s="12"/>
      <c r="FS193" s="2"/>
      <c r="FT193" s="2"/>
      <c r="FU193" s="2"/>
      <c r="FV193" s="2"/>
      <c r="FW193" s="2"/>
      <c r="FX193" s="2"/>
    </row>
    <row r="194" spans="4:180" ht="14.25" customHeight="1"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55"/>
      <c r="DW194" s="2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2"/>
      <c r="FQ194" s="2"/>
      <c r="FR194" s="12"/>
      <c r="FS194" s="2"/>
      <c r="FT194" s="2"/>
      <c r="FU194" s="2"/>
      <c r="FV194" s="2"/>
      <c r="FW194" s="2"/>
      <c r="FX194" s="2"/>
    </row>
    <row r="195" spans="4:180" ht="14.25" customHeight="1"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55"/>
      <c r="DW195" s="2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2"/>
      <c r="FQ195" s="2"/>
      <c r="FR195" s="12"/>
      <c r="FS195" s="2"/>
      <c r="FT195" s="2"/>
      <c r="FU195" s="2"/>
      <c r="FV195" s="2"/>
      <c r="FW195" s="2"/>
      <c r="FX195" s="2"/>
    </row>
    <row r="196" spans="4:180" ht="14.25" customHeight="1"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55"/>
      <c r="DW196" s="2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2"/>
      <c r="FQ196" s="2"/>
      <c r="FR196" s="12"/>
      <c r="FS196" s="2"/>
      <c r="FT196" s="2"/>
      <c r="FU196" s="2"/>
      <c r="FV196" s="2"/>
      <c r="FW196" s="2"/>
      <c r="FX196" s="2"/>
    </row>
    <row r="197" spans="4:180" ht="14.25" customHeight="1"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55"/>
      <c r="DW197" s="2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2"/>
      <c r="FQ197" s="2"/>
      <c r="FR197" s="12"/>
      <c r="FS197" s="2"/>
      <c r="FT197" s="2"/>
      <c r="FU197" s="2"/>
      <c r="FV197" s="2"/>
      <c r="FW197" s="2"/>
      <c r="FX197" s="2"/>
    </row>
    <row r="198" spans="4:180" ht="14.25" customHeight="1"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55"/>
      <c r="DW198" s="2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2"/>
      <c r="FQ198" s="2"/>
      <c r="FR198" s="12"/>
      <c r="FS198" s="2"/>
      <c r="FT198" s="2"/>
      <c r="FU198" s="2"/>
      <c r="FV198" s="2"/>
      <c r="FW198" s="2"/>
      <c r="FX198" s="2"/>
    </row>
    <row r="199" spans="4:180" ht="14.25" customHeight="1"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55"/>
      <c r="DW199" s="2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2"/>
      <c r="FQ199" s="2"/>
      <c r="FR199" s="12"/>
      <c r="FS199" s="2"/>
      <c r="FT199" s="2"/>
      <c r="FU199" s="2"/>
      <c r="FV199" s="2"/>
      <c r="FW199" s="2"/>
      <c r="FX199" s="2"/>
    </row>
    <row r="200" spans="4:180" ht="14.25" customHeight="1"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55"/>
      <c r="DW200" s="2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2"/>
      <c r="FQ200" s="2"/>
      <c r="FR200" s="12"/>
      <c r="FS200" s="2"/>
      <c r="FT200" s="2"/>
      <c r="FU200" s="2"/>
      <c r="FV200" s="2"/>
      <c r="FW200" s="2"/>
      <c r="FX200" s="2"/>
    </row>
    <row r="201" spans="4:180" ht="14.25" customHeight="1"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55"/>
      <c r="DW201" s="2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2"/>
      <c r="FQ201" s="2"/>
      <c r="FR201" s="12"/>
      <c r="FS201" s="2"/>
      <c r="FT201" s="2"/>
      <c r="FU201" s="2"/>
      <c r="FV201" s="2"/>
      <c r="FW201" s="2"/>
      <c r="FX201" s="2"/>
    </row>
    <row r="202" spans="4:180" ht="14.25" customHeight="1"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55"/>
      <c r="DW202" s="2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2"/>
      <c r="FQ202" s="2"/>
      <c r="FR202" s="12"/>
      <c r="FS202" s="2"/>
      <c r="FT202" s="2"/>
      <c r="FU202" s="2"/>
      <c r="FV202" s="2"/>
      <c r="FW202" s="2"/>
      <c r="FX202" s="2"/>
    </row>
    <row r="203" spans="4:180" ht="14.25" customHeight="1"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55"/>
      <c r="DW203" s="2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2"/>
      <c r="FQ203" s="2"/>
      <c r="FR203" s="12"/>
      <c r="FS203" s="2"/>
      <c r="FT203" s="2"/>
      <c r="FU203" s="2"/>
      <c r="FV203" s="2"/>
      <c r="FW203" s="2"/>
      <c r="FX203" s="2"/>
    </row>
    <row r="204" spans="4:180" ht="14.25" customHeight="1"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55"/>
      <c r="DW204" s="2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2"/>
      <c r="FQ204" s="2"/>
      <c r="FR204" s="12"/>
      <c r="FS204" s="2"/>
      <c r="FT204" s="2"/>
      <c r="FU204" s="2"/>
      <c r="FV204" s="2"/>
      <c r="FW204" s="2"/>
      <c r="FX204" s="2"/>
    </row>
    <row r="205" spans="4:180" ht="14.25" customHeight="1"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55"/>
      <c r="DW205" s="2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2"/>
      <c r="FQ205" s="2"/>
      <c r="FR205" s="12"/>
      <c r="FS205" s="2"/>
      <c r="FT205" s="2"/>
      <c r="FU205" s="2"/>
      <c r="FV205" s="2"/>
      <c r="FW205" s="2"/>
      <c r="FX205" s="2"/>
    </row>
    <row r="206" spans="4:180" ht="14.25" customHeight="1"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55"/>
      <c r="DW206" s="2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2"/>
      <c r="FQ206" s="2"/>
      <c r="FR206" s="12"/>
      <c r="FS206" s="2"/>
      <c r="FT206" s="2"/>
      <c r="FU206" s="2"/>
      <c r="FV206" s="2"/>
      <c r="FW206" s="2"/>
      <c r="FX206" s="2"/>
    </row>
    <row r="207" spans="4:180" ht="14.25" customHeight="1"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55"/>
      <c r="DW207" s="2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2"/>
      <c r="FQ207" s="2"/>
      <c r="FR207" s="12"/>
      <c r="FS207" s="2"/>
      <c r="FT207" s="2"/>
      <c r="FU207" s="2"/>
      <c r="FV207" s="2"/>
      <c r="FW207" s="2"/>
      <c r="FX207" s="2"/>
    </row>
    <row r="208" spans="4:180" ht="14.25" customHeight="1"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55"/>
      <c r="DW208" s="2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2"/>
      <c r="FQ208" s="2"/>
      <c r="FR208" s="12"/>
      <c r="FS208" s="2"/>
      <c r="FT208" s="2"/>
      <c r="FU208" s="2"/>
      <c r="FV208" s="2"/>
      <c r="FW208" s="2"/>
      <c r="FX208" s="2"/>
    </row>
    <row r="209" spans="4:180" ht="14.25" customHeight="1"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55"/>
      <c r="DW209" s="2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2"/>
      <c r="FQ209" s="2"/>
      <c r="FR209" s="12"/>
      <c r="FS209" s="2"/>
      <c r="FT209" s="2"/>
      <c r="FU209" s="2"/>
      <c r="FV209" s="2"/>
      <c r="FW209" s="2"/>
      <c r="FX209" s="2"/>
    </row>
    <row r="210" spans="4:180" ht="14.25" customHeight="1"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55"/>
      <c r="DW210" s="2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2"/>
      <c r="FQ210" s="2"/>
      <c r="FR210" s="12"/>
      <c r="FS210" s="2"/>
      <c r="FT210" s="2"/>
      <c r="FU210" s="2"/>
      <c r="FV210" s="2"/>
      <c r="FW210" s="2"/>
      <c r="FX210" s="2"/>
    </row>
    <row r="211" spans="4:180" ht="14.25" customHeight="1"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55"/>
      <c r="DW211" s="2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2"/>
      <c r="FQ211" s="2"/>
      <c r="FR211" s="12"/>
      <c r="FS211" s="2"/>
      <c r="FT211" s="2"/>
      <c r="FU211" s="2"/>
      <c r="FV211" s="2"/>
      <c r="FW211" s="2"/>
      <c r="FX211" s="2"/>
    </row>
    <row r="212" spans="4:180" ht="14.25" customHeight="1"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55"/>
      <c r="DW212" s="2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2"/>
      <c r="FQ212" s="2"/>
      <c r="FR212" s="12"/>
      <c r="FS212" s="2"/>
      <c r="FT212" s="2"/>
      <c r="FU212" s="2"/>
      <c r="FV212" s="2"/>
      <c r="FW212" s="2"/>
      <c r="FX212" s="2"/>
    </row>
    <row r="213" spans="4:180" ht="14.25" customHeight="1"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55"/>
      <c r="DW213" s="2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2"/>
      <c r="FQ213" s="2"/>
      <c r="FR213" s="12"/>
      <c r="FS213" s="2"/>
      <c r="FT213" s="2"/>
      <c r="FU213" s="2"/>
      <c r="FV213" s="2"/>
      <c r="FW213" s="2"/>
      <c r="FX213" s="2"/>
    </row>
    <row r="214" spans="4:180" ht="14.25" customHeight="1"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55"/>
      <c r="DW214" s="2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2"/>
      <c r="FQ214" s="2"/>
      <c r="FR214" s="12"/>
      <c r="FS214" s="2"/>
      <c r="FT214" s="2"/>
      <c r="FU214" s="2"/>
      <c r="FV214" s="2"/>
      <c r="FW214" s="2"/>
      <c r="FX214" s="2"/>
    </row>
    <row r="215" spans="4:180" ht="14.25" customHeight="1"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55"/>
      <c r="DW215" s="2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2"/>
      <c r="FQ215" s="2"/>
      <c r="FR215" s="12"/>
      <c r="FS215" s="2"/>
      <c r="FT215" s="2"/>
      <c r="FU215" s="2"/>
      <c r="FV215" s="2"/>
      <c r="FW215" s="2"/>
      <c r="FX215" s="2"/>
    </row>
    <row r="216" spans="4:180" ht="14.25" customHeight="1"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55"/>
      <c r="DW216" s="2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2"/>
      <c r="FQ216" s="2"/>
      <c r="FR216" s="12"/>
      <c r="FS216" s="2"/>
      <c r="FT216" s="2"/>
      <c r="FU216" s="2"/>
      <c r="FV216" s="2"/>
      <c r="FW216" s="2"/>
      <c r="FX216" s="2"/>
    </row>
    <row r="217" spans="4:180" ht="14.25" customHeight="1"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55"/>
      <c r="DW217" s="2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2"/>
      <c r="FQ217" s="2"/>
      <c r="FR217" s="12"/>
      <c r="FS217" s="2"/>
      <c r="FT217" s="2"/>
      <c r="FU217" s="2"/>
      <c r="FV217" s="2"/>
      <c r="FW217" s="2"/>
      <c r="FX217" s="2"/>
    </row>
    <row r="218" spans="4:180" ht="14.25" customHeight="1"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55"/>
      <c r="DW218" s="2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2"/>
      <c r="FQ218" s="2"/>
      <c r="FR218" s="12"/>
      <c r="FS218" s="2"/>
      <c r="FT218" s="2"/>
      <c r="FU218" s="2"/>
      <c r="FV218" s="2"/>
      <c r="FW218" s="2"/>
      <c r="FX218" s="2"/>
    </row>
    <row r="219" spans="4:180" ht="14.25" customHeight="1"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55"/>
      <c r="DW219" s="2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2"/>
      <c r="FQ219" s="2"/>
      <c r="FR219" s="12"/>
      <c r="FS219" s="2"/>
      <c r="FT219" s="2"/>
      <c r="FU219" s="2"/>
      <c r="FV219" s="2"/>
      <c r="FW219" s="2"/>
      <c r="FX219" s="2"/>
    </row>
    <row r="220" spans="4:180" ht="14.25" customHeight="1"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55"/>
      <c r="DW220" s="2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2"/>
      <c r="FQ220" s="2"/>
      <c r="FR220" s="12"/>
      <c r="FS220" s="2"/>
      <c r="FT220" s="2"/>
      <c r="FU220" s="2"/>
      <c r="FV220" s="2"/>
      <c r="FW220" s="2"/>
      <c r="FX220" s="2"/>
    </row>
    <row r="221" spans="4:180" ht="14.25" customHeight="1"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55"/>
      <c r="DW221" s="2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2"/>
      <c r="FQ221" s="2"/>
      <c r="FR221" s="12"/>
      <c r="FS221" s="2"/>
      <c r="FT221" s="2"/>
      <c r="FU221" s="2"/>
      <c r="FV221" s="2"/>
      <c r="FW221" s="2"/>
      <c r="FX221" s="2"/>
    </row>
    <row r="222" spans="4:180" ht="14.25" customHeight="1"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55"/>
      <c r="DW222" s="2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2"/>
      <c r="FQ222" s="2"/>
      <c r="FR222" s="12"/>
      <c r="FS222" s="2"/>
      <c r="FT222" s="2"/>
      <c r="FU222" s="2"/>
      <c r="FV222" s="2"/>
      <c r="FW222" s="2"/>
      <c r="FX222" s="2"/>
    </row>
    <row r="223" spans="4:180" ht="14.25" customHeight="1"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55"/>
      <c r="DW223" s="2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2"/>
      <c r="FQ223" s="2"/>
      <c r="FR223" s="12"/>
      <c r="FS223" s="2"/>
      <c r="FT223" s="2"/>
      <c r="FU223" s="2"/>
      <c r="FV223" s="2"/>
      <c r="FW223" s="2"/>
      <c r="FX223" s="2"/>
    </row>
    <row r="224" spans="4:180" ht="14.25" customHeight="1"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55"/>
      <c r="DW224" s="2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2"/>
      <c r="FQ224" s="2"/>
      <c r="FR224" s="12"/>
      <c r="FS224" s="2"/>
      <c r="FT224" s="2"/>
      <c r="FU224" s="2"/>
      <c r="FV224" s="2"/>
      <c r="FW224" s="2"/>
      <c r="FX224" s="2"/>
    </row>
    <row r="225" spans="4:180" ht="14.25" customHeight="1"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55"/>
      <c r="DW225" s="2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2"/>
      <c r="FQ225" s="2"/>
      <c r="FR225" s="12"/>
      <c r="FS225" s="2"/>
      <c r="FT225" s="2"/>
      <c r="FU225" s="2"/>
      <c r="FV225" s="2"/>
      <c r="FW225" s="2"/>
      <c r="FX225" s="2"/>
    </row>
    <row r="226" spans="4:180" ht="14.25" customHeight="1"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55"/>
      <c r="DW226" s="2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2"/>
      <c r="FQ226" s="2"/>
      <c r="FR226" s="12"/>
      <c r="FS226" s="2"/>
      <c r="FT226" s="2"/>
      <c r="FU226" s="2"/>
      <c r="FV226" s="2"/>
      <c r="FW226" s="2"/>
      <c r="FX226" s="2"/>
    </row>
    <row r="227" spans="4:180" ht="14.25" customHeight="1"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55"/>
      <c r="DW227" s="2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2"/>
      <c r="FQ227" s="2"/>
      <c r="FR227" s="12"/>
      <c r="FS227" s="2"/>
      <c r="FT227" s="2"/>
      <c r="FU227" s="2"/>
      <c r="FV227" s="2"/>
      <c r="FW227" s="2"/>
      <c r="FX227" s="2"/>
    </row>
    <row r="228" spans="4:180" ht="14.25" customHeight="1"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55"/>
      <c r="DW228" s="2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2"/>
      <c r="FQ228" s="2"/>
      <c r="FR228" s="12"/>
      <c r="FS228" s="2"/>
      <c r="FT228" s="2"/>
      <c r="FU228" s="2"/>
      <c r="FV228" s="2"/>
      <c r="FW228" s="2"/>
      <c r="FX228" s="2"/>
    </row>
    <row r="229" spans="4:180" ht="14.25" customHeight="1"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55"/>
      <c r="DW229" s="2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2"/>
      <c r="FQ229" s="2"/>
      <c r="FR229" s="12"/>
      <c r="FS229" s="2"/>
      <c r="FT229" s="2"/>
      <c r="FU229" s="2"/>
      <c r="FV229" s="2"/>
      <c r="FW229" s="2"/>
      <c r="FX229" s="2"/>
    </row>
    <row r="230" spans="4:180" ht="14.25" customHeight="1"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55"/>
      <c r="DW230" s="2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2"/>
      <c r="FQ230" s="2"/>
      <c r="FR230" s="12"/>
      <c r="FS230" s="2"/>
      <c r="FT230" s="2"/>
      <c r="FU230" s="2"/>
      <c r="FV230" s="2"/>
      <c r="FW230" s="2"/>
      <c r="FX230" s="2"/>
    </row>
    <row r="231" spans="4:180" ht="14.25" customHeight="1"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55"/>
      <c r="DW231" s="2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2"/>
      <c r="FQ231" s="2"/>
      <c r="FR231" s="12"/>
      <c r="FS231" s="2"/>
      <c r="FT231" s="2"/>
      <c r="FU231" s="2"/>
      <c r="FV231" s="2"/>
      <c r="FW231" s="2"/>
      <c r="FX231" s="2"/>
    </row>
    <row r="232" spans="4:180" ht="14.25" customHeight="1"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55"/>
      <c r="DW232" s="2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2"/>
      <c r="FQ232" s="2"/>
      <c r="FR232" s="12"/>
      <c r="FS232" s="2"/>
      <c r="FT232" s="2"/>
      <c r="FU232" s="2"/>
      <c r="FV232" s="2"/>
      <c r="FW232" s="2"/>
      <c r="FX232" s="2"/>
    </row>
    <row r="233" spans="4:180" ht="14.25" customHeight="1"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55"/>
      <c r="DW233" s="2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2"/>
      <c r="FQ233" s="2"/>
      <c r="FR233" s="12"/>
      <c r="FS233" s="2"/>
      <c r="FT233" s="2"/>
      <c r="FU233" s="2"/>
      <c r="FV233" s="2"/>
      <c r="FW233" s="2"/>
      <c r="FX233" s="2"/>
    </row>
    <row r="234" spans="4:180" ht="14.25" customHeight="1"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55"/>
      <c r="DW234" s="2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2"/>
      <c r="FQ234" s="2"/>
      <c r="FR234" s="12"/>
      <c r="FS234" s="2"/>
      <c r="FT234" s="2"/>
      <c r="FU234" s="2"/>
      <c r="FV234" s="2"/>
      <c r="FW234" s="2"/>
      <c r="FX234" s="2"/>
    </row>
    <row r="235" spans="4:180" ht="14.25" customHeight="1"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55"/>
      <c r="DW235" s="2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2"/>
      <c r="FQ235" s="2"/>
      <c r="FR235" s="12"/>
      <c r="FS235" s="2"/>
      <c r="FT235" s="2"/>
      <c r="FU235" s="2"/>
      <c r="FV235" s="2"/>
      <c r="FW235" s="2"/>
      <c r="FX235" s="2"/>
    </row>
    <row r="236" spans="4:180" ht="14.25" customHeight="1"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55"/>
      <c r="DW236" s="2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2"/>
      <c r="FQ236" s="2"/>
      <c r="FR236" s="12"/>
      <c r="FS236" s="2"/>
      <c r="FT236" s="2"/>
      <c r="FU236" s="2"/>
      <c r="FV236" s="2"/>
      <c r="FW236" s="2"/>
      <c r="FX236" s="2"/>
    </row>
    <row r="237" spans="4:180" ht="14.25" customHeight="1"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55"/>
      <c r="DW237" s="2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2"/>
      <c r="FQ237" s="2"/>
      <c r="FR237" s="12"/>
      <c r="FS237" s="2"/>
      <c r="FT237" s="2"/>
      <c r="FU237" s="2"/>
      <c r="FV237" s="2"/>
      <c r="FW237" s="2"/>
      <c r="FX237" s="2"/>
    </row>
    <row r="238" spans="4:180" ht="14.25" customHeight="1"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55"/>
      <c r="DW238" s="2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2"/>
      <c r="FQ238" s="2"/>
      <c r="FR238" s="12"/>
      <c r="FS238" s="2"/>
      <c r="FT238" s="2"/>
      <c r="FU238" s="2"/>
      <c r="FV238" s="2"/>
      <c r="FW238" s="2"/>
      <c r="FX238" s="2"/>
    </row>
    <row r="239" spans="4:180" ht="14.25" customHeight="1"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55"/>
      <c r="DW239" s="2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2"/>
      <c r="FQ239" s="2"/>
      <c r="FR239" s="12"/>
      <c r="FS239" s="2"/>
      <c r="FT239" s="2"/>
      <c r="FU239" s="2"/>
      <c r="FV239" s="2"/>
      <c r="FW239" s="2"/>
      <c r="FX239" s="2"/>
    </row>
    <row r="240" spans="4:180" ht="14.25" customHeight="1"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55"/>
      <c r="DW240" s="2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2"/>
      <c r="FQ240" s="2"/>
      <c r="FR240" s="12"/>
      <c r="FS240" s="2"/>
      <c r="FT240" s="2"/>
      <c r="FU240" s="2"/>
      <c r="FV240" s="2"/>
      <c r="FW240" s="2"/>
      <c r="FX240" s="2"/>
    </row>
    <row r="241" spans="4:180" ht="14.25" customHeight="1"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55"/>
      <c r="DW241" s="2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2"/>
      <c r="FQ241" s="2"/>
      <c r="FR241" s="12"/>
      <c r="FS241" s="2"/>
      <c r="FT241" s="2"/>
      <c r="FU241" s="2"/>
      <c r="FV241" s="2"/>
      <c r="FW241" s="2"/>
      <c r="FX241" s="2"/>
    </row>
    <row r="242" spans="4:180" ht="14.25" customHeight="1"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55"/>
      <c r="DW242" s="2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2"/>
      <c r="FQ242" s="2"/>
      <c r="FR242" s="12"/>
      <c r="FS242" s="2"/>
      <c r="FT242" s="2"/>
      <c r="FU242" s="2"/>
      <c r="FV242" s="2"/>
      <c r="FW242" s="2"/>
      <c r="FX242" s="2"/>
    </row>
    <row r="243" spans="4:180" ht="14.25" customHeight="1"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55"/>
      <c r="DW243" s="2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2"/>
      <c r="FQ243" s="2"/>
      <c r="FR243" s="12"/>
      <c r="FS243" s="2"/>
      <c r="FT243" s="2"/>
      <c r="FU243" s="2"/>
      <c r="FV243" s="2"/>
      <c r="FW243" s="2"/>
      <c r="FX243" s="2"/>
    </row>
    <row r="244" spans="4:180" ht="14.25" customHeight="1"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55"/>
      <c r="DW244" s="2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2"/>
      <c r="FQ244" s="2"/>
      <c r="FR244" s="12"/>
      <c r="FS244" s="2"/>
      <c r="FT244" s="2"/>
      <c r="FU244" s="2"/>
      <c r="FV244" s="2"/>
      <c r="FW244" s="2"/>
      <c r="FX244" s="2"/>
    </row>
    <row r="245" spans="4:180" ht="14.25" customHeight="1"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55"/>
      <c r="DW245" s="2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2"/>
      <c r="FQ245" s="2"/>
      <c r="FR245" s="12"/>
      <c r="FS245" s="2"/>
      <c r="FT245" s="2"/>
      <c r="FU245" s="2"/>
      <c r="FV245" s="2"/>
      <c r="FW245" s="2"/>
      <c r="FX245" s="2"/>
    </row>
    <row r="246" spans="4:180" ht="14.25" customHeight="1"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55"/>
      <c r="DW246" s="2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2"/>
      <c r="FQ246" s="2"/>
      <c r="FR246" s="12"/>
      <c r="FS246" s="2"/>
      <c r="FT246" s="2"/>
      <c r="FU246" s="2"/>
      <c r="FV246" s="2"/>
      <c r="FW246" s="2"/>
      <c r="FX246" s="2"/>
    </row>
    <row r="247" spans="4:180" ht="14.25" customHeight="1"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55"/>
      <c r="DW247" s="2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2"/>
      <c r="FQ247" s="2"/>
      <c r="FR247" s="12"/>
      <c r="FS247" s="2"/>
      <c r="FT247" s="2"/>
      <c r="FU247" s="2"/>
      <c r="FV247" s="2"/>
      <c r="FW247" s="2"/>
      <c r="FX247" s="2"/>
    </row>
    <row r="248" spans="4:180" ht="14.25" customHeight="1"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55"/>
      <c r="DW248" s="2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2"/>
      <c r="FQ248" s="2"/>
      <c r="FR248" s="12"/>
      <c r="FS248" s="2"/>
      <c r="FT248" s="2"/>
      <c r="FU248" s="2"/>
      <c r="FV248" s="2"/>
      <c r="FW248" s="2"/>
      <c r="FX248" s="2"/>
    </row>
    <row r="249" spans="4:180" ht="14.25" customHeight="1"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55"/>
      <c r="DW249" s="2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2"/>
      <c r="FQ249" s="2"/>
      <c r="FR249" s="12"/>
      <c r="FS249" s="2"/>
      <c r="FT249" s="2"/>
      <c r="FU249" s="2"/>
      <c r="FV249" s="2"/>
      <c r="FW249" s="2"/>
      <c r="FX249" s="2"/>
    </row>
    <row r="250" spans="4:180" ht="14.25" customHeight="1"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55"/>
      <c r="DW250" s="2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2"/>
      <c r="FQ250" s="2"/>
      <c r="FR250" s="12"/>
      <c r="FS250" s="2"/>
      <c r="FT250" s="2"/>
      <c r="FU250" s="2"/>
      <c r="FV250" s="2"/>
      <c r="FW250" s="2"/>
      <c r="FX250" s="2"/>
    </row>
    <row r="251" spans="4:180" ht="14.25" customHeight="1"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55"/>
      <c r="DW251" s="2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2"/>
      <c r="FQ251" s="2"/>
      <c r="FR251" s="12"/>
      <c r="FS251" s="2"/>
      <c r="FT251" s="2"/>
      <c r="FU251" s="2"/>
      <c r="FV251" s="2"/>
      <c r="FW251" s="2"/>
      <c r="FX251" s="2"/>
    </row>
    <row r="252" spans="4:180" ht="14.25" customHeight="1"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55"/>
      <c r="DW252" s="2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2"/>
      <c r="FQ252" s="2"/>
      <c r="FR252" s="12"/>
      <c r="FS252" s="2"/>
      <c r="FT252" s="2"/>
      <c r="FU252" s="2"/>
      <c r="FV252" s="2"/>
      <c r="FW252" s="2"/>
      <c r="FX252" s="2"/>
    </row>
    <row r="253" spans="4:180" ht="14.25" customHeight="1"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55"/>
      <c r="DW253" s="2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2"/>
      <c r="FQ253" s="2"/>
      <c r="FR253" s="12"/>
      <c r="FS253" s="2"/>
      <c r="FT253" s="2"/>
      <c r="FU253" s="2"/>
      <c r="FV253" s="2"/>
      <c r="FW253" s="2"/>
      <c r="FX253" s="2"/>
    </row>
    <row r="254" spans="4:180" ht="14.25" customHeight="1"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55"/>
      <c r="DW254" s="2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2"/>
      <c r="FQ254" s="2"/>
      <c r="FR254" s="12"/>
      <c r="FS254" s="2"/>
      <c r="FT254" s="2"/>
      <c r="FU254" s="2"/>
      <c r="FV254" s="2"/>
      <c r="FW254" s="2"/>
      <c r="FX254" s="2"/>
    </row>
    <row r="255" spans="4:180" ht="14.25" customHeight="1"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55"/>
      <c r="DW255" s="2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2"/>
      <c r="FQ255" s="2"/>
      <c r="FR255" s="12"/>
      <c r="FS255" s="2"/>
      <c r="FT255" s="2"/>
      <c r="FU255" s="2"/>
      <c r="FV255" s="2"/>
      <c r="FW255" s="2"/>
      <c r="FX255" s="2"/>
    </row>
    <row r="256" spans="4:180" ht="14.25" customHeight="1"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55"/>
      <c r="DW256" s="2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2"/>
      <c r="FQ256" s="2"/>
      <c r="FR256" s="12"/>
      <c r="FS256" s="2"/>
      <c r="FT256" s="2"/>
      <c r="FU256" s="2"/>
      <c r="FV256" s="2"/>
      <c r="FW256" s="2"/>
      <c r="FX256" s="2"/>
    </row>
    <row r="257" spans="4:180" ht="14.25" customHeight="1"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55"/>
      <c r="DW257" s="2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2"/>
      <c r="FQ257" s="2"/>
      <c r="FR257" s="12"/>
      <c r="FS257" s="2"/>
      <c r="FT257" s="2"/>
      <c r="FU257" s="2"/>
      <c r="FV257" s="2"/>
      <c r="FW257" s="2"/>
      <c r="FX257" s="2"/>
    </row>
    <row r="258" spans="4:180" ht="14.25" customHeight="1"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55"/>
      <c r="DW258" s="2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2"/>
      <c r="FQ258" s="2"/>
      <c r="FR258" s="12"/>
      <c r="FS258" s="2"/>
      <c r="FT258" s="2"/>
      <c r="FU258" s="2"/>
      <c r="FV258" s="2"/>
      <c r="FW258" s="2"/>
      <c r="FX258" s="2"/>
    </row>
    <row r="259" spans="4:180" ht="14.25" customHeight="1"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55"/>
      <c r="DW259" s="2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2"/>
      <c r="FQ259" s="2"/>
      <c r="FR259" s="12"/>
      <c r="FS259" s="2"/>
      <c r="FT259" s="2"/>
      <c r="FU259" s="2"/>
      <c r="FV259" s="2"/>
      <c r="FW259" s="2"/>
      <c r="FX259" s="2"/>
    </row>
    <row r="260" spans="4:180" ht="14.25" customHeight="1"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55"/>
      <c r="DW260" s="2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2"/>
      <c r="FQ260" s="2"/>
      <c r="FR260" s="12"/>
      <c r="FS260" s="2"/>
      <c r="FT260" s="2"/>
      <c r="FU260" s="2"/>
      <c r="FV260" s="2"/>
      <c r="FW260" s="2"/>
      <c r="FX260" s="2"/>
    </row>
    <row r="261" spans="4:180" ht="14.25" customHeight="1"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55"/>
      <c r="DW261" s="2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2"/>
      <c r="FQ261" s="2"/>
      <c r="FR261" s="12"/>
      <c r="FS261" s="2"/>
      <c r="FT261" s="2"/>
      <c r="FU261" s="2"/>
      <c r="FV261" s="2"/>
      <c r="FW261" s="2"/>
      <c r="FX261" s="2"/>
    </row>
    <row r="262" spans="4:180" ht="14.25" customHeight="1"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55"/>
      <c r="DW262" s="2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2"/>
      <c r="FQ262" s="2"/>
      <c r="FR262" s="12"/>
      <c r="FS262" s="2"/>
      <c r="FT262" s="2"/>
      <c r="FU262" s="2"/>
      <c r="FV262" s="2"/>
      <c r="FW262" s="2"/>
      <c r="FX262" s="2"/>
    </row>
    <row r="263" spans="4:180" ht="14.25" customHeight="1"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55"/>
      <c r="DW263" s="2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2"/>
      <c r="FQ263" s="2"/>
      <c r="FR263" s="12"/>
      <c r="FS263" s="2"/>
      <c r="FT263" s="2"/>
      <c r="FU263" s="2"/>
      <c r="FV263" s="2"/>
      <c r="FW263" s="2"/>
      <c r="FX263" s="2"/>
    </row>
    <row r="264" spans="4:180" ht="14.25" customHeight="1"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55"/>
      <c r="DW264" s="2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2"/>
      <c r="FQ264" s="2"/>
      <c r="FR264" s="12"/>
      <c r="FS264" s="2"/>
      <c r="FT264" s="2"/>
      <c r="FU264" s="2"/>
      <c r="FV264" s="2"/>
      <c r="FW264" s="2"/>
      <c r="FX264" s="2"/>
    </row>
    <row r="265" spans="4:180" ht="14.25" customHeight="1"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55"/>
      <c r="DW265" s="2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2"/>
      <c r="FQ265" s="2"/>
      <c r="FR265" s="12"/>
      <c r="FS265" s="2"/>
      <c r="FT265" s="2"/>
      <c r="FU265" s="2"/>
      <c r="FV265" s="2"/>
      <c r="FW265" s="2"/>
      <c r="FX265" s="2"/>
    </row>
    <row r="266" spans="4:180" ht="14.25" customHeight="1"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55"/>
      <c r="DW266" s="2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2"/>
      <c r="FQ266" s="2"/>
      <c r="FR266" s="12"/>
      <c r="FS266" s="2"/>
      <c r="FT266" s="2"/>
      <c r="FU266" s="2"/>
      <c r="FV266" s="2"/>
      <c r="FW266" s="2"/>
      <c r="FX266" s="2"/>
    </row>
    <row r="267" spans="4:180" ht="14.25" customHeight="1"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55"/>
      <c r="DW267" s="2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2"/>
      <c r="FQ267" s="2"/>
      <c r="FR267" s="12"/>
      <c r="FS267" s="2"/>
      <c r="FT267" s="2"/>
      <c r="FU267" s="2"/>
      <c r="FV267" s="2"/>
      <c r="FW267" s="2"/>
      <c r="FX267" s="2"/>
    </row>
    <row r="268" spans="4:180" ht="14.25" customHeight="1"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55"/>
      <c r="DW268" s="2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2"/>
      <c r="FQ268" s="2"/>
      <c r="FR268" s="12"/>
      <c r="FS268" s="2"/>
      <c r="FT268" s="2"/>
      <c r="FU268" s="2"/>
      <c r="FV268" s="2"/>
      <c r="FW268" s="2"/>
      <c r="FX268" s="2"/>
    </row>
    <row r="269" spans="4:180" ht="14.25" customHeight="1"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55"/>
      <c r="DW269" s="2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2"/>
      <c r="FQ269" s="2"/>
      <c r="FR269" s="12"/>
      <c r="FS269" s="2"/>
      <c r="FT269" s="2"/>
      <c r="FU269" s="2"/>
      <c r="FV269" s="2"/>
      <c r="FW269" s="2"/>
      <c r="FX269" s="2"/>
    </row>
    <row r="270" spans="4:180" ht="14.25" customHeight="1"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55"/>
      <c r="DW270" s="2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2"/>
      <c r="FQ270" s="2"/>
      <c r="FR270" s="12"/>
      <c r="FS270" s="2"/>
      <c r="FT270" s="2"/>
      <c r="FU270" s="2"/>
      <c r="FV270" s="2"/>
      <c r="FW270" s="2"/>
      <c r="FX270" s="2"/>
    </row>
    <row r="271" spans="4:180" ht="14.25" customHeight="1"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55"/>
      <c r="DW271" s="2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2"/>
      <c r="FQ271" s="2"/>
      <c r="FR271" s="12"/>
      <c r="FS271" s="2"/>
      <c r="FT271" s="2"/>
      <c r="FU271" s="2"/>
      <c r="FV271" s="2"/>
      <c r="FW271" s="2"/>
      <c r="FX271" s="2"/>
    </row>
    <row r="272" spans="4:180" ht="14.25" customHeight="1"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55"/>
      <c r="DW272" s="2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2"/>
      <c r="FQ272" s="2"/>
      <c r="FR272" s="12"/>
      <c r="FS272" s="2"/>
      <c r="FT272" s="2"/>
      <c r="FU272" s="2"/>
      <c r="FV272" s="2"/>
      <c r="FW272" s="2"/>
      <c r="FX272" s="2"/>
    </row>
    <row r="273" spans="4:180" ht="14.25" customHeight="1"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55"/>
      <c r="DW273" s="2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2"/>
      <c r="FQ273" s="2"/>
      <c r="FR273" s="12"/>
      <c r="FS273" s="2"/>
      <c r="FT273" s="2"/>
      <c r="FU273" s="2"/>
      <c r="FV273" s="2"/>
      <c r="FW273" s="2"/>
      <c r="FX273" s="2"/>
    </row>
    <row r="274" spans="4:180" ht="14.25" customHeight="1"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55"/>
      <c r="DW274" s="2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2"/>
      <c r="FQ274" s="2"/>
      <c r="FR274" s="12"/>
      <c r="FS274" s="2"/>
      <c r="FT274" s="2"/>
      <c r="FU274" s="2"/>
      <c r="FV274" s="2"/>
      <c r="FW274" s="2"/>
      <c r="FX274" s="2"/>
    </row>
    <row r="275" spans="4:180" ht="14.25" customHeight="1"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55"/>
      <c r="DW275" s="2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2"/>
      <c r="FQ275" s="2"/>
      <c r="FR275" s="12"/>
      <c r="FS275" s="2"/>
      <c r="FT275" s="2"/>
      <c r="FU275" s="2"/>
      <c r="FV275" s="2"/>
      <c r="FW275" s="2"/>
      <c r="FX275" s="2"/>
    </row>
    <row r="276" spans="4:180" ht="14.25" customHeight="1"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55"/>
      <c r="DW276" s="2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2"/>
      <c r="FQ276" s="2"/>
      <c r="FR276" s="12"/>
      <c r="FS276" s="2"/>
      <c r="FT276" s="2"/>
      <c r="FU276" s="2"/>
      <c r="FV276" s="2"/>
      <c r="FW276" s="2"/>
      <c r="FX276" s="2"/>
    </row>
    <row r="277" spans="4:180" ht="14.25" customHeight="1"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55"/>
      <c r="DW277" s="2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2"/>
      <c r="FQ277" s="2"/>
      <c r="FR277" s="12"/>
      <c r="FS277" s="2"/>
      <c r="FT277" s="2"/>
      <c r="FU277" s="2"/>
      <c r="FV277" s="2"/>
      <c r="FW277" s="2"/>
      <c r="FX277" s="2"/>
    </row>
    <row r="278" spans="4:180" ht="14.25" customHeight="1"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55"/>
      <c r="DW278" s="2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2"/>
      <c r="FQ278" s="2"/>
      <c r="FR278" s="12"/>
      <c r="FS278" s="2"/>
      <c r="FT278" s="2"/>
      <c r="FU278" s="2"/>
      <c r="FV278" s="2"/>
      <c r="FW278" s="2"/>
      <c r="FX278" s="2"/>
    </row>
    <row r="279" spans="4:180" ht="14.25" customHeight="1"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55"/>
      <c r="DW279" s="2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2"/>
      <c r="FQ279" s="2"/>
      <c r="FR279" s="12"/>
      <c r="FS279" s="2"/>
      <c r="FT279" s="2"/>
      <c r="FU279" s="2"/>
      <c r="FV279" s="2"/>
      <c r="FW279" s="2"/>
      <c r="FX279" s="2"/>
    </row>
    <row r="280" spans="4:180" ht="14.25" customHeight="1"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55"/>
      <c r="DW280" s="2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2"/>
      <c r="FQ280" s="2"/>
      <c r="FR280" s="12"/>
      <c r="FS280" s="2"/>
      <c r="FT280" s="2"/>
      <c r="FU280" s="2"/>
      <c r="FV280" s="2"/>
      <c r="FW280" s="2"/>
      <c r="FX280" s="2"/>
    </row>
    <row r="281" spans="4:180" ht="14.25" customHeight="1"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55"/>
      <c r="DW281" s="2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2"/>
      <c r="FQ281" s="2"/>
      <c r="FR281" s="12"/>
      <c r="FS281" s="2"/>
      <c r="FT281" s="2"/>
      <c r="FU281" s="2"/>
      <c r="FV281" s="2"/>
      <c r="FW281" s="2"/>
      <c r="FX281" s="2"/>
    </row>
    <row r="282" spans="4:180" ht="14.25" customHeight="1"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55"/>
      <c r="DW282" s="2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2"/>
      <c r="FQ282" s="2"/>
      <c r="FR282" s="12"/>
      <c r="FS282" s="2"/>
      <c r="FT282" s="2"/>
      <c r="FU282" s="2"/>
      <c r="FV282" s="2"/>
      <c r="FW282" s="2"/>
      <c r="FX282" s="2"/>
    </row>
    <row r="283" spans="4:180" ht="14.25" customHeight="1"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55"/>
      <c r="DW283" s="2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2"/>
      <c r="FQ283" s="2"/>
      <c r="FR283" s="12"/>
      <c r="FS283" s="2"/>
      <c r="FT283" s="2"/>
      <c r="FU283" s="2"/>
      <c r="FV283" s="2"/>
      <c r="FW283" s="2"/>
      <c r="FX283" s="2"/>
    </row>
    <row r="284" spans="4:180" ht="14.25" customHeight="1"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55"/>
      <c r="DW284" s="2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2"/>
      <c r="FQ284" s="2"/>
      <c r="FR284" s="12"/>
      <c r="FS284" s="2"/>
      <c r="FT284" s="2"/>
      <c r="FU284" s="2"/>
      <c r="FV284" s="2"/>
      <c r="FW284" s="2"/>
      <c r="FX284" s="2"/>
    </row>
    <row r="285" spans="4:180" ht="14.25" customHeight="1"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55"/>
      <c r="DW285" s="2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2"/>
      <c r="FQ285" s="2"/>
      <c r="FR285" s="12"/>
      <c r="FS285" s="2"/>
      <c r="FT285" s="2"/>
      <c r="FU285" s="2"/>
      <c r="FV285" s="2"/>
      <c r="FW285" s="2"/>
      <c r="FX285" s="2"/>
    </row>
    <row r="286" spans="4:180" ht="14.25" customHeight="1"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55"/>
      <c r="DW286" s="2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2"/>
      <c r="FQ286" s="2"/>
      <c r="FR286" s="12"/>
      <c r="FS286" s="2"/>
      <c r="FT286" s="2"/>
      <c r="FU286" s="2"/>
      <c r="FV286" s="2"/>
      <c r="FW286" s="2"/>
      <c r="FX286" s="2"/>
    </row>
    <row r="287" spans="4:180" ht="14.25" customHeight="1"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55"/>
      <c r="DW287" s="2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2"/>
      <c r="FQ287" s="2"/>
      <c r="FR287" s="12"/>
      <c r="FS287" s="2"/>
      <c r="FT287" s="2"/>
      <c r="FU287" s="2"/>
      <c r="FV287" s="2"/>
      <c r="FW287" s="2"/>
      <c r="FX287" s="2"/>
    </row>
    <row r="288" spans="4:180" ht="14.25" customHeight="1"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55"/>
      <c r="DW288" s="2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2"/>
      <c r="FQ288" s="2"/>
      <c r="FR288" s="12"/>
      <c r="FS288" s="2"/>
      <c r="FT288" s="2"/>
      <c r="FU288" s="2"/>
      <c r="FV288" s="2"/>
      <c r="FW288" s="2"/>
      <c r="FX288" s="2"/>
    </row>
    <row r="289" spans="4:180" ht="14.25" customHeight="1"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55"/>
      <c r="DW289" s="2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2"/>
      <c r="FQ289" s="2"/>
      <c r="FR289" s="12"/>
      <c r="FS289" s="2"/>
      <c r="FT289" s="2"/>
      <c r="FU289" s="2"/>
      <c r="FV289" s="2"/>
      <c r="FW289" s="2"/>
      <c r="FX289" s="2"/>
    </row>
    <row r="290" spans="4:180" ht="14.25" customHeight="1"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55"/>
      <c r="DW290" s="2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2"/>
      <c r="FQ290" s="2"/>
      <c r="FR290" s="12"/>
      <c r="FS290" s="2"/>
      <c r="FT290" s="2"/>
      <c r="FU290" s="2"/>
      <c r="FV290" s="2"/>
      <c r="FW290" s="2"/>
      <c r="FX290" s="2"/>
    </row>
    <row r="291" spans="4:180" ht="14.25" customHeight="1"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55"/>
      <c r="DW291" s="2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2"/>
      <c r="FQ291" s="2"/>
      <c r="FR291" s="12"/>
      <c r="FS291" s="2"/>
      <c r="FT291" s="2"/>
      <c r="FU291" s="2"/>
      <c r="FV291" s="2"/>
      <c r="FW291" s="2"/>
      <c r="FX291" s="2"/>
    </row>
    <row r="292" spans="4:180" ht="14.25" customHeight="1"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55"/>
      <c r="DW292" s="2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2"/>
      <c r="FQ292" s="2"/>
      <c r="FR292" s="12"/>
      <c r="FS292" s="2"/>
      <c r="FT292" s="2"/>
      <c r="FU292" s="2"/>
      <c r="FV292" s="2"/>
      <c r="FW292" s="2"/>
      <c r="FX292" s="2"/>
    </row>
    <row r="293" spans="4:180" ht="14.25" customHeight="1"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55"/>
      <c r="DW293" s="2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2"/>
      <c r="FQ293" s="2"/>
      <c r="FR293" s="12"/>
      <c r="FS293" s="2"/>
      <c r="FT293" s="2"/>
      <c r="FU293" s="2"/>
      <c r="FV293" s="2"/>
      <c r="FW293" s="2"/>
      <c r="FX293" s="2"/>
    </row>
    <row r="294" spans="4:180" ht="14.25" customHeight="1"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55"/>
      <c r="DW294" s="2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2"/>
      <c r="FQ294" s="2"/>
      <c r="FR294" s="12"/>
      <c r="FS294" s="2"/>
      <c r="FT294" s="2"/>
      <c r="FU294" s="2"/>
      <c r="FV294" s="2"/>
      <c r="FW294" s="2"/>
      <c r="FX294" s="2"/>
    </row>
    <row r="295" spans="4:180" ht="14.25" customHeight="1"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55"/>
      <c r="DW295" s="2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2"/>
      <c r="FQ295" s="2"/>
      <c r="FR295" s="12"/>
      <c r="FS295" s="2"/>
      <c r="FT295" s="2"/>
      <c r="FU295" s="2"/>
      <c r="FV295" s="2"/>
      <c r="FW295" s="2"/>
      <c r="FX295" s="2"/>
    </row>
    <row r="296" spans="4:180" ht="14.25" customHeight="1"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55"/>
      <c r="DW296" s="2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2"/>
      <c r="FQ296" s="2"/>
      <c r="FR296" s="12"/>
      <c r="FS296" s="2"/>
      <c r="FT296" s="2"/>
      <c r="FU296" s="2"/>
      <c r="FV296" s="2"/>
      <c r="FW296" s="2"/>
      <c r="FX296" s="2"/>
    </row>
    <row r="297" spans="4:180" ht="14.25" customHeight="1"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55"/>
      <c r="DW297" s="2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2"/>
      <c r="FQ297" s="2"/>
      <c r="FR297" s="12"/>
      <c r="FS297" s="2"/>
      <c r="FT297" s="2"/>
      <c r="FU297" s="2"/>
      <c r="FV297" s="2"/>
      <c r="FW297" s="2"/>
      <c r="FX297" s="2"/>
    </row>
    <row r="298" spans="4:180" ht="14.25" customHeight="1"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55"/>
      <c r="DW298" s="2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2"/>
      <c r="FQ298" s="2"/>
      <c r="FR298" s="12"/>
      <c r="FS298" s="2"/>
      <c r="FT298" s="2"/>
      <c r="FU298" s="2"/>
      <c r="FV298" s="2"/>
      <c r="FW298" s="2"/>
      <c r="FX298" s="2"/>
    </row>
    <row r="299" spans="4:180" ht="14.25" customHeight="1"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55"/>
      <c r="DW299" s="2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2"/>
      <c r="FQ299" s="2"/>
      <c r="FR299" s="12"/>
      <c r="FS299" s="2"/>
      <c r="FT299" s="2"/>
      <c r="FU299" s="2"/>
      <c r="FV299" s="2"/>
      <c r="FW299" s="2"/>
      <c r="FX299" s="2"/>
    </row>
    <row r="300" spans="4:180" ht="14.25" customHeight="1"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55"/>
      <c r="DW300" s="2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2"/>
      <c r="FQ300" s="2"/>
      <c r="FR300" s="12"/>
      <c r="FS300" s="2"/>
      <c r="FT300" s="2"/>
      <c r="FU300" s="2"/>
      <c r="FV300" s="2"/>
      <c r="FW300" s="2"/>
      <c r="FX300" s="2"/>
    </row>
    <row r="301" spans="4:180" ht="14.25" customHeight="1"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55"/>
      <c r="DW301" s="2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2"/>
      <c r="FQ301" s="2"/>
      <c r="FR301" s="12"/>
      <c r="FS301" s="2"/>
      <c r="FT301" s="2"/>
      <c r="FU301" s="2"/>
      <c r="FV301" s="2"/>
      <c r="FW301" s="2"/>
      <c r="FX301" s="2"/>
    </row>
    <row r="302" spans="4:180" ht="14.25" customHeight="1"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55"/>
      <c r="DW302" s="2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2"/>
      <c r="FQ302" s="2"/>
      <c r="FR302" s="12"/>
      <c r="FS302" s="2"/>
      <c r="FT302" s="2"/>
      <c r="FU302" s="2"/>
      <c r="FV302" s="2"/>
      <c r="FW302" s="2"/>
      <c r="FX302" s="2"/>
    </row>
    <row r="303" spans="4:180" ht="14.25" customHeight="1"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55"/>
      <c r="DW303" s="2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2"/>
      <c r="FQ303" s="2"/>
      <c r="FR303" s="12"/>
      <c r="FS303" s="2"/>
      <c r="FT303" s="2"/>
      <c r="FU303" s="2"/>
      <c r="FV303" s="2"/>
      <c r="FW303" s="2"/>
      <c r="FX303" s="2"/>
    </row>
    <row r="304" spans="4:180" ht="14.25" customHeight="1"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55"/>
      <c r="DW304" s="2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2"/>
      <c r="FQ304" s="2"/>
      <c r="FR304" s="12"/>
      <c r="FS304" s="2"/>
      <c r="FT304" s="2"/>
      <c r="FU304" s="2"/>
      <c r="FV304" s="2"/>
      <c r="FW304" s="2"/>
      <c r="FX304" s="2"/>
    </row>
    <row r="305" spans="4:180" ht="14.25" customHeight="1"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55"/>
      <c r="DW305" s="2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2"/>
      <c r="FQ305" s="2"/>
      <c r="FR305" s="12"/>
      <c r="FS305" s="2"/>
      <c r="FT305" s="2"/>
      <c r="FU305" s="2"/>
      <c r="FV305" s="2"/>
      <c r="FW305" s="2"/>
      <c r="FX305" s="2"/>
    </row>
    <row r="306" spans="4:180" ht="14.25" customHeight="1"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55"/>
      <c r="DW306" s="2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2"/>
      <c r="FQ306" s="2"/>
      <c r="FR306" s="12"/>
      <c r="FS306" s="2"/>
      <c r="FT306" s="2"/>
      <c r="FU306" s="2"/>
      <c r="FV306" s="2"/>
      <c r="FW306" s="2"/>
      <c r="FX306" s="2"/>
    </row>
    <row r="307" spans="4:180" ht="14.25" customHeight="1"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55"/>
      <c r="DW307" s="2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2"/>
      <c r="FQ307" s="2"/>
      <c r="FR307" s="12"/>
      <c r="FS307" s="2"/>
      <c r="FT307" s="2"/>
      <c r="FU307" s="2"/>
      <c r="FV307" s="2"/>
      <c r="FW307" s="2"/>
      <c r="FX307" s="2"/>
    </row>
    <row r="308" spans="4:180" ht="14.25" customHeight="1"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55"/>
      <c r="DW308" s="2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2"/>
      <c r="FQ308" s="2"/>
      <c r="FR308" s="12"/>
      <c r="FS308" s="2"/>
      <c r="FT308" s="2"/>
      <c r="FU308" s="2"/>
      <c r="FV308" s="2"/>
      <c r="FW308" s="2"/>
      <c r="FX308" s="2"/>
    </row>
    <row r="309" spans="4:180" ht="14.25" customHeight="1"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55"/>
      <c r="DW309" s="2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2"/>
      <c r="FQ309" s="2"/>
      <c r="FR309" s="12"/>
      <c r="FS309" s="2"/>
      <c r="FT309" s="2"/>
      <c r="FU309" s="2"/>
      <c r="FV309" s="2"/>
      <c r="FW309" s="2"/>
      <c r="FX309" s="2"/>
    </row>
    <row r="310" spans="4:180" ht="14.25" customHeight="1"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55"/>
      <c r="DW310" s="2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2"/>
      <c r="FQ310" s="2"/>
      <c r="FR310" s="12"/>
      <c r="FS310" s="2"/>
      <c r="FT310" s="2"/>
      <c r="FU310" s="2"/>
      <c r="FV310" s="2"/>
      <c r="FW310" s="2"/>
      <c r="FX310" s="2"/>
    </row>
    <row r="311" spans="4:180" ht="14.25" customHeight="1"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55"/>
      <c r="DW311" s="2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2"/>
      <c r="FQ311" s="2"/>
      <c r="FR311" s="12"/>
      <c r="FS311" s="2"/>
      <c r="FT311" s="2"/>
      <c r="FU311" s="2"/>
      <c r="FV311" s="2"/>
      <c r="FW311" s="2"/>
      <c r="FX311" s="2"/>
    </row>
    <row r="312" spans="4:180" ht="14.25" customHeight="1"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55"/>
      <c r="DW312" s="2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2"/>
      <c r="FQ312" s="2"/>
      <c r="FR312" s="12"/>
      <c r="FS312" s="2"/>
      <c r="FT312" s="2"/>
      <c r="FU312" s="2"/>
      <c r="FV312" s="2"/>
      <c r="FW312" s="2"/>
      <c r="FX312" s="2"/>
    </row>
    <row r="313" spans="4:180" ht="14.25" customHeight="1"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55"/>
      <c r="DW313" s="2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2"/>
      <c r="FQ313" s="2"/>
      <c r="FR313" s="12"/>
      <c r="FS313" s="2"/>
      <c r="FT313" s="2"/>
      <c r="FU313" s="2"/>
      <c r="FV313" s="2"/>
      <c r="FW313" s="2"/>
      <c r="FX313" s="2"/>
    </row>
    <row r="314" spans="4:180" ht="14.25" customHeight="1"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55"/>
      <c r="DW314" s="2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2"/>
      <c r="FQ314" s="2"/>
      <c r="FR314" s="12"/>
      <c r="FS314" s="2"/>
      <c r="FT314" s="2"/>
      <c r="FU314" s="2"/>
      <c r="FV314" s="2"/>
      <c r="FW314" s="2"/>
      <c r="FX314" s="2"/>
    </row>
    <row r="315" spans="4:180" ht="14.25" customHeight="1"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55"/>
      <c r="DW315" s="2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2"/>
      <c r="FQ315" s="2"/>
      <c r="FR315" s="12"/>
      <c r="FS315" s="2"/>
      <c r="FT315" s="2"/>
      <c r="FU315" s="2"/>
      <c r="FV315" s="2"/>
      <c r="FW315" s="2"/>
      <c r="FX315" s="2"/>
    </row>
    <row r="316" spans="4:180" ht="14.25" customHeight="1"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55"/>
      <c r="DW316" s="2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2"/>
      <c r="FQ316" s="2"/>
      <c r="FR316" s="12"/>
      <c r="FS316" s="2"/>
      <c r="FT316" s="2"/>
      <c r="FU316" s="2"/>
      <c r="FV316" s="2"/>
      <c r="FW316" s="2"/>
      <c r="FX316" s="2"/>
    </row>
    <row r="317" spans="4:180" ht="14.25" customHeight="1"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55"/>
      <c r="DW317" s="2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2"/>
      <c r="FQ317" s="2"/>
      <c r="FR317" s="12"/>
      <c r="FS317" s="2"/>
      <c r="FT317" s="2"/>
      <c r="FU317" s="2"/>
      <c r="FV317" s="2"/>
      <c r="FW317" s="2"/>
      <c r="FX317" s="2"/>
    </row>
    <row r="318" spans="4:180" ht="14.25" customHeight="1"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55"/>
      <c r="DW318" s="2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2"/>
      <c r="FQ318" s="2"/>
      <c r="FR318" s="12"/>
      <c r="FS318" s="2"/>
      <c r="FT318" s="2"/>
      <c r="FU318" s="2"/>
      <c r="FV318" s="2"/>
      <c r="FW318" s="2"/>
      <c r="FX318" s="2"/>
    </row>
    <row r="319" spans="4:180" ht="14.25" customHeight="1"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55"/>
      <c r="DW319" s="2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2"/>
      <c r="FQ319" s="2"/>
      <c r="FR319" s="12"/>
      <c r="FS319" s="2"/>
      <c r="FT319" s="2"/>
      <c r="FU319" s="2"/>
      <c r="FV319" s="2"/>
      <c r="FW319" s="2"/>
      <c r="FX319" s="2"/>
    </row>
    <row r="320" spans="4:180" ht="14.25" customHeight="1"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55"/>
      <c r="DW320" s="2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2"/>
      <c r="FQ320" s="2"/>
      <c r="FR320" s="12"/>
      <c r="FS320" s="2"/>
      <c r="FT320" s="2"/>
      <c r="FU320" s="2"/>
      <c r="FV320" s="2"/>
      <c r="FW320" s="2"/>
      <c r="FX320" s="2"/>
    </row>
    <row r="321" spans="4:180" ht="14.25" customHeight="1"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55"/>
      <c r="DW321" s="2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2"/>
      <c r="FQ321" s="2"/>
      <c r="FR321" s="12"/>
      <c r="FS321" s="2"/>
      <c r="FT321" s="2"/>
      <c r="FU321" s="2"/>
      <c r="FV321" s="2"/>
      <c r="FW321" s="2"/>
      <c r="FX321" s="2"/>
    </row>
    <row r="322" spans="4:180" ht="14.25" customHeight="1"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55"/>
      <c r="DW322" s="2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2"/>
      <c r="FQ322" s="2"/>
      <c r="FR322" s="12"/>
      <c r="FS322" s="2"/>
      <c r="FT322" s="2"/>
      <c r="FU322" s="2"/>
      <c r="FV322" s="2"/>
      <c r="FW322" s="2"/>
      <c r="FX322" s="2"/>
    </row>
    <row r="323" spans="4:180" ht="14.25" customHeight="1"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55"/>
      <c r="DW323" s="2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2"/>
      <c r="FQ323" s="2"/>
      <c r="FR323" s="12"/>
      <c r="FS323" s="2"/>
      <c r="FT323" s="2"/>
      <c r="FU323" s="2"/>
      <c r="FV323" s="2"/>
      <c r="FW323" s="2"/>
      <c r="FX323" s="2"/>
    </row>
    <row r="324" spans="4:180" ht="14.25" customHeight="1"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55"/>
      <c r="DW324" s="2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2"/>
      <c r="FQ324" s="2"/>
      <c r="FR324" s="12"/>
      <c r="FS324" s="2"/>
      <c r="FT324" s="2"/>
      <c r="FU324" s="2"/>
      <c r="FV324" s="2"/>
      <c r="FW324" s="2"/>
      <c r="FX324" s="2"/>
    </row>
    <row r="325" spans="4:180" ht="14.25" customHeight="1"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55"/>
      <c r="DW325" s="2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2"/>
      <c r="FQ325" s="2"/>
      <c r="FR325" s="12"/>
      <c r="FS325" s="2"/>
      <c r="FT325" s="2"/>
      <c r="FU325" s="2"/>
      <c r="FV325" s="2"/>
      <c r="FW325" s="2"/>
      <c r="FX325" s="2"/>
    </row>
    <row r="326" spans="4:180" ht="14.25" customHeight="1"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55"/>
      <c r="DW326" s="2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2"/>
      <c r="FQ326" s="2"/>
      <c r="FR326" s="12"/>
      <c r="FS326" s="2"/>
      <c r="FT326" s="2"/>
      <c r="FU326" s="2"/>
      <c r="FV326" s="2"/>
      <c r="FW326" s="2"/>
      <c r="FX326" s="2"/>
    </row>
    <row r="327" spans="4:180" ht="14.25" customHeight="1"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55"/>
      <c r="DW327" s="2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2"/>
      <c r="FQ327" s="2"/>
      <c r="FR327" s="12"/>
      <c r="FS327" s="2"/>
      <c r="FT327" s="2"/>
      <c r="FU327" s="2"/>
      <c r="FV327" s="2"/>
      <c r="FW327" s="2"/>
      <c r="FX327" s="2"/>
    </row>
    <row r="328" spans="4:180" ht="14.25" customHeight="1"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55"/>
      <c r="DW328" s="2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2"/>
      <c r="FQ328" s="2"/>
      <c r="FR328" s="12"/>
      <c r="FS328" s="2"/>
      <c r="FT328" s="2"/>
      <c r="FU328" s="2"/>
      <c r="FV328" s="2"/>
      <c r="FW328" s="2"/>
      <c r="FX328" s="2"/>
    </row>
    <row r="329" spans="4:180" ht="14.25" customHeight="1"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55"/>
      <c r="DW329" s="2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2"/>
      <c r="FQ329" s="2"/>
      <c r="FR329" s="12"/>
      <c r="FS329" s="2"/>
      <c r="FT329" s="2"/>
      <c r="FU329" s="2"/>
      <c r="FV329" s="2"/>
      <c r="FW329" s="2"/>
      <c r="FX329" s="2"/>
    </row>
    <row r="330" spans="4:180" ht="14.25" customHeight="1"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55"/>
      <c r="DW330" s="2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2"/>
      <c r="FQ330" s="2"/>
      <c r="FR330" s="12"/>
      <c r="FS330" s="2"/>
      <c r="FT330" s="2"/>
      <c r="FU330" s="2"/>
      <c r="FV330" s="2"/>
      <c r="FW330" s="2"/>
      <c r="FX330" s="2"/>
    </row>
    <row r="331" spans="4:180" ht="14.25" customHeight="1"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55"/>
      <c r="DW331" s="2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2"/>
      <c r="FQ331" s="2"/>
      <c r="FR331" s="12"/>
      <c r="FS331" s="2"/>
      <c r="FT331" s="2"/>
      <c r="FU331" s="2"/>
      <c r="FV331" s="2"/>
      <c r="FW331" s="2"/>
      <c r="FX331" s="2"/>
    </row>
    <row r="332" spans="4:180" ht="14.25" customHeight="1"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55"/>
      <c r="DW332" s="2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2"/>
      <c r="FQ332" s="2"/>
      <c r="FR332" s="12"/>
      <c r="FS332" s="2"/>
      <c r="FT332" s="2"/>
      <c r="FU332" s="2"/>
      <c r="FV332" s="2"/>
      <c r="FW332" s="2"/>
      <c r="FX332" s="2"/>
    </row>
    <row r="333" spans="4:180" ht="14.25" customHeight="1"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55"/>
      <c r="DW333" s="2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2"/>
      <c r="FQ333" s="2"/>
      <c r="FR333" s="12"/>
      <c r="FS333" s="2"/>
      <c r="FT333" s="2"/>
      <c r="FU333" s="2"/>
      <c r="FV333" s="2"/>
      <c r="FW333" s="2"/>
      <c r="FX333" s="2"/>
    </row>
    <row r="334" spans="4:180" ht="14.25" customHeight="1"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55"/>
      <c r="DW334" s="2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2"/>
      <c r="FQ334" s="2"/>
      <c r="FR334" s="12"/>
      <c r="FS334" s="2"/>
      <c r="FT334" s="2"/>
      <c r="FU334" s="2"/>
      <c r="FV334" s="2"/>
      <c r="FW334" s="2"/>
      <c r="FX334" s="2"/>
    </row>
    <row r="335" spans="4:180" ht="14.25" customHeight="1"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55"/>
      <c r="DW335" s="2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2"/>
      <c r="FQ335" s="2"/>
      <c r="FR335" s="12"/>
      <c r="FS335" s="2"/>
      <c r="FT335" s="2"/>
      <c r="FU335" s="2"/>
      <c r="FV335" s="2"/>
      <c r="FW335" s="2"/>
      <c r="FX335" s="2"/>
    </row>
    <row r="336" spans="4:180" ht="14.25" customHeight="1"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55"/>
      <c r="DW336" s="2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2"/>
      <c r="FQ336" s="2"/>
      <c r="FR336" s="12"/>
      <c r="FS336" s="2"/>
      <c r="FT336" s="2"/>
      <c r="FU336" s="2"/>
      <c r="FV336" s="2"/>
      <c r="FW336" s="2"/>
      <c r="FX336" s="2"/>
    </row>
    <row r="337" spans="4:180" ht="14.25" customHeight="1"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55"/>
      <c r="DW337" s="2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2"/>
      <c r="FQ337" s="2"/>
      <c r="FR337" s="12"/>
      <c r="FS337" s="2"/>
      <c r="FT337" s="2"/>
      <c r="FU337" s="2"/>
      <c r="FV337" s="2"/>
      <c r="FW337" s="2"/>
      <c r="FX337" s="2"/>
    </row>
    <row r="338" spans="4:180" ht="14.25" customHeight="1"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55"/>
      <c r="DW338" s="2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2"/>
      <c r="FQ338" s="2"/>
      <c r="FR338" s="12"/>
      <c r="FS338" s="2"/>
      <c r="FT338" s="2"/>
      <c r="FU338" s="2"/>
      <c r="FV338" s="2"/>
      <c r="FW338" s="2"/>
      <c r="FX338" s="2"/>
    </row>
    <row r="339" spans="4:180" ht="14.25" customHeight="1"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55"/>
      <c r="DW339" s="2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2"/>
      <c r="FQ339" s="2"/>
      <c r="FR339" s="12"/>
      <c r="FS339" s="2"/>
      <c r="FT339" s="2"/>
      <c r="FU339" s="2"/>
      <c r="FV339" s="2"/>
      <c r="FW339" s="2"/>
      <c r="FX339" s="2"/>
    </row>
    <row r="340" spans="4:180" ht="14.25" customHeight="1"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55"/>
      <c r="DW340" s="2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2"/>
      <c r="FQ340" s="2"/>
      <c r="FR340" s="12"/>
      <c r="FS340" s="2"/>
      <c r="FT340" s="2"/>
      <c r="FU340" s="2"/>
      <c r="FV340" s="2"/>
      <c r="FW340" s="2"/>
      <c r="FX340" s="2"/>
    </row>
    <row r="341" spans="4:180" ht="14.25" customHeight="1"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55"/>
      <c r="DW341" s="2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2"/>
      <c r="FQ341" s="2"/>
      <c r="FR341" s="12"/>
      <c r="FS341" s="2"/>
      <c r="FT341" s="2"/>
      <c r="FU341" s="2"/>
      <c r="FV341" s="2"/>
      <c r="FW341" s="2"/>
      <c r="FX341" s="2"/>
    </row>
    <row r="342" spans="4:180" ht="14.25" customHeight="1"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55"/>
      <c r="DW342" s="2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2"/>
      <c r="FQ342" s="2"/>
      <c r="FR342" s="12"/>
      <c r="FS342" s="2"/>
      <c r="FT342" s="2"/>
      <c r="FU342" s="2"/>
      <c r="FV342" s="2"/>
      <c r="FW342" s="2"/>
      <c r="FX342" s="2"/>
    </row>
    <row r="343" spans="4:180" ht="14.25" customHeight="1"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55"/>
      <c r="DW343" s="2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2"/>
      <c r="FQ343" s="2"/>
      <c r="FR343" s="12"/>
      <c r="FS343" s="2"/>
      <c r="FT343" s="2"/>
      <c r="FU343" s="2"/>
      <c r="FV343" s="2"/>
      <c r="FW343" s="2"/>
      <c r="FX343" s="2"/>
    </row>
    <row r="344" spans="4:180" ht="14.25" customHeight="1"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55"/>
      <c r="DW344" s="2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2"/>
      <c r="FQ344" s="2"/>
      <c r="FR344" s="12"/>
      <c r="FS344" s="2"/>
      <c r="FT344" s="2"/>
      <c r="FU344" s="2"/>
      <c r="FV344" s="2"/>
      <c r="FW344" s="2"/>
      <c r="FX344" s="2"/>
    </row>
    <row r="345" spans="4:180" ht="14.25" customHeight="1"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55"/>
      <c r="DW345" s="2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2"/>
      <c r="FQ345" s="2"/>
      <c r="FR345" s="12"/>
      <c r="FS345" s="2"/>
      <c r="FT345" s="2"/>
      <c r="FU345" s="2"/>
      <c r="FV345" s="2"/>
      <c r="FW345" s="2"/>
      <c r="FX345" s="2"/>
    </row>
    <row r="346" spans="4:180" ht="14.25" customHeight="1"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55"/>
      <c r="DW346" s="2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2"/>
      <c r="FQ346" s="2"/>
      <c r="FR346" s="12"/>
      <c r="FS346" s="2"/>
      <c r="FT346" s="2"/>
      <c r="FU346" s="2"/>
      <c r="FV346" s="2"/>
      <c r="FW346" s="2"/>
      <c r="FX346" s="2"/>
    </row>
    <row r="347" spans="4:180" ht="14.25" customHeight="1"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55"/>
      <c r="DW347" s="2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2"/>
      <c r="FQ347" s="2"/>
      <c r="FR347" s="12"/>
      <c r="FS347" s="2"/>
      <c r="FT347" s="2"/>
      <c r="FU347" s="2"/>
      <c r="FV347" s="2"/>
      <c r="FW347" s="2"/>
      <c r="FX347" s="2"/>
    </row>
    <row r="348" spans="4:180" ht="14.25" customHeight="1"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55"/>
      <c r="DW348" s="2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2"/>
      <c r="FQ348" s="2"/>
      <c r="FR348" s="12"/>
      <c r="FS348" s="2"/>
      <c r="FT348" s="2"/>
      <c r="FU348" s="2"/>
      <c r="FV348" s="2"/>
      <c r="FW348" s="2"/>
      <c r="FX348" s="2"/>
    </row>
    <row r="349" spans="4:180" ht="14.25" customHeight="1"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55"/>
      <c r="DW349" s="2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2"/>
      <c r="FQ349" s="2"/>
      <c r="FR349" s="12"/>
      <c r="FS349" s="2"/>
      <c r="FT349" s="2"/>
      <c r="FU349" s="2"/>
      <c r="FV349" s="2"/>
      <c r="FW349" s="2"/>
      <c r="FX349" s="2"/>
    </row>
    <row r="350" spans="4:180" ht="14.25" customHeight="1"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55"/>
      <c r="DW350" s="2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2"/>
      <c r="FQ350" s="2"/>
      <c r="FR350" s="12"/>
      <c r="FS350" s="2"/>
      <c r="FT350" s="2"/>
      <c r="FU350" s="2"/>
      <c r="FV350" s="2"/>
      <c r="FW350" s="2"/>
      <c r="FX350" s="2"/>
    </row>
    <row r="351" spans="4:180" ht="14.25" customHeight="1"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55"/>
      <c r="DW351" s="2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2"/>
      <c r="FQ351" s="2"/>
      <c r="FR351" s="12"/>
      <c r="FS351" s="2"/>
      <c r="FT351" s="2"/>
      <c r="FU351" s="2"/>
      <c r="FV351" s="2"/>
      <c r="FW351" s="2"/>
      <c r="FX351" s="2"/>
    </row>
    <row r="352" spans="4:180" ht="14.25" customHeight="1"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55"/>
      <c r="DW352" s="2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2"/>
      <c r="FQ352" s="2"/>
      <c r="FR352" s="12"/>
      <c r="FS352" s="2"/>
      <c r="FT352" s="2"/>
      <c r="FU352" s="2"/>
      <c r="FV352" s="2"/>
      <c r="FW352" s="2"/>
      <c r="FX352" s="2"/>
    </row>
    <row r="353" spans="4:180" ht="14.25" customHeight="1"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55"/>
      <c r="DW353" s="2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2"/>
      <c r="FQ353" s="2"/>
      <c r="FR353" s="12"/>
      <c r="FS353" s="2"/>
      <c r="FT353" s="2"/>
      <c r="FU353" s="2"/>
      <c r="FV353" s="2"/>
      <c r="FW353" s="2"/>
      <c r="FX353" s="2"/>
    </row>
    <row r="354" spans="4:180" ht="14.25" customHeight="1"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55"/>
      <c r="DW354" s="2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2"/>
      <c r="FQ354" s="2"/>
      <c r="FR354" s="12"/>
      <c r="FS354" s="2"/>
      <c r="FT354" s="2"/>
      <c r="FU354" s="2"/>
      <c r="FV354" s="2"/>
      <c r="FW354" s="2"/>
      <c r="FX354" s="2"/>
    </row>
    <row r="355" spans="4:180" ht="14.25" customHeight="1"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55"/>
      <c r="DW355" s="2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2"/>
      <c r="FQ355" s="2"/>
      <c r="FR355" s="12"/>
      <c r="FS355" s="2"/>
      <c r="FT355" s="2"/>
      <c r="FU355" s="2"/>
      <c r="FV355" s="2"/>
      <c r="FW355" s="2"/>
      <c r="FX355" s="2"/>
    </row>
    <row r="356" spans="4:180" ht="14.25" customHeight="1"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55"/>
      <c r="DW356" s="2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2"/>
      <c r="FQ356" s="2"/>
      <c r="FR356" s="12"/>
      <c r="FS356" s="2"/>
      <c r="FT356" s="2"/>
      <c r="FU356" s="2"/>
      <c r="FV356" s="2"/>
      <c r="FW356" s="2"/>
      <c r="FX356" s="2"/>
    </row>
    <row r="357" spans="4:180" ht="14.25" customHeight="1"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55"/>
      <c r="DW357" s="2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2"/>
      <c r="FQ357" s="2"/>
      <c r="FR357" s="12"/>
      <c r="FS357" s="2"/>
      <c r="FT357" s="2"/>
      <c r="FU357" s="2"/>
      <c r="FV357" s="2"/>
      <c r="FW357" s="2"/>
      <c r="FX357" s="2"/>
    </row>
    <row r="358" spans="4:180" ht="14.25" customHeight="1"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55"/>
      <c r="DW358" s="2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2"/>
      <c r="FQ358" s="2"/>
      <c r="FR358" s="12"/>
      <c r="FS358" s="2"/>
      <c r="FT358" s="2"/>
      <c r="FU358" s="2"/>
      <c r="FV358" s="2"/>
      <c r="FW358" s="2"/>
      <c r="FX358" s="2"/>
    </row>
    <row r="359" spans="4:180" ht="14.25" customHeight="1"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55"/>
      <c r="DW359" s="2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2"/>
      <c r="FQ359" s="2"/>
      <c r="FR359" s="12"/>
      <c r="FS359" s="2"/>
      <c r="FT359" s="2"/>
      <c r="FU359" s="2"/>
      <c r="FV359" s="2"/>
      <c r="FW359" s="2"/>
      <c r="FX359" s="2"/>
    </row>
    <row r="360" spans="4:180" ht="14.25" customHeight="1"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55"/>
      <c r="DW360" s="2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2"/>
      <c r="FQ360" s="2"/>
      <c r="FR360" s="12"/>
      <c r="FS360" s="2"/>
      <c r="FT360" s="2"/>
      <c r="FU360" s="2"/>
      <c r="FV360" s="2"/>
      <c r="FW360" s="2"/>
      <c r="FX360" s="2"/>
    </row>
    <row r="361" spans="4:180" ht="14.25" customHeight="1"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55"/>
      <c r="DW361" s="2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2"/>
      <c r="FQ361" s="2"/>
      <c r="FR361" s="12"/>
      <c r="FS361" s="2"/>
      <c r="FT361" s="2"/>
      <c r="FU361" s="2"/>
      <c r="FV361" s="2"/>
      <c r="FW361" s="2"/>
      <c r="FX361" s="2"/>
    </row>
    <row r="362" spans="4:180" ht="14.25" customHeight="1"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55"/>
      <c r="DW362" s="2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2"/>
      <c r="FQ362" s="2"/>
      <c r="FR362" s="12"/>
      <c r="FS362" s="2"/>
      <c r="FT362" s="2"/>
      <c r="FU362" s="2"/>
      <c r="FV362" s="2"/>
      <c r="FW362" s="2"/>
      <c r="FX362" s="2"/>
    </row>
    <row r="363" spans="4:180" ht="14.25" customHeight="1"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55"/>
      <c r="DW363" s="2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2"/>
      <c r="FQ363" s="2"/>
      <c r="FR363" s="12"/>
      <c r="FS363" s="2"/>
      <c r="FT363" s="2"/>
      <c r="FU363" s="2"/>
      <c r="FV363" s="2"/>
      <c r="FW363" s="2"/>
      <c r="FX363" s="2"/>
    </row>
    <row r="364" spans="4:180" ht="14.25" customHeight="1"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55"/>
      <c r="DW364" s="2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2"/>
      <c r="FQ364" s="2"/>
      <c r="FR364" s="12"/>
      <c r="FS364" s="2"/>
      <c r="FT364" s="2"/>
      <c r="FU364" s="2"/>
      <c r="FV364" s="2"/>
      <c r="FW364" s="2"/>
      <c r="FX364" s="2"/>
    </row>
    <row r="365" spans="4:180" ht="14.25" customHeight="1"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55"/>
      <c r="DW365" s="2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2"/>
      <c r="FQ365" s="2"/>
      <c r="FR365" s="12"/>
      <c r="FS365" s="2"/>
      <c r="FT365" s="2"/>
      <c r="FU365" s="2"/>
      <c r="FV365" s="2"/>
      <c r="FW365" s="2"/>
      <c r="FX365" s="2"/>
    </row>
    <row r="366" spans="4:180" ht="14.25" customHeight="1"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55"/>
      <c r="DW366" s="2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2"/>
      <c r="FQ366" s="2"/>
      <c r="FR366" s="12"/>
      <c r="FS366" s="2"/>
      <c r="FT366" s="2"/>
      <c r="FU366" s="2"/>
      <c r="FV366" s="2"/>
      <c r="FW366" s="2"/>
      <c r="FX366" s="2"/>
    </row>
    <row r="367" spans="4:180" ht="14.25" customHeight="1"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55"/>
      <c r="DW367" s="2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2"/>
      <c r="FQ367" s="2"/>
      <c r="FR367" s="12"/>
      <c r="FS367" s="2"/>
      <c r="FT367" s="2"/>
      <c r="FU367" s="2"/>
      <c r="FV367" s="2"/>
      <c r="FW367" s="2"/>
      <c r="FX367" s="2"/>
    </row>
    <row r="368" spans="4:180" ht="14.25" customHeight="1"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55"/>
      <c r="DW368" s="2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2"/>
      <c r="FQ368" s="2"/>
      <c r="FR368" s="12"/>
      <c r="FS368" s="2"/>
      <c r="FT368" s="2"/>
      <c r="FU368" s="2"/>
      <c r="FV368" s="2"/>
      <c r="FW368" s="2"/>
      <c r="FX368" s="2"/>
    </row>
    <row r="369" spans="4:180" ht="14.25" customHeight="1"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55"/>
      <c r="DW369" s="2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2"/>
      <c r="FQ369" s="2"/>
      <c r="FR369" s="12"/>
      <c r="FS369" s="2"/>
      <c r="FT369" s="2"/>
      <c r="FU369" s="2"/>
      <c r="FV369" s="2"/>
      <c r="FW369" s="2"/>
      <c r="FX369" s="2"/>
    </row>
    <row r="370" spans="4:180" ht="14.25" customHeight="1"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55"/>
      <c r="DW370" s="2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2"/>
      <c r="FQ370" s="2"/>
      <c r="FR370" s="12"/>
      <c r="FS370" s="2"/>
      <c r="FT370" s="2"/>
      <c r="FU370" s="2"/>
      <c r="FV370" s="2"/>
      <c r="FW370" s="2"/>
      <c r="FX370" s="2"/>
    </row>
    <row r="371" spans="4:180" ht="14.25" customHeight="1"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55"/>
      <c r="DW371" s="2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2"/>
      <c r="FQ371" s="2"/>
      <c r="FR371" s="12"/>
      <c r="FS371" s="2"/>
      <c r="FT371" s="2"/>
      <c r="FU371" s="2"/>
      <c r="FV371" s="2"/>
      <c r="FW371" s="2"/>
      <c r="FX371" s="2"/>
    </row>
    <row r="372" spans="4:180" ht="14.25" customHeight="1"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55"/>
      <c r="DW372" s="2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2"/>
      <c r="FQ372" s="2"/>
      <c r="FR372" s="12"/>
      <c r="FS372" s="2"/>
      <c r="FT372" s="2"/>
      <c r="FU372" s="2"/>
      <c r="FV372" s="2"/>
      <c r="FW372" s="2"/>
      <c r="FX372" s="2"/>
    </row>
    <row r="373" spans="4:180" ht="14.25" customHeight="1"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55"/>
      <c r="DW373" s="2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2"/>
      <c r="FQ373" s="2"/>
      <c r="FR373" s="12"/>
      <c r="FS373" s="2"/>
      <c r="FT373" s="2"/>
      <c r="FU373" s="2"/>
      <c r="FV373" s="2"/>
      <c r="FW373" s="2"/>
      <c r="FX373" s="2"/>
    </row>
    <row r="374" spans="4:180" ht="14.25" customHeight="1"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55"/>
      <c r="DW374" s="2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2"/>
      <c r="FQ374" s="2"/>
      <c r="FR374" s="12"/>
      <c r="FS374" s="2"/>
      <c r="FT374" s="2"/>
      <c r="FU374" s="2"/>
      <c r="FV374" s="2"/>
      <c r="FW374" s="2"/>
      <c r="FX374" s="2"/>
    </row>
    <row r="375" spans="4:180" ht="14.25" customHeight="1"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55"/>
      <c r="DW375" s="2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2"/>
      <c r="FQ375" s="2"/>
      <c r="FR375" s="12"/>
      <c r="FS375" s="2"/>
      <c r="FT375" s="2"/>
      <c r="FU375" s="2"/>
      <c r="FV375" s="2"/>
      <c r="FW375" s="2"/>
      <c r="FX375" s="2"/>
    </row>
    <row r="376" spans="4:180" ht="14.25" customHeight="1"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55"/>
      <c r="DW376" s="2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2"/>
      <c r="FQ376" s="2"/>
      <c r="FR376" s="12"/>
      <c r="FS376" s="2"/>
      <c r="FT376" s="2"/>
      <c r="FU376" s="2"/>
      <c r="FV376" s="2"/>
      <c r="FW376" s="2"/>
      <c r="FX376" s="2"/>
    </row>
    <row r="377" spans="4:180" ht="14.25" customHeight="1"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55"/>
      <c r="DW377" s="2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2"/>
      <c r="FQ377" s="2"/>
      <c r="FR377" s="12"/>
      <c r="FS377" s="2"/>
      <c r="FT377" s="2"/>
      <c r="FU377" s="2"/>
      <c r="FV377" s="2"/>
      <c r="FW377" s="2"/>
      <c r="FX377" s="2"/>
    </row>
    <row r="378" spans="4:180" ht="14.25" customHeight="1"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55"/>
      <c r="DW378" s="2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2"/>
      <c r="FQ378" s="2"/>
      <c r="FR378" s="12"/>
      <c r="FS378" s="2"/>
      <c r="FT378" s="2"/>
      <c r="FU378" s="2"/>
      <c r="FV378" s="2"/>
      <c r="FW378" s="2"/>
      <c r="FX378" s="2"/>
    </row>
    <row r="379" spans="4:180" ht="14.25" customHeight="1"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55"/>
      <c r="DW379" s="2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2"/>
      <c r="FQ379" s="2"/>
      <c r="FR379" s="12"/>
      <c r="FS379" s="2"/>
      <c r="FT379" s="2"/>
      <c r="FU379" s="2"/>
      <c r="FV379" s="2"/>
      <c r="FW379" s="2"/>
      <c r="FX379" s="2"/>
    </row>
    <row r="380" spans="4:180" ht="14.25" customHeight="1"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55"/>
      <c r="DW380" s="2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2"/>
      <c r="FQ380" s="2"/>
      <c r="FR380" s="12"/>
      <c r="FS380" s="2"/>
      <c r="FT380" s="2"/>
      <c r="FU380" s="2"/>
      <c r="FV380" s="2"/>
      <c r="FW380" s="2"/>
      <c r="FX380" s="2"/>
    </row>
    <row r="381" spans="4:180" ht="14.25" customHeight="1"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55"/>
      <c r="DW381" s="2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2"/>
      <c r="FQ381" s="2"/>
      <c r="FR381" s="12"/>
      <c r="FS381" s="2"/>
      <c r="FT381" s="2"/>
      <c r="FU381" s="2"/>
      <c r="FV381" s="2"/>
      <c r="FW381" s="2"/>
      <c r="FX381" s="2"/>
    </row>
    <row r="382" spans="4:180" ht="14.25" customHeight="1"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55"/>
      <c r="DW382" s="2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2"/>
      <c r="FQ382" s="2"/>
      <c r="FR382" s="12"/>
      <c r="FS382" s="2"/>
      <c r="FT382" s="2"/>
      <c r="FU382" s="2"/>
      <c r="FV382" s="2"/>
      <c r="FW382" s="2"/>
      <c r="FX382" s="2"/>
    </row>
    <row r="383" spans="4:180" ht="14.25" customHeight="1"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55"/>
      <c r="DW383" s="2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2"/>
      <c r="FQ383" s="2"/>
      <c r="FR383" s="12"/>
      <c r="FS383" s="2"/>
      <c r="FT383" s="2"/>
      <c r="FU383" s="2"/>
      <c r="FV383" s="2"/>
      <c r="FW383" s="2"/>
      <c r="FX383" s="2"/>
    </row>
    <row r="384" spans="4:180" ht="14.25" customHeight="1"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55"/>
      <c r="DW384" s="2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2"/>
      <c r="FQ384" s="2"/>
      <c r="FR384" s="12"/>
      <c r="FS384" s="2"/>
      <c r="FT384" s="2"/>
      <c r="FU384" s="2"/>
      <c r="FV384" s="2"/>
      <c r="FW384" s="2"/>
      <c r="FX384" s="2"/>
    </row>
    <row r="385" spans="4:180" ht="14.25" customHeight="1"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55"/>
      <c r="DW385" s="2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2"/>
      <c r="FQ385" s="2"/>
      <c r="FR385" s="12"/>
      <c r="FS385" s="2"/>
      <c r="FT385" s="2"/>
      <c r="FU385" s="2"/>
      <c r="FV385" s="2"/>
      <c r="FW385" s="2"/>
      <c r="FX385" s="2"/>
    </row>
    <row r="386" spans="4:180" ht="14.25" customHeight="1"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55"/>
      <c r="DW386" s="2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2"/>
      <c r="FQ386" s="2"/>
      <c r="FR386" s="12"/>
      <c r="FS386" s="2"/>
      <c r="FT386" s="2"/>
      <c r="FU386" s="2"/>
      <c r="FV386" s="2"/>
      <c r="FW386" s="2"/>
      <c r="FX386" s="2"/>
    </row>
    <row r="387" spans="4:180" ht="14.25" customHeight="1"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55"/>
      <c r="DW387" s="2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2"/>
      <c r="FQ387" s="2"/>
      <c r="FR387" s="12"/>
      <c r="FS387" s="2"/>
      <c r="FT387" s="2"/>
      <c r="FU387" s="2"/>
      <c r="FV387" s="2"/>
      <c r="FW387" s="2"/>
      <c r="FX387" s="2"/>
    </row>
    <row r="388" spans="4:180" ht="14.25" customHeight="1"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55"/>
      <c r="DW388" s="2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2"/>
      <c r="FQ388" s="2"/>
      <c r="FR388" s="12"/>
      <c r="FS388" s="2"/>
      <c r="FT388" s="2"/>
      <c r="FU388" s="2"/>
      <c r="FV388" s="2"/>
      <c r="FW388" s="2"/>
      <c r="FX388" s="2"/>
    </row>
    <row r="389" spans="4:180" ht="14.25" customHeight="1"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55"/>
      <c r="DW389" s="2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2"/>
      <c r="FQ389" s="2"/>
      <c r="FR389" s="12"/>
      <c r="FS389" s="2"/>
      <c r="FT389" s="2"/>
      <c r="FU389" s="2"/>
      <c r="FV389" s="2"/>
      <c r="FW389" s="2"/>
      <c r="FX389" s="2"/>
    </row>
    <row r="390" spans="4:180" ht="14.25" customHeight="1"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55"/>
      <c r="DW390" s="2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2"/>
      <c r="FQ390" s="2"/>
      <c r="FR390" s="12"/>
      <c r="FS390" s="2"/>
      <c r="FT390" s="2"/>
      <c r="FU390" s="2"/>
      <c r="FV390" s="2"/>
      <c r="FW390" s="2"/>
      <c r="FX390" s="2"/>
    </row>
    <row r="391" spans="4:180" ht="14.25" customHeight="1"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55"/>
      <c r="DW391" s="2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2"/>
      <c r="FQ391" s="2"/>
      <c r="FR391" s="12"/>
      <c r="FS391" s="2"/>
      <c r="FT391" s="2"/>
      <c r="FU391" s="2"/>
      <c r="FV391" s="2"/>
      <c r="FW391" s="2"/>
      <c r="FX391" s="2"/>
    </row>
    <row r="392" spans="4:180" ht="14.25" customHeight="1"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55"/>
      <c r="DW392" s="2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2"/>
      <c r="FQ392" s="2"/>
      <c r="FR392" s="12"/>
      <c r="FS392" s="2"/>
      <c r="FT392" s="2"/>
      <c r="FU392" s="2"/>
      <c r="FV392" s="2"/>
      <c r="FW392" s="2"/>
      <c r="FX392" s="2"/>
    </row>
    <row r="393" spans="4:180" ht="14.25" customHeight="1"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55"/>
      <c r="DW393" s="2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2"/>
      <c r="FQ393" s="2"/>
      <c r="FR393" s="12"/>
      <c r="FS393" s="2"/>
      <c r="FT393" s="2"/>
      <c r="FU393" s="2"/>
      <c r="FV393" s="2"/>
      <c r="FW393" s="2"/>
      <c r="FX393" s="2"/>
    </row>
    <row r="394" spans="4:180" ht="14.25" customHeight="1"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55"/>
      <c r="DW394" s="2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2"/>
      <c r="FQ394" s="2"/>
      <c r="FR394" s="12"/>
      <c r="FS394" s="2"/>
      <c r="FT394" s="2"/>
      <c r="FU394" s="2"/>
      <c r="FV394" s="2"/>
      <c r="FW394" s="2"/>
      <c r="FX394" s="2"/>
    </row>
    <row r="395" spans="4:180" ht="14.25" customHeight="1"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55"/>
      <c r="DW395" s="2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2"/>
      <c r="FQ395" s="2"/>
      <c r="FR395" s="12"/>
      <c r="FS395" s="2"/>
      <c r="FT395" s="2"/>
      <c r="FU395" s="2"/>
      <c r="FV395" s="2"/>
      <c r="FW395" s="2"/>
      <c r="FX395" s="2"/>
    </row>
    <row r="396" spans="4:180" ht="14.25" customHeight="1"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55"/>
      <c r="DW396" s="2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2"/>
      <c r="FQ396" s="2"/>
      <c r="FR396" s="12"/>
      <c r="FS396" s="2"/>
      <c r="FT396" s="2"/>
      <c r="FU396" s="2"/>
      <c r="FV396" s="2"/>
      <c r="FW396" s="2"/>
      <c r="FX396" s="2"/>
    </row>
    <row r="397" spans="4:180" ht="14.25" customHeight="1"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55"/>
      <c r="DW397" s="2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2"/>
      <c r="FQ397" s="2"/>
      <c r="FR397" s="12"/>
      <c r="FS397" s="2"/>
      <c r="FT397" s="2"/>
      <c r="FU397" s="2"/>
      <c r="FV397" s="2"/>
      <c r="FW397" s="2"/>
      <c r="FX397" s="2"/>
    </row>
    <row r="398" spans="4:180" ht="14.25" customHeight="1"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55"/>
      <c r="DW398" s="2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2"/>
      <c r="FQ398" s="2"/>
      <c r="FR398" s="12"/>
      <c r="FS398" s="2"/>
      <c r="FT398" s="2"/>
      <c r="FU398" s="2"/>
      <c r="FV398" s="2"/>
      <c r="FW398" s="2"/>
      <c r="FX398" s="2"/>
    </row>
    <row r="399" spans="4:180" ht="14.25" customHeight="1"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55"/>
      <c r="DW399" s="2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2"/>
      <c r="FQ399" s="2"/>
      <c r="FR399" s="12"/>
      <c r="FS399" s="2"/>
      <c r="FT399" s="2"/>
      <c r="FU399" s="2"/>
      <c r="FV399" s="2"/>
      <c r="FW399" s="2"/>
      <c r="FX399" s="2"/>
    </row>
    <row r="400" spans="4:180" ht="14.25" customHeight="1"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55"/>
      <c r="DW400" s="2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2"/>
      <c r="FQ400" s="2"/>
      <c r="FR400" s="12"/>
      <c r="FS400" s="2"/>
      <c r="FT400" s="2"/>
      <c r="FU400" s="2"/>
      <c r="FV400" s="2"/>
      <c r="FW400" s="2"/>
      <c r="FX400" s="2"/>
    </row>
    <row r="401" spans="4:180" ht="14.25" customHeight="1"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55"/>
      <c r="DW401" s="2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2"/>
      <c r="FQ401" s="2"/>
      <c r="FR401" s="12"/>
      <c r="FS401" s="2"/>
      <c r="FT401" s="2"/>
      <c r="FU401" s="2"/>
      <c r="FV401" s="2"/>
      <c r="FW401" s="2"/>
      <c r="FX401" s="2"/>
    </row>
    <row r="402" spans="4:180" ht="14.25" customHeight="1"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55"/>
      <c r="DW402" s="2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2"/>
      <c r="FQ402" s="2"/>
      <c r="FR402" s="12"/>
      <c r="FS402" s="2"/>
      <c r="FT402" s="2"/>
      <c r="FU402" s="2"/>
      <c r="FV402" s="2"/>
      <c r="FW402" s="2"/>
      <c r="FX402" s="2"/>
    </row>
    <row r="403" spans="4:180" ht="14.25" customHeight="1"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55"/>
      <c r="DW403" s="2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2"/>
      <c r="FQ403" s="2"/>
      <c r="FR403" s="12"/>
      <c r="FS403" s="2"/>
      <c r="FT403" s="2"/>
      <c r="FU403" s="2"/>
      <c r="FV403" s="2"/>
      <c r="FW403" s="2"/>
      <c r="FX403" s="2"/>
    </row>
    <row r="404" spans="4:180" ht="14.25" customHeight="1"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55"/>
      <c r="DW404" s="2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2"/>
      <c r="FQ404" s="2"/>
      <c r="FR404" s="12"/>
      <c r="FS404" s="2"/>
      <c r="FT404" s="2"/>
      <c r="FU404" s="2"/>
      <c r="FV404" s="2"/>
      <c r="FW404" s="2"/>
      <c r="FX404" s="2"/>
    </row>
    <row r="405" spans="4:180" ht="14.25" customHeight="1"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55"/>
      <c r="DW405" s="2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2"/>
      <c r="FQ405" s="2"/>
      <c r="FR405" s="12"/>
      <c r="FS405" s="2"/>
      <c r="FT405" s="2"/>
      <c r="FU405" s="2"/>
      <c r="FV405" s="2"/>
      <c r="FW405" s="2"/>
      <c r="FX405" s="2"/>
    </row>
    <row r="406" spans="4:180" ht="14.25" customHeight="1"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55"/>
      <c r="DW406" s="2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2"/>
      <c r="FQ406" s="2"/>
      <c r="FR406" s="12"/>
      <c r="FS406" s="2"/>
      <c r="FT406" s="2"/>
      <c r="FU406" s="2"/>
      <c r="FV406" s="2"/>
      <c r="FW406" s="2"/>
      <c r="FX406" s="2"/>
    </row>
    <row r="407" spans="4:180" ht="14.25" customHeight="1"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55"/>
      <c r="DW407" s="2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2"/>
      <c r="FQ407" s="2"/>
      <c r="FR407" s="12"/>
      <c r="FS407" s="2"/>
      <c r="FT407" s="2"/>
      <c r="FU407" s="2"/>
      <c r="FV407" s="2"/>
      <c r="FW407" s="2"/>
      <c r="FX407" s="2"/>
    </row>
    <row r="408" spans="4:180" ht="14.25" customHeight="1"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55"/>
      <c r="DW408" s="2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2"/>
      <c r="FQ408" s="2"/>
      <c r="FR408" s="12"/>
      <c r="FS408" s="2"/>
      <c r="FT408" s="2"/>
      <c r="FU408" s="2"/>
      <c r="FV408" s="2"/>
      <c r="FW408" s="2"/>
      <c r="FX408" s="2"/>
    </row>
    <row r="409" spans="4:180" ht="14.25" customHeight="1"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55"/>
      <c r="DW409" s="2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2"/>
      <c r="FQ409" s="2"/>
      <c r="FR409" s="12"/>
      <c r="FS409" s="2"/>
      <c r="FT409" s="2"/>
      <c r="FU409" s="2"/>
      <c r="FV409" s="2"/>
      <c r="FW409" s="2"/>
      <c r="FX409" s="2"/>
    </row>
    <row r="410" spans="4:180" ht="14.25" customHeight="1"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55"/>
      <c r="DW410" s="2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2"/>
      <c r="FQ410" s="2"/>
      <c r="FR410" s="12"/>
      <c r="FS410" s="2"/>
      <c r="FT410" s="2"/>
      <c r="FU410" s="2"/>
      <c r="FV410" s="2"/>
      <c r="FW410" s="2"/>
      <c r="FX410" s="2"/>
    </row>
    <row r="411" spans="4:180" ht="14.25" customHeight="1"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55"/>
      <c r="DW411" s="2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2"/>
      <c r="FQ411" s="2"/>
      <c r="FR411" s="12"/>
      <c r="FS411" s="2"/>
      <c r="FT411" s="2"/>
      <c r="FU411" s="2"/>
      <c r="FV411" s="2"/>
      <c r="FW411" s="2"/>
      <c r="FX411" s="2"/>
    </row>
    <row r="412" spans="4:180" ht="14.25" customHeight="1"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55"/>
      <c r="DW412" s="2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2"/>
      <c r="FQ412" s="2"/>
      <c r="FR412" s="12"/>
      <c r="FS412" s="2"/>
      <c r="FT412" s="2"/>
      <c r="FU412" s="2"/>
      <c r="FV412" s="2"/>
      <c r="FW412" s="2"/>
      <c r="FX412" s="2"/>
    </row>
    <row r="413" spans="4:180" ht="14.25" customHeight="1"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55"/>
      <c r="DW413" s="2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2"/>
      <c r="FQ413" s="2"/>
      <c r="FR413" s="12"/>
      <c r="FS413" s="2"/>
      <c r="FT413" s="2"/>
      <c r="FU413" s="2"/>
      <c r="FV413" s="2"/>
      <c r="FW413" s="2"/>
      <c r="FX413" s="2"/>
    </row>
    <row r="414" spans="4:180" ht="14.25" customHeight="1"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55"/>
      <c r="DW414" s="2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2"/>
      <c r="FQ414" s="2"/>
      <c r="FR414" s="12"/>
      <c r="FS414" s="2"/>
      <c r="FT414" s="2"/>
      <c r="FU414" s="2"/>
      <c r="FV414" s="2"/>
      <c r="FW414" s="2"/>
      <c r="FX414" s="2"/>
    </row>
    <row r="415" spans="4:180" ht="14.25" customHeight="1"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55"/>
      <c r="DW415" s="2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2"/>
      <c r="FQ415" s="2"/>
      <c r="FR415" s="12"/>
      <c r="FS415" s="2"/>
      <c r="FT415" s="2"/>
      <c r="FU415" s="2"/>
      <c r="FV415" s="2"/>
      <c r="FW415" s="2"/>
      <c r="FX415" s="2"/>
    </row>
    <row r="416" spans="4:180" ht="14.25" customHeight="1"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55"/>
      <c r="DW416" s="2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2"/>
      <c r="FQ416" s="2"/>
      <c r="FR416" s="12"/>
      <c r="FS416" s="2"/>
      <c r="FT416" s="2"/>
      <c r="FU416" s="2"/>
      <c r="FV416" s="2"/>
      <c r="FW416" s="2"/>
      <c r="FX416" s="2"/>
    </row>
    <row r="417" spans="4:180" ht="14.25" customHeight="1"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55"/>
      <c r="DW417" s="2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2"/>
      <c r="FQ417" s="2"/>
      <c r="FR417" s="12"/>
      <c r="FS417" s="2"/>
      <c r="FT417" s="2"/>
      <c r="FU417" s="2"/>
      <c r="FV417" s="2"/>
      <c r="FW417" s="2"/>
      <c r="FX417" s="2"/>
    </row>
    <row r="418" spans="4:180" ht="14.25" customHeight="1"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55"/>
      <c r="DW418" s="2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2"/>
      <c r="FQ418" s="2"/>
      <c r="FR418" s="12"/>
      <c r="FS418" s="2"/>
      <c r="FT418" s="2"/>
      <c r="FU418" s="2"/>
      <c r="FV418" s="2"/>
      <c r="FW418" s="2"/>
      <c r="FX418" s="2"/>
    </row>
    <row r="419" spans="4:180" ht="14.25" customHeight="1"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55"/>
      <c r="DW419" s="2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2"/>
      <c r="FQ419" s="2"/>
      <c r="FR419" s="12"/>
      <c r="FS419" s="2"/>
      <c r="FT419" s="2"/>
      <c r="FU419" s="2"/>
      <c r="FV419" s="2"/>
      <c r="FW419" s="2"/>
      <c r="FX419" s="2"/>
    </row>
    <row r="420" spans="4:180" ht="14.25" customHeight="1"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55"/>
      <c r="DW420" s="2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2"/>
      <c r="FQ420" s="2"/>
      <c r="FR420" s="12"/>
      <c r="FS420" s="2"/>
      <c r="FT420" s="2"/>
      <c r="FU420" s="2"/>
      <c r="FV420" s="2"/>
      <c r="FW420" s="2"/>
      <c r="FX420" s="2"/>
    </row>
    <row r="421" spans="4:180" ht="14.25" customHeight="1"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55"/>
      <c r="DW421" s="2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2"/>
      <c r="FQ421" s="2"/>
      <c r="FR421" s="12"/>
      <c r="FS421" s="2"/>
      <c r="FT421" s="2"/>
      <c r="FU421" s="2"/>
      <c r="FV421" s="2"/>
      <c r="FW421" s="2"/>
      <c r="FX421" s="2"/>
    </row>
    <row r="422" spans="4:180" ht="14.25" customHeight="1"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55"/>
      <c r="DW422" s="2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2"/>
      <c r="FQ422" s="2"/>
      <c r="FR422" s="12"/>
      <c r="FS422" s="2"/>
      <c r="FT422" s="2"/>
      <c r="FU422" s="2"/>
      <c r="FV422" s="2"/>
      <c r="FW422" s="2"/>
      <c r="FX422" s="2"/>
    </row>
    <row r="423" spans="4:180" ht="14.25" customHeight="1"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55"/>
      <c r="DW423" s="2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2"/>
      <c r="FQ423" s="2"/>
      <c r="FR423" s="12"/>
      <c r="FS423" s="2"/>
      <c r="FT423" s="2"/>
      <c r="FU423" s="2"/>
      <c r="FV423" s="2"/>
      <c r="FW423" s="2"/>
      <c r="FX423" s="2"/>
    </row>
    <row r="424" spans="4:180" ht="14.25" customHeight="1"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55"/>
      <c r="DW424" s="2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2"/>
      <c r="FQ424" s="2"/>
      <c r="FR424" s="12"/>
      <c r="FS424" s="2"/>
      <c r="FT424" s="2"/>
      <c r="FU424" s="2"/>
      <c r="FV424" s="2"/>
      <c r="FW424" s="2"/>
      <c r="FX424" s="2"/>
    </row>
    <row r="425" spans="4:180" ht="14.25" customHeight="1"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55"/>
      <c r="DW425" s="2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2"/>
      <c r="FQ425" s="2"/>
      <c r="FR425" s="12"/>
      <c r="FS425" s="2"/>
      <c r="FT425" s="2"/>
      <c r="FU425" s="2"/>
      <c r="FV425" s="2"/>
      <c r="FW425" s="2"/>
      <c r="FX425" s="2"/>
    </row>
    <row r="426" spans="4:180" ht="14.25" customHeight="1"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55"/>
      <c r="DW426" s="2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2"/>
      <c r="FQ426" s="2"/>
      <c r="FR426" s="12"/>
      <c r="FS426" s="2"/>
      <c r="FT426" s="2"/>
      <c r="FU426" s="2"/>
      <c r="FV426" s="2"/>
      <c r="FW426" s="2"/>
      <c r="FX426" s="2"/>
    </row>
    <row r="427" spans="4:180" ht="14.25" customHeight="1"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55"/>
      <c r="DW427" s="2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2"/>
      <c r="FQ427" s="2"/>
      <c r="FR427" s="12"/>
      <c r="FS427" s="2"/>
      <c r="FT427" s="2"/>
      <c r="FU427" s="2"/>
      <c r="FV427" s="2"/>
      <c r="FW427" s="2"/>
      <c r="FX427" s="2"/>
    </row>
    <row r="428" spans="4:180" ht="14.25" customHeight="1"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55"/>
      <c r="DW428" s="2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2"/>
      <c r="FQ428" s="2"/>
      <c r="FR428" s="12"/>
      <c r="FS428" s="2"/>
      <c r="FT428" s="2"/>
      <c r="FU428" s="2"/>
      <c r="FV428" s="2"/>
      <c r="FW428" s="2"/>
      <c r="FX428" s="2"/>
    </row>
    <row r="429" spans="4:180" ht="14.25" customHeight="1"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55"/>
      <c r="DW429" s="2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2"/>
      <c r="FQ429" s="2"/>
      <c r="FR429" s="12"/>
      <c r="FS429" s="2"/>
      <c r="FT429" s="2"/>
      <c r="FU429" s="2"/>
      <c r="FV429" s="2"/>
      <c r="FW429" s="2"/>
      <c r="FX429" s="2"/>
    </row>
    <row r="430" spans="4:180" ht="14.25" customHeight="1"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55"/>
      <c r="DW430" s="2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2"/>
      <c r="FQ430" s="2"/>
      <c r="FR430" s="12"/>
      <c r="FS430" s="2"/>
      <c r="FT430" s="2"/>
      <c r="FU430" s="2"/>
      <c r="FV430" s="2"/>
      <c r="FW430" s="2"/>
      <c r="FX430" s="2"/>
    </row>
    <row r="431" spans="4:180" ht="14.25" customHeight="1"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55"/>
      <c r="DW431" s="2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2"/>
      <c r="FQ431" s="2"/>
      <c r="FR431" s="12"/>
      <c r="FS431" s="2"/>
      <c r="FT431" s="2"/>
      <c r="FU431" s="2"/>
      <c r="FV431" s="2"/>
      <c r="FW431" s="2"/>
      <c r="FX431" s="2"/>
    </row>
    <row r="432" spans="4:180" ht="14.25" customHeight="1"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55"/>
      <c r="DW432" s="2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2"/>
      <c r="FQ432" s="2"/>
      <c r="FR432" s="12"/>
      <c r="FS432" s="2"/>
      <c r="FT432" s="2"/>
      <c r="FU432" s="2"/>
      <c r="FV432" s="2"/>
      <c r="FW432" s="2"/>
      <c r="FX432" s="2"/>
    </row>
    <row r="433" spans="4:180" ht="14.25" customHeight="1"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55"/>
      <c r="DW433" s="2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2"/>
      <c r="FQ433" s="2"/>
      <c r="FR433" s="12"/>
      <c r="FS433" s="2"/>
      <c r="FT433" s="2"/>
      <c r="FU433" s="2"/>
      <c r="FV433" s="2"/>
      <c r="FW433" s="2"/>
      <c r="FX433" s="2"/>
    </row>
    <row r="434" spans="4:180" ht="14.25" customHeight="1"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55"/>
      <c r="DW434" s="2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2"/>
      <c r="FQ434" s="2"/>
      <c r="FR434" s="12"/>
      <c r="FS434" s="2"/>
      <c r="FT434" s="2"/>
      <c r="FU434" s="2"/>
      <c r="FV434" s="2"/>
      <c r="FW434" s="2"/>
      <c r="FX434" s="2"/>
    </row>
    <row r="435" spans="4:180" ht="14.25" customHeight="1"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55"/>
      <c r="DW435" s="2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2"/>
      <c r="FQ435" s="2"/>
      <c r="FR435" s="12"/>
      <c r="FS435" s="2"/>
      <c r="FT435" s="2"/>
      <c r="FU435" s="2"/>
      <c r="FV435" s="2"/>
      <c r="FW435" s="2"/>
      <c r="FX435" s="2"/>
    </row>
    <row r="436" spans="4:180" ht="14.25" customHeight="1"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55"/>
      <c r="DW436" s="2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2"/>
      <c r="FQ436" s="2"/>
      <c r="FR436" s="12"/>
      <c r="FS436" s="2"/>
      <c r="FT436" s="2"/>
      <c r="FU436" s="2"/>
      <c r="FV436" s="2"/>
      <c r="FW436" s="2"/>
      <c r="FX436" s="2"/>
    </row>
    <row r="437" spans="4:180" ht="14.25" customHeight="1"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55"/>
      <c r="DW437" s="2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2"/>
      <c r="FQ437" s="2"/>
      <c r="FR437" s="12"/>
      <c r="FS437" s="2"/>
      <c r="FT437" s="2"/>
      <c r="FU437" s="2"/>
      <c r="FV437" s="2"/>
      <c r="FW437" s="2"/>
      <c r="FX437" s="2"/>
    </row>
    <row r="438" spans="4:180" ht="14.25" customHeight="1"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55"/>
      <c r="DW438" s="2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2"/>
      <c r="FQ438" s="2"/>
      <c r="FR438" s="12"/>
      <c r="FS438" s="2"/>
      <c r="FT438" s="2"/>
      <c r="FU438" s="2"/>
      <c r="FV438" s="2"/>
      <c r="FW438" s="2"/>
      <c r="FX438" s="2"/>
    </row>
    <row r="439" spans="4:180" ht="14.25" customHeight="1"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55"/>
      <c r="DW439" s="2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2"/>
      <c r="FQ439" s="2"/>
      <c r="FR439" s="12"/>
      <c r="FS439" s="2"/>
      <c r="FT439" s="2"/>
      <c r="FU439" s="2"/>
      <c r="FV439" s="2"/>
      <c r="FW439" s="2"/>
      <c r="FX439" s="2"/>
    </row>
    <row r="440" spans="4:180" ht="14.25" customHeight="1"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55"/>
      <c r="DW440" s="2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2"/>
      <c r="FQ440" s="2"/>
      <c r="FR440" s="12"/>
      <c r="FS440" s="2"/>
      <c r="FT440" s="2"/>
      <c r="FU440" s="2"/>
      <c r="FV440" s="2"/>
      <c r="FW440" s="2"/>
      <c r="FX440" s="2"/>
    </row>
    <row r="441" spans="4:180" ht="14.25" customHeight="1"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55"/>
      <c r="DW441" s="2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2"/>
      <c r="FQ441" s="2"/>
      <c r="FR441" s="12"/>
      <c r="FS441" s="2"/>
      <c r="FT441" s="2"/>
      <c r="FU441" s="2"/>
      <c r="FV441" s="2"/>
      <c r="FW441" s="2"/>
      <c r="FX441" s="2"/>
    </row>
    <row r="442" spans="4:180" ht="14.25" customHeight="1"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55"/>
      <c r="DW442" s="2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2"/>
      <c r="FQ442" s="2"/>
      <c r="FR442" s="12"/>
      <c r="FS442" s="2"/>
      <c r="FT442" s="2"/>
      <c r="FU442" s="2"/>
      <c r="FV442" s="2"/>
      <c r="FW442" s="2"/>
      <c r="FX442" s="2"/>
    </row>
    <row r="443" spans="4:180" ht="14.25" customHeight="1"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55"/>
      <c r="DW443" s="2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2"/>
      <c r="FQ443" s="2"/>
      <c r="FR443" s="12"/>
      <c r="FS443" s="2"/>
      <c r="FT443" s="2"/>
      <c r="FU443" s="2"/>
      <c r="FV443" s="2"/>
      <c r="FW443" s="2"/>
      <c r="FX443" s="2"/>
    </row>
    <row r="444" spans="4:180" ht="14.25" customHeight="1"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55"/>
      <c r="DW444" s="2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2"/>
      <c r="FQ444" s="2"/>
      <c r="FR444" s="12"/>
      <c r="FS444" s="2"/>
      <c r="FT444" s="2"/>
      <c r="FU444" s="2"/>
      <c r="FV444" s="2"/>
      <c r="FW444" s="2"/>
      <c r="FX444" s="2"/>
    </row>
    <row r="445" spans="4:180" ht="14.25" customHeight="1"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55"/>
      <c r="DW445" s="2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2"/>
      <c r="FQ445" s="2"/>
      <c r="FR445" s="12"/>
      <c r="FS445" s="2"/>
      <c r="FT445" s="2"/>
      <c r="FU445" s="2"/>
      <c r="FV445" s="2"/>
      <c r="FW445" s="2"/>
      <c r="FX445" s="2"/>
    </row>
    <row r="446" spans="4:180" ht="14.25" customHeight="1"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55"/>
      <c r="DW446" s="2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2"/>
      <c r="FQ446" s="2"/>
      <c r="FR446" s="12"/>
      <c r="FS446" s="2"/>
      <c r="FT446" s="2"/>
      <c r="FU446" s="2"/>
      <c r="FV446" s="2"/>
      <c r="FW446" s="2"/>
      <c r="FX446" s="2"/>
    </row>
    <row r="447" spans="4:180" ht="14.25" customHeight="1"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55"/>
      <c r="DW447" s="2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2"/>
      <c r="FQ447" s="2"/>
      <c r="FR447" s="12"/>
      <c r="FS447" s="2"/>
      <c r="FT447" s="2"/>
      <c r="FU447" s="2"/>
      <c r="FV447" s="2"/>
      <c r="FW447" s="2"/>
      <c r="FX447" s="2"/>
    </row>
    <row r="448" spans="4:180" ht="14.25" customHeight="1"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55"/>
      <c r="DW448" s="2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2"/>
      <c r="FQ448" s="2"/>
      <c r="FR448" s="12"/>
      <c r="FS448" s="2"/>
      <c r="FT448" s="2"/>
      <c r="FU448" s="2"/>
      <c r="FV448" s="2"/>
      <c r="FW448" s="2"/>
      <c r="FX448" s="2"/>
    </row>
    <row r="449" spans="4:180" ht="14.25" customHeight="1"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55"/>
      <c r="DW449" s="2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2"/>
      <c r="FQ449" s="2"/>
      <c r="FR449" s="12"/>
      <c r="FS449" s="2"/>
      <c r="FT449" s="2"/>
      <c r="FU449" s="2"/>
      <c r="FV449" s="2"/>
      <c r="FW449" s="2"/>
      <c r="FX449" s="2"/>
    </row>
    <row r="450" spans="4:180" ht="14.25" customHeight="1"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55"/>
      <c r="DW450" s="2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2"/>
      <c r="FQ450" s="2"/>
      <c r="FR450" s="12"/>
      <c r="FS450" s="2"/>
      <c r="FT450" s="2"/>
      <c r="FU450" s="2"/>
      <c r="FV450" s="2"/>
      <c r="FW450" s="2"/>
      <c r="FX450" s="2"/>
    </row>
    <row r="451" spans="4:180" ht="14.25" customHeight="1"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55"/>
      <c r="DW451" s="2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2"/>
      <c r="FQ451" s="2"/>
      <c r="FR451" s="12"/>
      <c r="FS451" s="2"/>
      <c r="FT451" s="2"/>
      <c r="FU451" s="2"/>
      <c r="FV451" s="2"/>
      <c r="FW451" s="2"/>
      <c r="FX451" s="2"/>
    </row>
    <row r="452" spans="4:180" ht="14.25" customHeight="1"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55"/>
      <c r="DW452" s="2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2"/>
      <c r="FQ452" s="2"/>
      <c r="FR452" s="12"/>
      <c r="FS452" s="2"/>
      <c r="FT452" s="2"/>
      <c r="FU452" s="2"/>
      <c r="FV452" s="2"/>
      <c r="FW452" s="2"/>
      <c r="FX452" s="2"/>
    </row>
    <row r="453" spans="4:180" ht="14.25" customHeight="1"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55"/>
      <c r="DW453" s="2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2"/>
      <c r="FQ453" s="2"/>
      <c r="FR453" s="12"/>
      <c r="FS453" s="2"/>
      <c r="FT453" s="2"/>
      <c r="FU453" s="2"/>
      <c r="FV453" s="2"/>
      <c r="FW453" s="2"/>
      <c r="FX453" s="2"/>
    </row>
    <row r="454" spans="4:180" ht="14.25" customHeight="1"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55"/>
      <c r="DW454" s="2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2"/>
      <c r="FQ454" s="2"/>
      <c r="FR454" s="12"/>
      <c r="FS454" s="2"/>
      <c r="FT454" s="2"/>
      <c r="FU454" s="2"/>
      <c r="FV454" s="2"/>
      <c r="FW454" s="2"/>
      <c r="FX454" s="2"/>
    </row>
    <row r="455" spans="4:180" ht="14.25" customHeight="1"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55"/>
      <c r="DW455" s="2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2"/>
      <c r="FQ455" s="2"/>
      <c r="FR455" s="12"/>
      <c r="FS455" s="2"/>
      <c r="FT455" s="2"/>
      <c r="FU455" s="2"/>
      <c r="FV455" s="2"/>
      <c r="FW455" s="2"/>
      <c r="FX455" s="2"/>
    </row>
    <row r="456" spans="4:180" ht="14.25" customHeight="1"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55"/>
      <c r="DW456" s="2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2"/>
      <c r="FQ456" s="2"/>
      <c r="FR456" s="12"/>
      <c r="FS456" s="2"/>
      <c r="FT456" s="2"/>
      <c r="FU456" s="2"/>
      <c r="FV456" s="2"/>
      <c r="FW456" s="2"/>
      <c r="FX456" s="2"/>
    </row>
    <row r="457" spans="4:180" ht="14.25" customHeight="1"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55"/>
      <c r="DW457" s="2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2"/>
      <c r="FQ457" s="2"/>
      <c r="FR457" s="12"/>
      <c r="FS457" s="2"/>
      <c r="FT457" s="2"/>
      <c r="FU457" s="2"/>
      <c r="FV457" s="2"/>
      <c r="FW457" s="2"/>
      <c r="FX457" s="2"/>
    </row>
    <row r="458" spans="4:180" ht="14.25" customHeight="1"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55"/>
      <c r="DW458" s="2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2"/>
      <c r="FQ458" s="2"/>
      <c r="FR458" s="12"/>
      <c r="FS458" s="2"/>
      <c r="FT458" s="2"/>
      <c r="FU458" s="2"/>
      <c r="FV458" s="2"/>
      <c r="FW458" s="2"/>
      <c r="FX458" s="2"/>
    </row>
    <row r="459" spans="4:180" ht="14.25" customHeight="1"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55"/>
      <c r="DW459" s="2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2"/>
      <c r="FQ459" s="2"/>
      <c r="FR459" s="12"/>
      <c r="FS459" s="2"/>
      <c r="FT459" s="2"/>
      <c r="FU459" s="2"/>
      <c r="FV459" s="2"/>
      <c r="FW459" s="2"/>
      <c r="FX459" s="2"/>
    </row>
    <row r="460" spans="4:180" ht="14.25" customHeight="1"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55"/>
      <c r="DW460" s="2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2"/>
      <c r="FQ460" s="2"/>
      <c r="FR460" s="12"/>
      <c r="FS460" s="2"/>
      <c r="FT460" s="2"/>
      <c r="FU460" s="2"/>
      <c r="FV460" s="2"/>
      <c r="FW460" s="2"/>
      <c r="FX460" s="2"/>
    </row>
    <row r="461" spans="4:180" ht="14.25" customHeight="1"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55"/>
      <c r="DW461" s="2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2"/>
      <c r="FQ461" s="2"/>
      <c r="FR461" s="12"/>
      <c r="FS461" s="2"/>
      <c r="FT461" s="2"/>
      <c r="FU461" s="2"/>
      <c r="FV461" s="2"/>
      <c r="FW461" s="2"/>
      <c r="FX461" s="2"/>
    </row>
    <row r="462" spans="4:180" ht="14.25" customHeight="1"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55"/>
      <c r="DW462" s="2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2"/>
      <c r="FQ462" s="2"/>
      <c r="FR462" s="12"/>
      <c r="FS462" s="2"/>
      <c r="FT462" s="2"/>
      <c r="FU462" s="2"/>
      <c r="FV462" s="2"/>
      <c r="FW462" s="2"/>
      <c r="FX462" s="2"/>
    </row>
    <row r="463" spans="4:180" ht="14.25" customHeight="1"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55"/>
      <c r="DW463" s="2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2"/>
      <c r="FQ463" s="2"/>
      <c r="FR463" s="12"/>
      <c r="FS463" s="2"/>
      <c r="FT463" s="2"/>
      <c r="FU463" s="2"/>
      <c r="FV463" s="2"/>
      <c r="FW463" s="2"/>
      <c r="FX463" s="2"/>
    </row>
    <row r="464" spans="4:180" ht="14.25" customHeight="1"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55"/>
      <c r="DW464" s="2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2"/>
      <c r="FQ464" s="2"/>
      <c r="FR464" s="12"/>
      <c r="FS464" s="2"/>
      <c r="FT464" s="2"/>
      <c r="FU464" s="2"/>
      <c r="FV464" s="2"/>
      <c r="FW464" s="2"/>
      <c r="FX464" s="2"/>
    </row>
    <row r="465" spans="4:180" ht="14.25" customHeight="1"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55"/>
      <c r="DW465" s="2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2"/>
      <c r="FQ465" s="2"/>
      <c r="FR465" s="12"/>
      <c r="FS465" s="2"/>
      <c r="FT465" s="2"/>
      <c r="FU465" s="2"/>
      <c r="FV465" s="2"/>
      <c r="FW465" s="2"/>
      <c r="FX465" s="2"/>
    </row>
    <row r="466" spans="4:180" ht="14.25" customHeight="1"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55"/>
      <c r="DW466" s="2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2"/>
      <c r="FQ466" s="2"/>
      <c r="FR466" s="12"/>
      <c r="FS466" s="2"/>
      <c r="FT466" s="2"/>
      <c r="FU466" s="2"/>
      <c r="FV466" s="2"/>
      <c r="FW466" s="2"/>
      <c r="FX466" s="2"/>
    </row>
    <row r="467" spans="4:180" ht="14.25" customHeight="1"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55"/>
      <c r="DW467" s="2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2"/>
      <c r="FQ467" s="2"/>
      <c r="FR467" s="12"/>
      <c r="FS467" s="2"/>
      <c r="FT467" s="2"/>
      <c r="FU467" s="2"/>
      <c r="FV467" s="2"/>
      <c r="FW467" s="2"/>
      <c r="FX467" s="2"/>
    </row>
    <row r="468" spans="4:180" ht="14.25" customHeight="1"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55"/>
      <c r="DW468" s="2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2"/>
      <c r="FQ468" s="2"/>
      <c r="FR468" s="12"/>
      <c r="FS468" s="2"/>
      <c r="FT468" s="2"/>
      <c r="FU468" s="2"/>
      <c r="FV468" s="2"/>
      <c r="FW468" s="2"/>
      <c r="FX468" s="2"/>
    </row>
    <row r="469" spans="4:180" ht="14.25" customHeight="1"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55"/>
      <c r="DW469" s="2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2"/>
      <c r="FQ469" s="2"/>
      <c r="FR469" s="12"/>
      <c r="FS469" s="2"/>
      <c r="FT469" s="2"/>
      <c r="FU469" s="2"/>
      <c r="FV469" s="2"/>
      <c r="FW469" s="2"/>
      <c r="FX469" s="2"/>
    </row>
    <row r="470" spans="4:180" ht="14.25" customHeight="1"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55"/>
      <c r="DW470" s="2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2"/>
      <c r="FQ470" s="2"/>
      <c r="FR470" s="12"/>
      <c r="FS470" s="2"/>
      <c r="FT470" s="2"/>
      <c r="FU470" s="2"/>
      <c r="FV470" s="2"/>
      <c r="FW470" s="2"/>
      <c r="FX470" s="2"/>
    </row>
    <row r="471" spans="4:180" ht="14.25" customHeight="1"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55"/>
      <c r="DW471" s="2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2"/>
      <c r="FQ471" s="2"/>
      <c r="FR471" s="12"/>
      <c r="FS471" s="2"/>
      <c r="FT471" s="2"/>
      <c r="FU471" s="2"/>
      <c r="FV471" s="2"/>
      <c r="FW471" s="2"/>
      <c r="FX471" s="2"/>
    </row>
    <row r="472" spans="4:180" ht="14.25" customHeight="1"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55"/>
      <c r="DW472" s="2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2"/>
      <c r="FQ472" s="2"/>
      <c r="FR472" s="12"/>
      <c r="FS472" s="2"/>
      <c r="FT472" s="2"/>
      <c r="FU472" s="2"/>
      <c r="FV472" s="2"/>
      <c r="FW472" s="2"/>
      <c r="FX472" s="2"/>
    </row>
    <row r="473" spans="4:180" ht="14.25" customHeight="1"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55"/>
      <c r="DW473" s="2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2"/>
      <c r="FQ473" s="2"/>
      <c r="FR473" s="12"/>
      <c r="FS473" s="2"/>
      <c r="FT473" s="2"/>
      <c r="FU473" s="2"/>
      <c r="FV473" s="2"/>
      <c r="FW473" s="2"/>
      <c r="FX473" s="2"/>
    </row>
    <row r="474" spans="4:180" ht="14.25" customHeight="1"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55"/>
      <c r="DW474" s="2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2"/>
      <c r="FQ474" s="2"/>
      <c r="FR474" s="12"/>
      <c r="FS474" s="2"/>
      <c r="FT474" s="2"/>
      <c r="FU474" s="2"/>
      <c r="FV474" s="2"/>
      <c r="FW474" s="2"/>
      <c r="FX474" s="2"/>
    </row>
    <row r="475" spans="4:180" ht="14.25" customHeight="1"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55"/>
      <c r="DW475" s="2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2"/>
      <c r="FQ475" s="2"/>
      <c r="FR475" s="12"/>
      <c r="FS475" s="2"/>
      <c r="FT475" s="2"/>
      <c r="FU475" s="2"/>
      <c r="FV475" s="2"/>
      <c r="FW475" s="2"/>
      <c r="FX475" s="2"/>
    </row>
    <row r="476" spans="4:180" ht="14.25" customHeight="1"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55"/>
      <c r="DW476" s="2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2"/>
      <c r="FQ476" s="2"/>
      <c r="FR476" s="12"/>
      <c r="FS476" s="2"/>
      <c r="FT476" s="2"/>
      <c r="FU476" s="2"/>
      <c r="FV476" s="2"/>
      <c r="FW476" s="2"/>
      <c r="FX476" s="2"/>
    </row>
    <row r="477" spans="4:180" ht="14.25" customHeight="1"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55"/>
      <c r="DW477" s="2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2"/>
      <c r="FQ477" s="2"/>
      <c r="FR477" s="12"/>
      <c r="FS477" s="2"/>
      <c r="FT477" s="2"/>
      <c r="FU477" s="2"/>
      <c r="FV477" s="2"/>
      <c r="FW477" s="2"/>
      <c r="FX477" s="2"/>
    </row>
    <row r="478" spans="4:180" ht="14.25" customHeight="1"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55"/>
      <c r="DW478" s="2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2"/>
      <c r="FQ478" s="2"/>
      <c r="FR478" s="12"/>
      <c r="FS478" s="2"/>
      <c r="FT478" s="2"/>
      <c r="FU478" s="2"/>
      <c r="FV478" s="2"/>
      <c r="FW478" s="2"/>
      <c r="FX478" s="2"/>
    </row>
    <row r="479" spans="4:180" ht="14.25" customHeight="1"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55"/>
      <c r="DW479" s="2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2"/>
      <c r="FQ479" s="2"/>
      <c r="FR479" s="12"/>
      <c r="FS479" s="2"/>
      <c r="FT479" s="2"/>
      <c r="FU479" s="2"/>
      <c r="FV479" s="2"/>
      <c r="FW479" s="2"/>
      <c r="FX479" s="2"/>
    </row>
    <row r="480" spans="4:180" ht="14.25" customHeight="1"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55"/>
      <c r="DW480" s="2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2"/>
      <c r="FQ480" s="2"/>
      <c r="FR480" s="12"/>
      <c r="FS480" s="2"/>
      <c r="FT480" s="2"/>
      <c r="FU480" s="2"/>
      <c r="FV480" s="2"/>
      <c r="FW480" s="2"/>
      <c r="FX480" s="2"/>
    </row>
    <row r="481" spans="4:180" ht="14.25" customHeight="1"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55"/>
      <c r="DW481" s="2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2"/>
      <c r="FQ481" s="2"/>
      <c r="FR481" s="12"/>
      <c r="FS481" s="2"/>
      <c r="FT481" s="2"/>
      <c r="FU481" s="2"/>
      <c r="FV481" s="2"/>
      <c r="FW481" s="2"/>
      <c r="FX481" s="2"/>
    </row>
    <row r="482" spans="4:180" ht="14.25" customHeight="1"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55"/>
      <c r="DW482" s="2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2"/>
      <c r="FQ482" s="2"/>
      <c r="FR482" s="12"/>
      <c r="FS482" s="2"/>
      <c r="FT482" s="2"/>
      <c r="FU482" s="2"/>
      <c r="FV482" s="2"/>
      <c r="FW482" s="2"/>
      <c r="FX482" s="2"/>
    </row>
    <row r="483" spans="4:180" ht="14.25" customHeight="1"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55"/>
      <c r="DW483" s="2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2"/>
      <c r="FQ483" s="2"/>
      <c r="FR483" s="12"/>
      <c r="FS483" s="2"/>
      <c r="FT483" s="2"/>
      <c r="FU483" s="2"/>
      <c r="FV483" s="2"/>
      <c r="FW483" s="2"/>
      <c r="FX483" s="2"/>
    </row>
    <row r="484" spans="4:180" ht="14.25" customHeight="1"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55"/>
      <c r="DW484" s="2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2"/>
      <c r="FQ484" s="2"/>
      <c r="FR484" s="12"/>
      <c r="FS484" s="2"/>
      <c r="FT484" s="2"/>
      <c r="FU484" s="2"/>
      <c r="FV484" s="2"/>
      <c r="FW484" s="2"/>
      <c r="FX484" s="2"/>
    </row>
    <row r="485" spans="4:180" ht="14.25" customHeight="1"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55"/>
      <c r="DW485" s="2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2"/>
      <c r="FQ485" s="2"/>
      <c r="FR485" s="12"/>
      <c r="FS485" s="2"/>
      <c r="FT485" s="2"/>
      <c r="FU485" s="2"/>
      <c r="FV485" s="2"/>
      <c r="FW485" s="2"/>
      <c r="FX485" s="2"/>
    </row>
    <row r="486" spans="4:180" ht="14.25" customHeight="1"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55"/>
      <c r="DW486" s="2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2"/>
      <c r="FQ486" s="2"/>
      <c r="FR486" s="12"/>
      <c r="FS486" s="2"/>
      <c r="FT486" s="2"/>
      <c r="FU486" s="2"/>
      <c r="FV486" s="2"/>
      <c r="FW486" s="2"/>
      <c r="FX486" s="2"/>
    </row>
    <row r="487" spans="4:180" ht="14.25" customHeight="1"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55"/>
      <c r="DW487" s="2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2"/>
      <c r="FQ487" s="2"/>
      <c r="FR487" s="12"/>
      <c r="FS487" s="2"/>
      <c r="FT487" s="2"/>
      <c r="FU487" s="2"/>
      <c r="FV487" s="2"/>
      <c r="FW487" s="2"/>
      <c r="FX487" s="2"/>
    </row>
    <row r="488" spans="4:180" ht="14.25" customHeight="1"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55"/>
      <c r="DW488" s="2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2"/>
      <c r="FQ488" s="2"/>
      <c r="FR488" s="12"/>
      <c r="FS488" s="2"/>
      <c r="FT488" s="2"/>
      <c r="FU488" s="2"/>
      <c r="FV488" s="2"/>
      <c r="FW488" s="2"/>
      <c r="FX488" s="2"/>
    </row>
    <row r="489" spans="4:180" ht="14.25" customHeight="1"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55"/>
      <c r="DW489" s="2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2"/>
      <c r="FQ489" s="2"/>
      <c r="FR489" s="12"/>
      <c r="FS489" s="2"/>
      <c r="FT489" s="2"/>
      <c r="FU489" s="2"/>
      <c r="FV489" s="2"/>
      <c r="FW489" s="2"/>
      <c r="FX489" s="2"/>
    </row>
    <row r="490" spans="4:180" ht="14.25" customHeight="1"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55"/>
      <c r="DW490" s="2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2"/>
      <c r="FQ490" s="2"/>
      <c r="FR490" s="12"/>
      <c r="FS490" s="2"/>
      <c r="FT490" s="2"/>
      <c r="FU490" s="2"/>
      <c r="FV490" s="2"/>
      <c r="FW490" s="2"/>
      <c r="FX490" s="2"/>
    </row>
    <row r="491" spans="4:180" ht="14.25" customHeight="1"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55"/>
      <c r="DW491" s="2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2"/>
      <c r="FQ491" s="2"/>
      <c r="FR491" s="12"/>
      <c r="FS491" s="2"/>
      <c r="FT491" s="2"/>
      <c r="FU491" s="2"/>
      <c r="FV491" s="2"/>
      <c r="FW491" s="2"/>
      <c r="FX491" s="2"/>
    </row>
    <row r="492" spans="4:180" ht="14.25" customHeight="1"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55"/>
      <c r="DW492" s="2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2"/>
      <c r="FQ492" s="2"/>
      <c r="FR492" s="12"/>
      <c r="FS492" s="2"/>
      <c r="FT492" s="2"/>
      <c r="FU492" s="2"/>
      <c r="FV492" s="2"/>
      <c r="FW492" s="2"/>
      <c r="FX492" s="2"/>
    </row>
    <row r="493" spans="4:180" ht="14.25" customHeight="1"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55"/>
      <c r="DW493" s="2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2"/>
      <c r="FQ493" s="2"/>
      <c r="FR493" s="12"/>
      <c r="FS493" s="2"/>
      <c r="FT493" s="2"/>
      <c r="FU493" s="2"/>
      <c r="FV493" s="2"/>
      <c r="FW493" s="2"/>
      <c r="FX493" s="2"/>
    </row>
    <row r="494" spans="4:180" ht="14.25" customHeight="1"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55"/>
      <c r="DW494" s="2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2"/>
      <c r="FQ494" s="2"/>
      <c r="FR494" s="12"/>
      <c r="FS494" s="2"/>
      <c r="FT494" s="2"/>
      <c r="FU494" s="2"/>
      <c r="FV494" s="2"/>
      <c r="FW494" s="2"/>
      <c r="FX494" s="2"/>
    </row>
    <row r="495" spans="4:180" ht="14.25" customHeight="1"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55"/>
      <c r="DW495" s="2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2"/>
      <c r="FQ495" s="2"/>
      <c r="FR495" s="12"/>
      <c r="FS495" s="2"/>
      <c r="FT495" s="2"/>
      <c r="FU495" s="2"/>
      <c r="FV495" s="2"/>
      <c r="FW495" s="2"/>
      <c r="FX495" s="2"/>
    </row>
    <row r="496" spans="4:180" ht="14.25" customHeight="1"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55"/>
      <c r="DW496" s="2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2"/>
      <c r="FQ496" s="2"/>
      <c r="FR496" s="12"/>
      <c r="FS496" s="2"/>
      <c r="FT496" s="2"/>
      <c r="FU496" s="2"/>
      <c r="FV496" s="2"/>
      <c r="FW496" s="2"/>
      <c r="FX496" s="2"/>
    </row>
    <row r="497" spans="4:180" ht="14.25" customHeight="1"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55"/>
      <c r="DW497" s="2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2"/>
      <c r="FQ497" s="2"/>
      <c r="FR497" s="12"/>
      <c r="FS497" s="2"/>
      <c r="FT497" s="2"/>
      <c r="FU497" s="2"/>
      <c r="FV497" s="2"/>
      <c r="FW497" s="2"/>
      <c r="FX497" s="2"/>
    </row>
    <row r="498" spans="4:180" ht="14.25" customHeight="1"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55"/>
      <c r="DW498" s="2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2"/>
      <c r="FQ498" s="2"/>
      <c r="FR498" s="12"/>
      <c r="FS498" s="2"/>
      <c r="FT498" s="2"/>
      <c r="FU498" s="2"/>
      <c r="FV498" s="2"/>
      <c r="FW498" s="2"/>
      <c r="FX498" s="2"/>
    </row>
    <row r="499" spans="4:180" ht="14.25" customHeight="1"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55"/>
      <c r="DW499" s="2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2"/>
      <c r="FQ499" s="2"/>
      <c r="FR499" s="12"/>
      <c r="FS499" s="2"/>
      <c r="FT499" s="2"/>
      <c r="FU499" s="2"/>
      <c r="FV499" s="2"/>
      <c r="FW499" s="2"/>
      <c r="FX499" s="2"/>
    </row>
    <row r="500" spans="4:180" ht="14.25" customHeight="1"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55"/>
      <c r="DW500" s="2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2"/>
      <c r="FQ500" s="2"/>
      <c r="FR500" s="12"/>
      <c r="FS500" s="2"/>
      <c r="FT500" s="2"/>
      <c r="FU500" s="2"/>
      <c r="FV500" s="2"/>
      <c r="FW500" s="2"/>
      <c r="FX500" s="2"/>
    </row>
    <row r="501" spans="4:180" ht="14.25" customHeight="1"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55"/>
      <c r="DW501" s="2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2"/>
      <c r="FQ501" s="2"/>
      <c r="FR501" s="12"/>
      <c r="FS501" s="2"/>
      <c r="FT501" s="2"/>
      <c r="FU501" s="2"/>
      <c r="FV501" s="2"/>
      <c r="FW501" s="2"/>
      <c r="FX501" s="2"/>
    </row>
    <row r="502" spans="4:180" ht="14.25" customHeight="1"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55"/>
      <c r="DW502" s="2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2"/>
      <c r="FQ502" s="2"/>
      <c r="FR502" s="12"/>
      <c r="FS502" s="2"/>
      <c r="FT502" s="2"/>
      <c r="FU502" s="2"/>
      <c r="FV502" s="2"/>
      <c r="FW502" s="2"/>
      <c r="FX502" s="2"/>
    </row>
    <row r="503" spans="4:180" ht="14.25" customHeight="1"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55"/>
      <c r="DW503" s="2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2"/>
      <c r="FQ503" s="2"/>
      <c r="FR503" s="12"/>
      <c r="FS503" s="2"/>
      <c r="FT503" s="2"/>
      <c r="FU503" s="2"/>
      <c r="FV503" s="2"/>
      <c r="FW503" s="2"/>
      <c r="FX503" s="2"/>
    </row>
    <row r="504" spans="4:180" ht="14.25" customHeight="1"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55"/>
      <c r="DW504" s="2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2"/>
      <c r="FQ504" s="2"/>
      <c r="FR504" s="12"/>
      <c r="FS504" s="2"/>
      <c r="FT504" s="2"/>
      <c r="FU504" s="2"/>
      <c r="FV504" s="2"/>
      <c r="FW504" s="2"/>
      <c r="FX504" s="2"/>
    </row>
    <row r="505" spans="4:180" ht="14.25" customHeight="1"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55"/>
      <c r="DW505" s="2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2"/>
      <c r="FQ505" s="2"/>
      <c r="FR505" s="12"/>
      <c r="FS505" s="2"/>
      <c r="FT505" s="2"/>
      <c r="FU505" s="2"/>
      <c r="FV505" s="2"/>
      <c r="FW505" s="2"/>
      <c r="FX505" s="2"/>
    </row>
    <row r="506" spans="4:180" ht="14.25" customHeight="1"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55"/>
      <c r="DW506" s="2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2"/>
      <c r="FQ506" s="2"/>
      <c r="FR506" s="12"/>
      <c r="FS506" s="2"/>
      <c r="FT506" s="2"/>
      <c r="FU506" s="2"/>
      <c r="FV506" s="2"/>
      <c r="FW506" s="2"/>
      <c r="FX506" s="2"/>
    </row>
    <row r="507" spans="4:180" ht="14.25" customHeight="1"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55"/>
      <c r="DW507" s="2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2"/>
      <c r="FQ507" s="2"/>
      <c r="FR507" s="12"/>
      <c r="FS507" s="2"/>
      <c r="FT507" s="2"/>
      <c r="FU507" s="2"/>
      <c r="FV507" s="2"/>
      <c r="FW507" s="2"/>
      <c r="FX507" s="2"/>
    </row>
    <row r="508" spans="4:180" ht="14.25" customHeight="1"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55"/>
      <c r="DW508" s="2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2"/>
      <c r="FQ508" s="2"/>
      <c r="FR508" s="12"/>
      <c r="FS508" s="2"/>
      <c r="FT508" s="2"/>
      <c r="FU508" s="2"/>
      <c r="FV508" s="2"/>
      <c r="FW508" s="2"/>
      <c r="FX508" s="2"/>
    </row>
    <row r="509" spans="4:180" ht="14.25" customHeight="1"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55"/>
      <c r="DW509" s="2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2"/>
      <c r="FQ509" s="2"/>
      <c r="FR509" s="12"/>
      <c r="FS509" s="2"/>
      <c r="FT509" s="2"/>
      <c r="FU509" s="2"/>
      <c r="FV509" s="2"/>
      <c r="FW509" s="2"/>
      <c r="FX509" s="2"/>
    </row>
    <row r="510" spans="4:180" ht="14.25" customHeight="1"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55"/>
      <c r="DW510" s="2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2"/>
      <c r="FQ510" s="2"/>
      <c r="FR510" s="12"/>
      <c r="FS510" s="2"/>
      <c r="FT510" s="2"/>
      <c r="FU510" s="2"/>
      <c r="FV510" s="2"/>
      <c r="FW510" s="2"/>
      <c r="FX510" s="2"/>
    </row>
    <row r="511" spans="4:180" ht="14.25" customHeight="1"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55"/>
      <c r="DW511" s="2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2"/>
      <c r="FQ511" s="2"/>
      <c r="FR511" s="12"/>
      <c r="FS511" s="2"/>
      <c r="FT511" s="2"/>
      <c r="FU511" s="2"/>
      <c r="FV511" s="2"/>
      <c r="FW511" s="2"/>
      <c r="FX511" s="2"/>
    </row>
    <row r="512" spans="4:180" ht="14.25" customHeight="1"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55"/>
      <c r="DW512" s="2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2"/>
      <c r="FQ512" s="2"/>
      <c r="FR512" s="12"/>
      <c r="FS512" s="2"/>
      <c r="FT512" s="2"/>
      <c r="FU512" s="2"/>
      <c r="FV512" s="2"/>
      <c r="FW512" s="2"/>
      <c r="FX512" s="2"/>
    </row>
    <row r="513" spans="4:180" ht="14.25" customHeight="1"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55"/>
      <c r="DW513" s="2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2"/>
      <c r="FQ513" s="2"/>
      <c r="FR513" s="12"/>
      <c r="FS513" s="2"/>
      <c r="FT513" s="2"/>
      <c r="FU513" s="2"/>
      <c r="FV513" s="2"/>
      <c r="FW513" s="2"/>
      <c r="FX513" s="2"/>
    </row>
    <row r="514" spans="4:180" ht="14.25" customHeight="1"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55"/>
      <c r="DW514" s="2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2"/>
      <c r="FQ514" s="2"/>
      <c r="FR514" s="12"/>
      <c r="FS514" s="2"/>
      <c r="FT514" s="2"/>
      <c r="FU514" s="2"/>
      <c r="FV514" s="2"/>
      <c r="FW514" s="2"/>
      <c r="FX514" s="2"/>
    </row>
    <row r="515" spans="4:180" ht="14.25" customHeight="1"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55"/>
      <c r="DW515" s="2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2"/>
      <c r="FQ515" s="2"/>
      <c r="FR515" s="12"/>
      <c r="FS515" s="2"/>
      <c r="FT515" s="2"/>
      <c r="FU515" s="2"/>
      <c r="FV515" s="2"/>
      <c r="FW515" s="2"/>
      <c r="FX515" s="2"/>
    </row>
    <row r="516" spans="4:180" ht="14.25" customHeight="1"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55"/>
      <c r="DW516" s="2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2"/>
      <c r="FQ516" s="2"/>
      <c r="FR516" s="12"/>
      <c r="FS516" s="2"/>
      <c r="FT516" s="2"/>
      <c r="FU516" s="2"/>
      <c r="FV516" s="2"/>
      <c r="FW516" s="2"/>
      <c r="FX516" s="2"/>
    </row>
    <row r="517" spans="4:180" ht="14.25" customHeight="1"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55"/>
      <c r="DW517" s="2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2"/>
      <c r="FQ517" s="2"/>
      <c r="FR517" s="12"/>
      <c r="FS517" s="2"/>
      <c r="FT517" s="2"/>
      <c r="FU517" s="2"/>
      <c r="FV517" s="2"/>
      <c r="FW517" s="2"/>
      <c r="FX517" s="2"/>
    </row>
    <row r="518" spans="4:180" ht="14.25" customHeight="1"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55"/>
      <c r="DW518" s="2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2"/>
      <c r="FQ518" s="2"/>
      <c r="FR518" s="12"/>
      <c r="FS518" s="2"/>
      <c r="FT518" s="2"/>
      <c r="FU518" s="2"/>
      <c r="FV518" s="2"/>
      <c r="FW518" s="2"/>
      <c r="FX518" s="2"/>
    </row>
    <row r="519" spans="4:180" ht="14.25" customHeight="1"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55"/>
      <c r="DW519" s="2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2"/>
      <c r="FQ519" s="2"/>
      <c r="FR519" s="12"/>
      <c r="FS519" s="2"/>
      <c r="FT519" s="2"/>
      <c r="FU519" s="2"/>
      <c r="FV519" s="2"/>
      <c r="FW519" s="2"/>
      <c r="FX519" s="2"/>
    </row>
    <row r="520" spans="4:180" ht="14.25" customHeight="1"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55"/>
      <c r="DW520" s="2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2"/>
      <c r="FQ520" s="2"/>
      <c r="FR520" s="12"/>
      <c r="FS520" s="2"/>
      <c r="FT520" s="2"/>
      <c r="FU520" s="2"/>
      <c r="FV520" s="2"/>
      <c r="FW520" s="2"/>
      <c r="FX520" s="2"/>
    </row>
    <row r="521" spans="4:180" ht="14.25" customHeight="1"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55"/>
      <c r="DW521" s="2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2"/>
      <c r="FQ521" s="2"/>
      <c r="FR521" s="12"/>
      <c r="FS521" s="2"/>
      <c r="FT521" s="2"/>
      <c r="FU521" s="2"/>
      <c r="FV521" s="2"/>
      <c r="FW521" s="2"/>
      <c r="FX521" s="2"/>
    </row>
    <row r="522" spans="4:180" ht="14.25" customHeight="1"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55"/>
      <c r="DW522" s="2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2"/>
      <c r="FQ522" s="2"/>
      <c r="FR522" s="12"/>
      <c r="FS522" s="2"/>
      <c r="FT522" s="2"/>
      <c r="FU522" s="2"/>
      <c r="FV522" s="2"/>
      <c r="FW522" s="2"/>
      <c r="FX522" s="2"/>
    </row>
    <row r="523" spans="4:180" ht="14.25" customHeight="1"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55"/>
      <c r="DW523" s="2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2"/>
      <c r="FQ523" s="2"/>
      <c r="FR523" s="12"/>
      <c r="FS523" s="2"/>
      <c r="FT523" s="2"/>
      <c r="FU523" s="2"/>
      <c r="FV523" s="2"/>
      <c r="FW523" s="2"/>
      <c r="FX523" s="2"/>
    </row>
    <row r="524" spans="4:180" ht="14.25" customHeight="1"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55"/>
      <c r="DW524" s="2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2"/>
      <c r="FQ524" s="2"/>
      <c r="FR524" s="12"/>
      <c r="FS524" s="2"/>
      <c r="FT524" s="2"/>
      <c r="FU524" s="2"/>
      <c r="FV524" s="2"/>
      <c r="FW524" s="2"/>
      <c r="FX524" s="2"/>
    </row>
    <row r="525" spans="4:180" ht="14.25" customHeight="1"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55"/>
      <c r="DW525" s="2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2"/>
      <c r="FQ525" s="2"/>
      <c r="FR525" s="12"/>
      <c r="FS525" s="2"/>
      <c r="FT525" s="2"/>
      <c r="FU525" s="2"/>
      <c r="FV525" s="2"/>
      <c r="FW525" s="2"/>
      <c r="FX525" s="2"/>
    </row>
    <row r="526" spans="4:180" ht="14.25" customHeight="1"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55"/>
      <c r="DW526" s="2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2"/>
      <c r="FQ526" s="2"/>
      <c r="FR526" s="12"/>
      <c r="FS526" s="2"/>
      <c r="FT526" s="2"/>
      <c r="FU526" s="2"/>
      <c r="FV526" s="2"/>
      <c r="FW526" s="2"/>
      <c r="FX526" s="2"/>
    </row>
    <row r="527" spans="4:180" ht="14.25" customHeight="1"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55"/>
      <c r="DW527" s="2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2"/>
      <c r="FQ527" s="2"/>
      <c r="FR527" s="12"/>
      <c r="FS527" s="2"/>
      <c r="FT527" s="2"/>
      <c r="FU527" s="2"/>
      <c r="FV527" s="2"/>
      <c r="FW527" s="2"/>
      <c r="FX527" s="2"/>
    </row>
    <row r="528" spans="4:180" ht="14.25" customHeight="1"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55"/>
      <c r="DW528" s="2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2"/>
      <c r="FQ528" s="2"/>
      <c r="FR528" s="12"/>
      <c r="FS528" s="2"/>
      <c r="FT528" s="2"/>
      <c r="FU528" s="2"/>
      <c r="FV528" s="2"/>
      <c r="FW528" s="2"/>
      <c r="FX528" s="2"/>
    </row>
    <row r="529" spans="4:180" ht="14.25" customHeight="1"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55"/>
      <c r="DW529" s="2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2"/>
      <c r="FQ529" s="2"/>
      <c r="FR529" s="12"/>
      <c r="FS529" s="2"/>
      <c r="FT529" s="2"/>
      <c r="FU529" s="2"/>
      <c r="FV529" s="2"/>
      <c r="FW529" s="2"/>
      <c r="FX529" s="2"/>
    </row>
    <row r="530" spans="4:180" ht="14.25" customHeight="1"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55"/>
      <c r="DW530" s="2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2"/>
      <c r="FQ530" s="2"/>
      <c r="FR530" s="12"/>
      <c r="FS530" s="2"/>
      <c r="FT530" s="2"/>
      <c r="FU530" s="2"/>
      <c r="FV530" s="2"/>
      <c r="FW530" s="2"/>
      <c r="FX530" s="2"/>
    </row>
    <row r="531" spans="4:180" ht="14.25" customHeight="1"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55"/>
      <c r="DW531" s="2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2"/>
      <c r="FQ531" s="2"/>
      <c r="FR531" s="12"/>
      <c r="FS531" s="2"/>
      <c r="FT531" s="2"/>
      <c r="FU531" s="2"/>
      <c r="FV531" s="2"/>
      <c r="FW531" s="2"/>
      <c r="FX531" s="2"/>
    </row>
    <row r="532" spans="4:180" ht="14.25" customHeight="1"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55"/>
      <c r="DW532" s="2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2"/>
      <c r="FQ532" s="2"/>
      <c r="FR532" s="12"/>
      <c r="FS532" s="2"/>
      <c r="FT532" s="2"/>
      <c r="FU532" s="2"/>
      <c r="FV532" s="2"/>
      <c r="FW532" s="2"/>
      <c r="FX532" s="2"/>
    </row>
    <row r="533" spans="4:180" ht="14.25" customHeight="1"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55"/>
      <c r="DW533" s="2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2"/>
      <c r="FQ533" s="2"/>
      <c r="FR533" s="12"/>
      <c r="FS533" s="2"/>
      <c r="FT533" s="2"/>
      <c r="FU533" s="2"/>
      <c r="FV533" s="2"/>
      <c r="FW533" s="2"/>
      <c r="FX533" s="2"/>
    </row>
    <row r="534" spans="4:180" ht="14.25" customHeight="1"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55"/>
      <c r="DW534" s="2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2"/>
      <c r="FQ534" s="2"/>
      <c r="FR534" s="12"/>
      <c r="FS534" s="2"/>
      <c r="FT534" s="2"/>
      <c r="FU534" s="2"/>
      <c r="FV534" s="2"/>
      <c r="FW534" s="2"/>
      <c r="FX534" s="2"/>
    </row>
    <row r="535" spans="4:180" ht="14.25" customHeight="1"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55"/>
      <c r="DW535" s="2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2"/>
      <c r="FQ535" s="2"/>
      <c r="FR535" s="12"/>
      <c r="FS535" s="2"/>
      <c r="FT535" s="2"/>
      <c r="FU535" s="2"/>
      <c r="FV535" s="2"/>
      <c r="FW535" s="2"/>
      <c r="FX535" s="2"/>
    </row>
    <row r="536" spans="4:180" ht="14.25" customHeight="1"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55"/>
      <c r="DW536" s="2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2"/>
      <c r="FQ536" s="2"/>
      <c r="FR536" s="12"/>
      <c r="FS536" s="2"/>
      <c r="FT536" s="2"/>
      <c r="FU536" s="2"/>
      <c r="FV536" s="2"/>
      <c r="FW536" s="2"/>
      <c r="FX536" s="2"/>
    </row>
    <row r="537" spans="4:180" ht="14.25" customHeight="1"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55"/>
      <c r="DW537" s="2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2"/>
      <c r="FQ537" s="2"/>
      <c r="FR537" s="12"/>
      <c r="FS537" s="2"/>
      <c r="FT537" s="2"/>
      <c r="FU537" s="2"/>
      <c r="FV537" s="2"/>
      <c r="FW537" s="2"/>
      <c r="FX537" s="2"/>
    </row>
    <row r="538" spans="4:180" ht="14.25" customHeight="1"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55"/>
      <c r="DW538" s="2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2"/>
      <c r="FQ538" s="2"/>
      <c r="FR538" s="12"/>
      <c r="FS538" s="2"/>
      <c r="FT538" s="2"/>
      <c r="FU538" s="2"/>
      <c r="FV538" s="2"/>
      <c r="FW538" s="2"/>
      <c r="FX538" s="2"/>
    </row>
    <row r="539" spans="4:180" ht="14.25" customHeight="1"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55"/>
      <c r="DW539" s="2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2"/>
      <c r="FQ539" s="2"/>
      <c r="FR539" s="12"/>
      <c r="FS539" s="2"/>
      <c r="FT539" s="2"/>
      <c r="FU539" s="2"/>
      <c r="FV539" s="2"/>
      <c r="FW539" s="2"/>
      <c r="FX539" s="2"/>
    </row>
    <row r="540" spans="4:180" ht="14.25" customHeight="1"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55"/>
      <c r="DW540" s="2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2"/>
      <c r="FQ540" s="2"/>
      <c r="FR540" s="12"/>
      <c r="FS540" s="2"/>
      <c r="FT540" s="2"/>
      <c r="FU540" s="2"/>
      <c r="FV540" s="2"/>
      <c r="FW540" s="2"/>
      <c r="FX540" s="2"/>
    </row>
    <row r="541" spans="4:180" ht="14.25" customHeight="1"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55"/>
      <c r="DW541" s="2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2"/>
      <c r="FQ541" s="2"/>
      <c r="FR541" s="12"/>
      <c r="FS541" s="2"/>
      <c r="FT541" s="2"/>
      <c r="FU541" s="2"/>
      <c r="FV541" s="2"/>
      <c r="FW541" s="2"/>
      <c r="FX541" s="2"/>
    </row>
    <row r="542" spans="4:180" ht="14.25" customHeight="1"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55"/>
      <c r="DW542" s="2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2"/>
      <c r="FQ542" s="2"/>
      <c r="FR542" s="12"/>
      <c r="FS542" s="2"/>
      <c r="FT542" s="2"/>
      <c r="FU542" s="2"/>
      <c r="FV542" s="2"/>
      <c r="FW542" s="2"/>
      <c r="FX542" s="2"/>
    </row>
    <row r="543" spans="4:180" ht="14.25" customHeight="1"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55"/>
      <c r="DW543" s="2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2"/>
      <c r="FQ543" s="2"/>
      <c r="FR543" s="12"/>
      <c r="FS543" s="2"/>
      <c r="FT543" s="2"/>
      <c r="FU543" s="2"/>
      <c r="FV543" s="2"/>
      <c r="FW543" s="2"/>
      <c r="FX543" s="2"/>
    </row>
    <row r="544" spans="4:180" ht="14.25" customHeight="1"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55"/>
      <c r="DW544" s="2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2"/>
      <c r="FQ544" s="2"/>
      <c r="FR544" s="12"/>
      <c r="FS544" s="2"/>
      <c r="FT544" s="2"/>
      <c r="FU544" s="2"/>
      <c r="FV544" s="2"/>
      <c r="FW544" s="2"/>
      <c r="FX544" s="2"/>
    </row>
    <row r="545" spans="4:180" ht="14.25" customHeight="1"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55"/>
      <c r="DW545" s="2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2"/>
      <c r="FQ545" s="2"/>
      <c r="FR545" s="12"/>
      <c r="FS545" s="2"/>
      <c r="FT545" s="2"/>
      <c r="FU545" s="2"/>
      <c r="FV545" s="2"/>
      <c r="FW545" s="2"/>
      <c r="FX545" s="2"/>
    </row>
    <row r="546" spans="4:180" ht="14.25" customHeight="1"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55"/>
      <c r="DW546" s="2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2"/>
      <c r="FQ546" s="2"/>
      <c r="FR546" s="12"/>
      <c r="FS546" s="2"/>
      <c r="FT546" s="2"/>
      <c r="FU546" s="2"/>
      <c r="FV546" s="2"/>
      <c r="FW546" s="2"/>
      <c r="FX546" s="2"/>
    </row>
    <row r="547" spans="4:180" ht="14.25" customHeight="1"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55"/>
      <c r="DW547" s="2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2"/>
      <c r="FQ547" s="2"/>
      <c r="FR547" s="12"/>
      <c r="FS547" s="2"/>
      <c r="FT547" s="2"/>
      <c r="FU547" s="2"/>
      <c r="FV547" s="2"/>
      <c r="FW547" s="2"/>
      <c r="FX547" s="2"/>
    </row>
    <row r="548" spans="4:180" ht="14.25" customHeight="1"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55"/>
      <c r="DW548" s="2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2"/>
      <c r="FQ548" s="2"/>
      <c r="FR548" s="12"/>
      <c r="FS548" s="2"/>
      <c r="FT548" s="2"/>
      <c r="FU548" s="2"/>
      <c r="FV548" s="2"/>
      <c r="FW548" s="2"/>
      <c r="FX548" s="2"/>
    </row>
    <row r="549" spans="4:180" ht="14.25" customHeight="1"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55"/>
      <c r="DW549" s="2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2"/>
      <c r="FQ549" s="2"/>
      <c r="FR549" s="12"/>
      <c r="FS549" s="2"/>
      <c r="FT549" s="2"/>
      <c r="FU549" s="2"/>
      <c r="FV549" s="2"/>
      <c r="FW549" s="2"/>
      <c r="FX549" s="2"/>
    </row>
    <row r="550" spans="4:180" ht="14.25" customHeight="1"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55"/>
      <c r="DW550" s="2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2"/>
      <c r="FQ550" s="2"/>
      <c r="FR550" s="12"/>
      <c r="FS550" s="2"/>
      <c r="FT550" s="2"/>
      <c r="FU550" s="2"/>
      <c r="FV550" s="2"/>
      <c r="FW550" s="2"/>
      <c r="FX550" s="2"/>
    </row>
    <row r="551" spans="4:180" ht="14.25" customHeight="1"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55"/>
      <c r="DW551" s="2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2"/>
      <c r="FQ551" s="2"/>
      <c r="FR551" s="12"/>
      <c r="FS551" s="2"/>
      <c r="FT551" s="2"/>
      <c r="FU551" s="2"/>
      <c r="FV551" s="2"/>
      <c r="FW551" s="2"/>
      <c r="FX551" s="2"/>
    </row>
    <row r="552" spans="4:180" ht="14.25" customHeight="1"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55"/>
      <c r="DW552" s="2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2"/>
      <c r="FQ552" s="2"/>
      <c r="FR552" s="12"/>
      <c r="FS552" s="2"/>
      <c r="FT552" s="2"/>
      <c r="FU552" s="2"/>
      <c r="FV552" s="2"/>
      <c r="FW552" s="2"/>
      <c r="FX552" s="2"/>
    </row>
    <row r="553" spans="4:180" ht="14.25" customHeight="1"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55"/>
      <c r="DW553" s="2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2"/>
      <c r="FQ553" s="2"/>
      <c r="FR553" s="12"/>
      <c r="FS553" s="2"/>
      <c r="FT553" s="2"/>
      <c r="FU553" s="2"/>
      <c r="FV553" s="2"/>
      <c r="FW553" s="2"/>
      <c r="FX553" s="2"/>
    </row>
    <row r="554" spans="4:180" ht="14.25" customHeight="1"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55"/>
      <c r="DW554" s="2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2"/>
      <c r="FQ554" s="2"/>
      <c r="FR554" s="12"/>
      <c r="FS554" s="2"/>
      <c r="FT554" s="2"/>
      <c r="FU554" s="2"/>
      <c r="FV554" s="2"/>
      <c r="FW554" s="2"/>
      <c r="FX554" s="2"/>
    </row>
    <row r="555" spans="4:180" ht="14.25" customHeight="1"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55"/>
      <c r="DW555" s="2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2"/>
      <c r="FQ555" s="2"/>
      <c r="FR555" s="12"/>
      <c r="FS555" s="2"/>
      <c r="FT555" s="2"/>
      <c r="FU555" s="2"/>
      <c r="FV555" s="2"/>
      <c r="FW555" s="2"/>
      <c r="FX555" s="2"/>
    </row>
    <row r="556" spans="4:180" ht="14.25" customHeight="1"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55"/>
      <c r="DW556" s="2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2"/>
      <c r="FQ556" s="2"/>
      <c r="FR556" s="12"/>
      <c r="FS556" s="2"/>
      <c r="FT556" s="2"/>
      <c r="FU556" s="2"/>
      <c r="FV556" s="2"/>
      <c r="FW556" s="2"/>
      <c r="FX556" s="2"/>
    </row>
    <row r="557" spans="4:180" ht="14.25" customHeight="1"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55"/>
      <c r="DW557" s="2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2"/>
      <c r="FQ557" s="2"/>
      <c r="FR557" s="12"/>
      <c r="FS557" s="2"/>
      <c r="FT557" s="2"/>
      <c r="FU557" s="2"/>
      <c r="FV557" s="2"/>
      <c r="FW557" s="2"/>
      <c r="FX557" s="2"/>
    </row>
    <row r="558" spans="4:180" ht="14.25" customHeight="1"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55"/>
      <c r="DW558" s="2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2"/>
      <c r="FQ558" s="2"/>
      <c r="FR558" s="12"/>
      <c r="FS558" s="2"/>
      <c r="FT558" s="2"/>
      <c r="FU558" s="2"/>
      <c r="FV558" s="2"/>
      <c r="FW558" s="2"/>
      <c r="FX558" s="2"/>
    </row>
    <row r="559" spans="4:180" ht="14.25" customHeight="1"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55"/>
      <c r="DW559" s="2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2"/>
      <c r="FQ559" s="2"/>
      <c r="FR559" s="12"/>
      <c r="FS559" s="2"/>
      <c r="FT559" s="2"/>
      <c r="FU559" s="2"/>
      <c r="FV559" s="2"/>
      <c r="FW559" s="2"/>
      <c r="FX559" s="2"/>
    </row>
    <row r="560" spans="4:180" ht="14.25" customHeight="1"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55"/>
      <c r="DW560" s="2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2"/>
      <c r="FQ560" s="2"/>
      <c r="FR560" s="12"/>
      <c r="FS560" s="2"/>
      <c r="FT560" s="2"/>
      <c r="FU560" s="2"/>
      <c r="FV560" s="2"/>
      <c r="FW560" s="2"/>
      <c r="FX560" s="2"/>
    </row>
    <row r="561" spans="4:180" ht="14.25" customHeight="1"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55"/>
      <c r="DW561" s="2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2"/>
      <c r="FQ561" s="2"/>
      <c r="FR561" s="12"/>
      <c r="FS561" s="2"/>
      <c r="FT561" s="2"/>
      <c r="FU561" s="2"/>
      <c r="FV561" s="2"/>
      <c r="FW561" s="2"/>
      <c r="FX561" s="2"/>
    </row>
    <row r="562" spans="4:180" ht="14.25" customHeight="1"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55"/>
      <c r="DW562" s="2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2"/>
      <c r="FQ562" s="2"/>
      <c r="FR562" s="12"/>
      <c r="FS562" s="2"/>
      <c r="FT562" s="2"/>
      <c r="FU562" s="2"/>
      <c r="FV562" s="2"/>
      <c r="FW562" s="2"/>
      <c r="FX562" s="2"/>
    </row>
    <row r="563" spans="4:180" ht="14.25" customHeight="1"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55"/>
      <c r="DW563" s="2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2"/>
      <c r="FQ563" s="2"/>
      <c r="FR563" s="12"/>
      <c r="FS563" s="2"/>
      <c r="FT563" s="2"/>
      <c r="FU563" s="2"/>
      <c r="FV563" s="2"/>
      <c r="FW563" s="2"/>
      <c r="FX563" s="2"/>
    </row>
    <row r="564" spans="4:180" ht="14.25" customHeight="1"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55"/>
      <c r="DW564" s="2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2"/>
      <c r="FQ564" s="2"/>
      <c r="FR564" s="12"/>
      <c r="FS564" s="2"/>
      <c r="FT564" s="2"/>
      <c r="FU564" s="2"/>
      <c r="FV564" s="2"/>
      <c r="FW564" s="2"/>
      <c r="FX564" s="2"/>
    </row>
    <row r="565" spans="4:180" ht="14.25" customHeight="1"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55"/>
      <c r="DW565" s="2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2"/>
      <c r="FQ565" s="2"/>
      <c r="FR565" s="12"/>
      <c r="FS565" s="2"/>
      <c r="FT565" s="2"/>
      <c r="FU565" s="2"/>
      <c r="FV565" s="2"/>
      <c r="FW565" s="2"/>
      <c r="FX565" s="2"/>
    </row>
    <row r="566" spans="4:180" ht="14.25" customHeight="1"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55"/>
      <c r="DW566" s="2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2"/>
      <c r="FQ566" s="2"/>
      <c r="FR566" s="12"/>
      <c r="FS566" s="2"/>
      <c r="FT566" s="2"/>
      <c r="FU566" s="2"/>
      <c r="FV566" s="2"/>
      <c r="FW566" s="2"/>
      <c r="FX566" s="2"/>
    </row>
    <row r="567" spans="4:180" ht="14.25" customHeight="1"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55"/>
      <c r="DW567" s="2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2"/>
      <c r="FQ567" s="2"/>
      <c r="FR567" s="12"/>
      <c r="FS567" s="2"/>
      <c r="FT567" s="2"/>
      <c r="FU567" s="2"/>
      <c r="FV567" s="2"/>
      <c r="FW567" s="2"/>
      <c r="FX567" s="2"/>
    </row>
    <row r="568" spans="4:180" ht="14.25" customHeight="1"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55"/>
      <c r="DW568" s="2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2"/>
      <c r="FQ568" s="2"/>
      <c r="FR568" s="12"/>
      <c r="FS568" s="2"/>
      <c r="FT568" s="2"/>
      <c r="FU568" s="2"/>
      <c r="FV568" s="2"/>
      <c r="FW568" s="2"/>
      <c r="FX568" s="2"/>
    </row>
    <row r="569" spans="4:180" ht="14.25" customHeight="1"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55"/>
      <c r="DW569" s="2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2"/>
      <c r="FQ569" s="2"/>
      <c r="FR569" s="12"/>
      <c r="FS569" s="2"/>
      <c r="FT569" s="2"/>
      <c r="FU569" s="2"/>
      <c r="FV569" s="2"/>
      <c r="FW569" s="2"/>
      <c r="FX569" s="2"/>
    </row>
    <row r="570" spans="4:180" ht="14.25" customHeight="1"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55"/>
      <c r="DW570" s="2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2"/>
      <c r="FQ570" s="2"/>
      <c r="FR570" s="12"/>
      <c r="FS570" s="2"/>
      <c r="FT570" s="2"/>
      <c r="FU570" s="2"/>
      <c r="FV570" s="2"/>
      <c r="FW570" s="2"/>
      <c r="FX570" s="2"/>
    </row>
    <row r="571" spans="4:180" ht="14.25" customHeight="1"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55"/>
      <c r="DW571" s="2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2"/>
      <c r="FQ571" s="2"/>
      <c r="FR571" s="12"/>
      <c r="FS571" s="2"/>
      <c r="FT571" s="2"/>
      <c r="FU571" s="2"/>
      <c r="FV571" s="2"/>
      <c r="FW571" s="2"/>
      <c r="FX571" s="2"/>
    </row>
    <row r="572" spans="4:180" ht="14.25" customHeight="1"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55"/>
      <c r="DW572" s="2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2"/>
      <c r="FQ572" s="2"/>
      <c r="FR572" s="12"/>
      <c r="FS572" s="2"/>
      <c r="FT572" s="2"/>
      <c r="FU572" s="2"/>
      <c r="FV572" s="2"/>
      <c r="FW572" s="2"/>
      <c r="FX572" s="2"/>
    </row>
    <row r="573" spans="4:180" ht="14.25" customHeight="1"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55"/>
      <c r="DW573" s="2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2"/>
      <c r="FQ573" s="2"/>
      <c r="FR573" s="12"/>
      <c r="FS573" s="2"/>
      <c r="FT573" s="2"/>
      <c r="FU573" s="2"/>
      <c r="FV573" s="2"/>
      <c r="FW573" s="2"/>
      <c r="FX573" s="2"/>
    </row>
    <row r="574" spans="4:180" ht="14.25" customHeight="1"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55"/>
      <c r="DW574" s="2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2"/>
      <c r="FQ574" s="2"/>
      <c r="FR574" s="12"/>
      <c r="FS574" s="2"/>
      <c r="FT574" s="2"/>
      <c r="FU574" s="2"/>
      <c r="FV574" s="2"/>
      <c r="FW574" s="2"/>
      <c r="FX574" s="2"/>
    </row>
    <row r="575" spans="4:180" ht="14.25" customHeight="1"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55"/>
      <c r="DW575" s="2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2"/>
      <c r="FQ575" s="2"/>
      <c r="FR575" s="12"/>
      <c r="FS575" s="2"/>
      <c r="FT575" s="2"/>
      <c r="FU575" s="2"/>
      <c r="FV575" s="2"/>
      <c r="FW575" s="2"/>
      <c r="FX575" s="2"/>
    </row>
    <row r="576" spans="4:180" ht="14.25" customHeight="1"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55"/>
      <c r="DW576" s="2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2"/>
      <c r="FQ576" s="2"/>
      <c r="FR576" s="12"/>
      <c r="FS576" s="2"/>
      <c r="FT576" s="2"/>
      <c r="FU576" s="2"/>
      <c r="FV576" s="2"/>
      <c r="FW576" s="2"/>
      <c r="FX576" s="2"/>
    </row>
    <row r="577" spans="4:180" ht="14.25" customHeight="1"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55"/>
      <c r="DW577" s="2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2"/>
      <c r="FQ577" s="2"/>
      <c r="FR577" s="12"/>
      <c r="FS577" s="2"/>
      <c r="FT577" s="2"/>
      <c r="FU577" s="2"/>
      <c r="FV577" s="2"/>
      <c r="FW577" s="2"/>
      <c r="FX577" s="2"/>
    </row>
    <row r="578" spans="4:180" ht="14.25" customHeight="1"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55"/>
      <c r="DW578" s="2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2"/>
      <c r="FQ578" s="2"/>
      <c r="FR578" s="12"/>
      <c r="FS578" s="2"/>
      <c r="FT578" s="2"/>
      <c r="FU578" s="2"/>
      <c r="FV578" s="2"/>
      <c r="FW578" s="2"/>
      <c r="FX578" s="2"/>
    </row>
    <row r="579" spans="4:180" ht="14.25" customHeight="1"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55"/>
      <c r="DW579" s="2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2"/>
      <c r="FQ579" s="2"/>
      <c r="FR579" s="12"/>
      <c r="FS579" s="2"/>
      <c r="FT579" s="2"/>
      <c r="FU579" s="2"/>
      <c r="FV579" s="2"/>
      <c r="FW579" s="2"/>
      <c r="FX579" s="2"/>
    </row>
    <row r="580" spans="4:180" ht="14.25" customHeight="1"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55"/>
      <c r="DW580" s="2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2"/>
      <c r="FQ580" s="2"/>
      <c r="FR580" s="12"/>
      <c r="FS580" s="2"/>
      <c r="FT580" s="2"/>
      <c r="FU580" s="2"/>
      <c r="FV580" s="2"/>
      <c r="FW580" s="2"/>
      <c r="FX580" s="2"/>
    </row>
    <row r="581" spans="4:180" ht="14.25" customHeight="1"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55"/>
      <c r="DW581" s="2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2"/>
      <c r="FQ581" s="2"/>
      <c r="FR581" s="12"/>
      <c r="FS581" s="2"/>
      <c r="FT581" s="2"/>
      <c r="FU581" s="2"/>
      <c r="FV581" s="2"/>
      <c r="FW581" s="2"/>
      <c r="FX581" s="2"/>
    </row>
    <row r="582" spans="4:180" ht="14.25" customHeight="1"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55"/>
      <c r="DW582" s="2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2"/>
      <c r="FQ582" s="2"/>
      <c r="FR582" s="12"/>
      <c r="FS582" s="2"/>
      <c r="FT582" s="2"/>
      <c r="FU582" s="2"/>
      <c r="FV582" s="2"/>
      <c r="FW582" s="2"/>
      <c r="FX582" s="2"/>
    </row>
    <row r="583" spans="4:180" ht="14.25" customHeight="1"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55"/>
      <c r="DW583" s="2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2"/>
      <c r="FQ583" s="2"/>
      <c r="FR583" s="12"/>
      <c r="FS583" s="2"/>
      <c r="FT583" s="2"/>
      <c r="FU583" s="2"/>
      <c r="FV583" s="2"/>
      <c r="FW583" s="2"/>
      <c r="FX583" s="2"/>
    </row>
    <row r="584" spans="4:180" ht="14.25" customHeight="1"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55"/>
      <c r="DW584" s="2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2"/>
      <c r="FQ584" s="2"/>
      <c r="FR584" s="12"/>
      <c r="FS584" s="2"/>
      <c r="FT584" s="2"/>
      <c r="FU584" s="2"/>
      <c r="FV584" s="2"/>
      <c r="FW584" s="2"/>
      <c r="FX584" s="2"/>
    </row>
    <row r="585" spans="4:180" ht="14.25" customHeight="1"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55"/>
      <c r="DW585" s="2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2"/>
      <c r="FQ585" s="2"/>
      <c r="FR585" s="12"/>
      <c r="FS585" s="2"/>
      <c r="FT585" s="2"/>
      <c r="FU585" s="2"/>
      <c r="FV585" s="2"/>
      <c r="FW585" s="2"/>
      <c r="FX585" s="2"/>
    </row>
    <row r="586" spans="4:180" ht="14.25" customHeight="1"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55"/>
      <c r="DW586" s="2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2"/>
      <c r="FQ586" s="2"/>
      <c r="FR586" s="12"/>
      <c r="FS586" s="2"/>
      <c r="FT586" s="2"/>
      <c r="FU586" s="2"/>
      <c r="FV586" s="2"/>
      <c r="FW586" s="2"/>
      <c r="FX586" s="2"/>
    </row>
    <row r="587" spans="4:180" ht="14.25" customHeight="1"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55"/>
      <c r="DW587" s="2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2"/>
      <c r="FQ587" s="2"/>
      <c r="FR587" s="12"/>
      <c r="FS587" s="2"/>
      <c r="FT587" s="2"/>
      <c r="FU587" s="2"/>
      <c r="FV587" s="2"/>
      <c r="FW587" s="2"/>
      <c r="FX587" s="2"/>
    </row>
    <row r="588" spans="4:180" ht="14.25" customHeight="1"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55"/>
      <c r="DW588" s="2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2"/>
      <c r="FQ588" s="2"/>
      <c r="FR588" s="12"/>
      <c r="FS588" s="2"/>
      <c r="FT588" s="2"/>
      <c r="FU588" s="2"/>
      <c r="FV588" s="2"/>
      <c r="FW588" s="2"/>
      <c r="FX588" s="2"/>
    </row>
    <row r="589" spans="4:180" ht="14.25" customHeight="1"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55"/>
      <c r="DW589" s="2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2"/>
      <c r="FQ589" s="2"/>
      <c r="FR589" s="12"/>
      <c r="FS589" s="2"/>
      <c r="FT589" s="2"/>
      <c r="FU589" s="2"/>
      <c r="FV589" s="2"/>
      <c r="FW589" s="2"/>
      <c r="FX589" s="2"/>
    </row>
    <row r="590" spans="4:180" ht="14.25" customHeight="1"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55"/>
      <c r="DW590" s="2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2"/>
      <c r="FQ590" s="2"/>
      <c r="FR590" s="12"/>
      <c r="FS590" s="2"/>
      <c r="FT590" s="2"/>
      <c r="FU590" s="2"/>
      <c r="FV590" s="2"/>
      <c r="FW590" s="2"/>
      <c r="FX590" s="2"/>
    </row>
    <row r="591" spans="4:180" ht="14.25" customHeight="1"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55"/>
      <c r="DW591" s="2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2"/>
      <c r="FQ591" s="2"/>
      <c r="FR591" s="12"/>
      <c r="FS591" s="2"/>
      <c r="FT591" s="2"/>
      <c r="FU591" s="2"/>
      <c r="FV591" s="2"/>
      <c r="FW591" s="2"/>
      <c r="FX591" s="2"/>
    </row>
    <row r="592" spans="4:180" ht="14.25" customHeight="1"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55"/>
      <c r="DW592" s="2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2"/>
      <c r="FQ592" s="2"/>
      <c r="FR592" s="12"/>
      <c r="FS592" s="2"/>
      <c r="FT592" s="2"/>
      <c r="FU592" s="2"/>
      <c r="FV592" s="2"/>
      <c r="FW592" s="2"/>
      <c r="FX592" s="2"/>
    </row>
    <row r="593" spans="4:180" ht="14.25" customHeight="1"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55"/>
      <c r="DW593" s="2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2"/>
      <c r="FQ593" s="2"/>
      <c r="FR593" s="12"/>
      <c r="FS593" s="2"/>
      <c r="FT593" s="2"/>
      <c r="FU593" s="2"/>
      <c r="FV593" s="2"/>
      <c r="FW593" s="2"/>
      <c r="FX593" s="2"/>
    </row>
    <row r="594" spans="4:180" ht="14.25" customHeight="1"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55"/>
      <c r="DW594" s="2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2"/>
      <c r="FQ594" s="2"/>
      <c r="FR594" s="12"/>
      <c r="FS594" s="2"/>
      <c r="FT594" s="2"/>
      <c r="FU594" s="2"/>
      <c r="FV594" s="2"/>
      <c r="FW594" s="2"/>
      <c r="FX594" s="2"/>
    </row>
    <row r="595" spans="4:180" ht="14.25" customHeight="1"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55"/>
      <c r="DW595" s="2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2"/>
      <c r="FQ595" s="2"/>
      <c r="FR595" s="12"/>
      <c r="FS595" s="2"/>
      <c r="FT595" s="2"/>
      <c r="FU595" s="2"/>
      <c r="FV595" s="2"/>
      <c r="FW595" s="2"/>
      <c r="FX595" s="2"/>
    </row>
    <row r="596" spans="4:180" ht="14.25" customHeight="1"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55"/>
      <c r="DW596" s="2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2"/>
      <c r="FQ596" s="2"/>
      <c r="FR596" s="12"/>
      <c r="FS596" s="2"/>
      <c r="FT596" s="2"/>
      <c r="FU596" s="2"/>
      <c r="FV596" s="2"/>
      <c r="FW596" s="2"/>
      <c r="FX596" s="2"/>
    </row>
    <row r="597" spans="4:180" ht="14.25" customHeight="1"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55"/>
      <c r="DW597" s="2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2"/>
      <c r="FQ597" s="2"/>
      <c r="FR597" s="12"/>
      <c r="FS597" s="2"/>
      <c r="FT597" s="2"/>
      <c r="FU597" s="2"/>
      <c r="FV597" s="2"/>
      <c r="FW597" s="2"/>
      <c r="FX597" s="2"/>
    </row>
    <row r="598" spans="4:180" ht="14.25" customHeight="1"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55"/>
      <c r="DW598" s="2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2"/>
      <c r="FQ598" s="2"/>
      <c r="FR598" s="12"/>
      <c r="FS598" s="2"/>
      <c r="FT598" s="2"/>
      <c r="FU598" s="2"/>
      <c r="FV598" s="2"/>
      <c r="FW598" s="2"/>
      <c r="FX598" s="2"/>
    </row>
    <row r="599" spans="4:180" ht="14.25" customHeight="1"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55"/>
      <c r="DW599" s="2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2"/>
      <c r="FQ599" s="2"/>
      <c r="FR599" s="12"/>
      <c r="FS599" s="2"/>
      <c r="FT599" s="2"/>
      <c r="FU599" s="2"/>
      <c r="FV599" s="2"/>
      <c r="FW599" s="2"/>
      <c r="FX599" s="2"/>
    </row>
    <row r="600" spans="4:180" ht="14.25" customHeight="1"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55"/>
      <c r="DW600" s="2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2"/>
      <c r="FQ600" s="2"/>
      <c r="FR600" s="12"/>
      <c r="FS600" s="2"/>
      <c r="FT600" s="2"/>
      <c r="FU600" s="2"/>
      <c r="FV600" s="2"/>
      <c r="FW600" s="2"/>
      <c r="FX600" s="2"/>
    </row>
    <row r="601" spans="4:180" ht="14.25" customHeight="1"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55"/>
      <c r="DW601" s="2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2"/>
      <c r="FQ601" s="2"/>
      <c r="FR601" s="12"/>
      <c r="FS601" s="2"/>
      <c r="FT601" s="2"/>
      <c r="FU601" s="2"/>
      <c r="FV601" s="2"/>
      <c r="FW601" s="2"/>
      <c r="FX601" s="2"/>
    </row>
    <row r="602" spans="4:180" ht="14.25" customHeight="1"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55"/>
      <c r="DW602" s="2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2"/>
      <c r="FQ602" s="2"/>
      <c r="FR602" s="12"/>
      <c r="FS602" s="2"/>
      <c r="FT602" s="2"/>
      <c r="FU602" s="2"/>
      <c r="FV602" s="2"/>
      <c r="FW602" s="2"/>
      <c r="FX602" s="2"/>
    </row>
    <row r="603" spans="4:180" ht="14.25" customHeight="1"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55"/>
      <c r="DW603" s="2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2"/>
      <c r="FQ603" s="2"/>
      <c r="FR603" s="12"/>
      <c r="FS603" s="2"/>
      <c r="FT603" s="2"/>
      <c r="FU603" s="2"/>
      <c r="FV603" s="2"/>
      <c r="FW603" s="2"/>
      <c r="FX603" s="2"/>
    </row>
    <row r="604" spans="4:180" ht="14.25" customHeight="1"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55"/>
      <c r="DW604" s="2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2"/>
      <c r="FQ604" s="2"/>
      <c r="FR604" s="12"/>
      <c r="FS604" s="2"/>
      <c r="FT604" s="2"/>
      <c r="FU604" s="2"/>
      <c r="FV604" s="2"/>
      <c r="FW604" s="2"/>
      <c r="FX604" s="2"/>
    </row>
    <row r="605" spans="4:180" ht="14.25" customHeight="1"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55"/>
      <c r="DW605" s="2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2"/>
      <c r="FQ605" s="2"/>
      <c r="FR605" s="12"/>
      <c r="FS605" s="2"/>
      <c r="FT605" s="2"/>
      <c r="FU605" s="2"/>
      <c r="FV605" s="2"/>
      <c r="FW605" s="2"/>
      <c r="FX605" s="2"/>
    </row>
    <row r="606" spans="4:180" ht="14.25" customHeight="1"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55"/>
      <c r="DW606" s="2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2"/>
      <c r="FQ606" s="2"/>
      <c r="FR606" s="12"/>
      <c r="FS606" s="2"/>
      <c r="FT606" s="2"/>
      <c r="FU606" s="2"/>
      <c r="FV606" s="2"/>
      <c r="FW606" s="2"/>
      <c r="FX606" s="2"/>
    </row>
    <row r="607" spans="4:180" ht="14.25" customHeight="1"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55"/>
      <c r="DW607" s="2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2"/>
      <c r="FQ607" s="2"/>
      <c r="FR607" s="12"/>
      <c r="FS607" s="2"/>
      <c r="FT607" s="2"/>
      <c r="FU607" s="2"/>
      <c r="FV607" s="2"/>
      <c r="FW607" s="2"/>
      <c r="FX607" s="2"/>
    </row>
    <row r="608" spans="4:180" ht="14.25" customHeight="1"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55"/>
      <c r="DW608" s="2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2"/>
      <c r="FQ608" s="2"/>
      <c r="FR608" s="12"/>
      <c r="FS608" s="2"/>
      <c r="FT608" s="2"/>
      <c r="FU608" s="2"/>
      <c r="FV608" s="2"/>
      <c r="FW608" s="2"/>
      <c r="FX608" s="2"/>
    </row>
    <row r="609" spans="4:180" ht="14.25" customHeight="1"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55"/>
      <c r="DW609" s="2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2"/>
      <c r="FQ609" s="2"/>
      <c r="FR609" s="12"/>
      <c r="FS609" s="2"/>
      <c r="FT609" s="2"/>
      <c r="FU609" s="2"/>
      <c r="FV609" s="2"/>
      <c r="FW609" s="2"/>
      <c r="FX609" s="2"/>
    </row>
    <row r="610" spans="4:180" ht="14.25" customHeight="1"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55"/>
      <c r="DW610" s="2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2"/>
      <c r="FQ610" s="2"/>
      <c r="FR610" s="12"/>
      <c r="FS610" s="2"/>
      <c r="FT610" s="2"/>
      <c r="FU610" s="2"/>
      <c r="FV610" s="2"/>
      <c r="FW610" s="2"/>
      <c r="FX610" s="2"/>
    </row>
    <row r="611" spans="4:180" ht="14.25" customHeight="1"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55"/>
      <c r="DW611" s="2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2"/>
      <c r="FQ611" s="2"/>
      <c r="FR611" s="12"/>
      <c r="FS611" s="2"/>
      <c r="FT611" s="2"/>
      <c r="FU611" s="2"/>
      <c r="FV611" s="2"/>
      <c r="FW611" s="2"/>
      <c r="FX611" s="2"/>
    </row>
    <row r="612" spans="4:180" ht="14.25" customHeight="1"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55"/>
      <c r="DW612" s="2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2"/>
      <c r="FQ612" s="2"/>
      <c r="FR612" s="12"/>
      <c r="FS612" s="2"/>
      <c r="FT612" s="2"/>
      <c r="FU612" s="2"/>
      <c r="FV612" s="2"/>
      <c r="FW612" s="2"/>
      <c r="FX612" s="2"/>
    </row>
    <row r="613" spans="4:180" ht="14.25" customHeight="1"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55"/>
      <c r="DW613" s="2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2"/>
      <c r="FQ613" s="2"/>
      <c r="FR613" s="12"/>
      <c r="FS613" s="2"/>
      <c r="FT613" s="2"/>
      <c r="FU613" s="2"/>
      <c r="FV613" s="2"/>
      <c r="FW613" s="2"/>
      <c r="FX613" s="2"/>
    </row>
    <row r="614" spans="4:180" ht="14.25" customHeight="1"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55"/>
      <c r="DW614" s="2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2"/>
      <c r="FQ614" s="2"/>
      <c r="FR614" s="12"/>
      <c r="FS614" s="2"/>
      <c r="FT614" s="2"/>
      <c r="FU614" s="2"/>
      <c r="FV614" s="2"/>
      <c r="FW614" s="2"/>
      <c r="FX614" s="2"/>
    </row>
    <row r="615" spans="4:180" ht="14.25" customHeight="1"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55"/>
      <c r="DW615" s="2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2"/>
      <c r="FQ615" s="2"/>
      <c r="FR615" s="12"/>
      <c r="FS615" s="2"/>
      <c r="FT615" s="2"/>
      <c r="FU615" s="2"/>
      <c r="FV615" s="2"/>
      <c r="FW615" s="2"/>
      <c r="FX615" s="2"/>
    </row>
    <row r="616" spans="4:180" ht="14.25" customHeight="1"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55"/>
      <c r="DW616" s="2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2"/>
      <c r="FQ616" s="2"/>
      <c r="FR616" s="12"/>
      <c r="FS616" s="2"/>
      <c r="FT616" s="2"/>
      <c r="FU616" s="2"/>
      <c r="FV616" s="2"/>
      <c r="FW616" s="2"/>
      <c r="FX616" s="2"/>
    </row>
    <row r="617" spans="4:180" ht="14.25" customHeight="1"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55"/>
      <c r="DW617" s="2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2"/>
      <c r="FQ617" s="2"/>
      <c r="FR617" s="12"/>
      <c r="FS617" s="2"/>
      <c r="FT617" s="2"/>
      <c r="FU617" s="2"/>
      <c r="FV617" s="2"/>
      <c r="FW617" s="2"/>
      <c r="FX617" s="2"/>
    </row>
    <row r="618" spans="4:180" ht="14.25" customHeight="1"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55"/>
      <c r="DW618" s="2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2"/>
      <c r="FQ618" s="2"/>
      <c r="FR618" s="12"/>
      <c r="FS618" s="2"/>
      <c r="FT618" s="2"/>
      <c r="FU618" s="2"/>
      <c r="FV618" s="2"/>
      <c r="FW618" s="2"/>
      <c r="FX618" s="2"/>
    </row>
    <row r="619" spans="4:180" ht="14.25" customHeight="1"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55"/>
      <c r="DW619" s="2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2"/>
      <c r="FQ619" s="2"/>
      <c r="FR619" s="12"/>
      <c r="FS619" s="2"/>
      <c r="FT619" s="2"/>
      <c r="FU619" s="2"/>
      <c r="FV619" s="2"/>
      <c r="FW619" s="2"/>
      <c r="FX619" s="2"/>
    </row>
    <row r="620" spans="4:180" ht="14.25" customHeight="1"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55"/>
      <c r="DW620" s="2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2"/>
      <c r="FQ620" s="2"/>
      <c r="FR620" s="12"/>
      <c r="FS620" s="2"/>
      <c r="FT620" s="2"/>
      <c r="FU620" s="2"/>
      <c r="FV620" s="2"/>
      <c r="FW620" s="2"/>
      <c r="FX620" s="2"/>
    </row>
    <row r="621" spans="4:180" ht="14.25" customHeight="1"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55"/>
      <c r="DW621" s="2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2"/>
      <c r="FQ621" s="2"/>
      <c r="FR621" s="12"/>
      <c r="FS621" s="2"/>
      <c r="FT621" s="2"/>
      <c r="FU621" s="2"/>
      <c r="FV621" s="2"/>
      <c r="FW621" s="2"/>
      <c r="FX621" s="2"/>
    </row>
    <row r="622" spans="4:180" ht="14.25" customHeight="1"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55"/>
      <c r="DW622" s="2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2"/>
      <c r="FQ622" s="2"/>
      <c r="FR622" s="12"/>
      <c r="FS622" s="2"/>
      <c r="FT622" s="2"/>
      <c r="FU622" s="2"/>
      <c r="FV622" s="2"/>
      <c r="FW622" s="2"/>
      <c r="FX622" s="2"/>
    </row>
    <row r="623" spans="4:180" ht="14.25" customHeight="1"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55"/>
      <c r="DW623" s="2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2"/>
      <c r="FQ623" s="2"/>
      <c r="FR623" s="12"/>
      <c r="FS623" s="2"/>
      <c r="FT623" s="2"/>
      <c r="FU623" s="2"/>
      <c r="FV623" s="2"/>
      <c r="FW623" s="2"/>
      <c r="FX623" s="2"/>
    </row>
    <row r="624" spans="4:180" ht="14.25" customHeight="1"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55"/>
      <c r="DW624" s="2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2"/>
      <c r="FQ624" s="2"/>
      <c r="FR624" s="12"/>
      <c r="FS624" s="2"/>
      <c r="FT624" s="2"/>
      <c r="FU624" s="2"/>
      <c r="FV624" s="2"/>
      <c r="FW624" s="2"/>
      <c r="FX624" s="2"/>
    </row>
    <row r="625" spans="4:180" ht="14.25" customHeight="1"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55"/>
      <c r="DW625" s="2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2"/>
      <c r="FQ625" s="2"/>
      <c r="FR625" s="12"/>
      <c r="FS625" s="2"/>
      <c r="FT625" s="2"/>
      <c r="FU625" s="2"/>
      <c r="FV625" s="2"/>
      <c r="FW625" s="2"/>
      <c r="FX625" s="2"/>
    </row>
    <row r="626" spans="4:180" ht="14.25" customHeight="1"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55"/>
      <c r="DW626" s="2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2"/>
      <c r="FQ626" s="2"/>
      <c r="FR626" s="12"/>
      <c r="FS626" s="2"/>
      <c r="FT626" s="2"/>
      <c r="FU626" s="2"/>
      <c r="FV626" s="2"/>
      <c r="FW626" s="2"/>
      <c r="FX626" s="2"/>
    </row>
    <row r="627" spans="4:180" ht="14.25" customHeight="1"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55"/>
      <c r="DW627" s="2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2"/>
      <c r="FQ627" s="2"/>
      <c r="FR627" s="12"/>
      <c r="FS627" s="2"/>
      <c r="FT627" s="2"/>
      <c r="FU627" s="2"/>
      <c r="FV627" s="2"/>
      <c r="FW627" s="2"/>
      <c r="FX627" s="2"/>
    </row>
    <row r="628" spans="4:180" ht="14.25" customHeight="1"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55"/>
      <c r="DW628" s="2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2"/>
      <c r="FQ628" s="2"/>
      <c r="FR628" s="12"/>
      <c r="FS628" s="2"/>
      <c r="FT628" s="2"/>
      <c r="FU628" s="2"/>
      <c r="FV628" s="2"/>
      <c r="FW628" s="2"/>
      <c r="FX628" s="2"/>
    </row>
    <row r="629" spans="4:180" ht="14.25" customHeight="1"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55"/>
      <c r="DW629" s="2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2"/>
      <c r="FQ629" s="2"/>
      <c r="FR629" s="12"/>
      <c r="FS629" s="2"/>
      <c r="FT629" s="2"/>
      <c r="FU629" s="2"/>
      <c r="FV629" s="2"/>
      <c r="FW629" s="2"/>
      <c r="FX629" s="2"/>
    </row>
    <row r="630" spans="4:180" ht="14.25" customHeight="1"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55"/>
      <c r="DW630" s="2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2"/>
      <c r="FQ630" s="2"/>
      <c r="FR630" s="12"/>
      <c r="FS630" s="2"/>
      <c r="FT630" s="2"/>
      <c r="FU630" s="2"/>
      <c r="FV630" s="2"/>
      <c r="FW630" s="2"/>
      <c r="FX630" s="2"/>
    </row>
    <row r="631" spans="4:180" ht="14.25" customHeight="1"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55"/>
      <c r="DW631" s="2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2"/>
      <c r="FQ631" s="2"/>
      <c r="FR631" s="12"/>
      <c r="FS631" s="2"/>
      <c r="FT631" s="2"/>
      <c r="FU631" s="2"/>
      <c r="FV631" s="2"/>
      <c r="FW631" s="2"/>
      <c r="FX631" s="2"/>
    </row>
    <row r="632" spans="4:180" ht="14.25" customHeight="1"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55"/>
      <c r="DW632" s="2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2"/>
      <c r="FQ632" s="2"/>
      <c r="FR632" s="12"/>
      <c r="FS632" s="2"/>
      <c r="FT632" s="2"/>
      <c r="FU632" s="2"/>
      <c r="FV632" s="2"/>
      <c r="FW632" s="2"/>
      <c r="FX632" s="2"/>
    </row>
    <row r="633" spans="4:180" ht="14.25" customHeight="1"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55"/>
      <c r="DW633" s="2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2"/>
      <c r="FQ633" s="2"/>
      <c r="FR633" s="12"/>
      <c r="FS633" s="2"/>
      <c r="FT633" s="2"/>
      <c r="FU633" s="2"/>
      <c r="FV633" s="2"/>
      <c r="FW633" s="2"/>
      <c r="FX633" s="2"/>
    </row>
    <row r="634" spans="4:180" ht="14.25" customHeight="1"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55"/>
      <c r="DW634" s="2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2"/>
      <c r="FQ634" s="2"/>
      <c r="FR634" s="12"/>
      <c r="FS634" s="2"/>
      <c r="FT634" s="2"/>
      <c r="FU634" s="2"/>
      <c r="FV634" s="2"/>
      <c r="FW634" s="2"/>
      <c r="FX634" s="2"/>
    </row>
    <row r="635" spans="4:180" ht="14.25" customHeight="1"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55"/>
      <c r="DW635" s="2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2"/>
      <c r="FQ635" s="2"/>
      <c r="FR635" s="12"/>
      <c r="FS635" s="2"/>
      <c r="FT635" s="2"/>
      <c r="FU635" s="2"/>
      <c r="FV635" s="2"/>
      <c r="FW635" s="2"/>
      <c r="FX635" s="2"/>
    </row>
    <row r="636" spans="4:180" ht="14.25" customHeight="1"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55"/>
      <c r="DW636" s="2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2"/>
      <c r="FQ636" s="2"/>
      <c r="FR636" s="12"/>
      <c r="FS636" s="2"/>
      <c r="FT636" s="2"/>
      <c r="FU636" s="2"/>
      <c r="FV636" s="2"/>
      <c r="FW636" s="2"/>
      <c r="FX636" s="2"/>
    </row>
    <row r="637" spans="4:180" ht="14.25" customHeight="1"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55"/>
      <c r="DW637" s="2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2"/>
      <c r="FQ637" s="2"/>
      <c r="FR637" s="12"/>
      <c r="FS637" s="2"/>
      <c r="FT637" s="2"/>
      <c r="FU637" s="2"/>
      <c r="FV637" s="2"/>
      <c r="FW637" s="2"/>
      <c r="FX637" s="2"/>
    </row>
    <row r="638" spans="4:180" ht="14.25" customHeight="1"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55"/>
      <c r="DW638" s="2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2"/>
      <c r="FQ638" s="2"/>
      <c r="FR638" s="12"/>
      <c r="FS638" s="2"/>
      <c r="FT638" s="2"/>
      <c r="FU638" s="2"/>
      <c r="FV638" s="2"/>
      <c r="FW638" s="2"/>
      <c r="FX638" s="2"/>
    </row>
    <row r="639" spans="4:180" ht="14.25" customHeight="1"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55"/>
      <c r="DW639" s="2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2"/>
      <c r="FQ639" s="2"/>
      <c r="FR639" s="12"/>
      <c r="FS639" s="2"/>
      <c r="FT639" s="2"/>
      <c r="FU639" s="2"/>
      <c r="FV639" s="2"/>
      <c r="FW639" s="2"/>
      <c r="FX639" s="2"/>
    </row>
    <row r="640" spans="4:180" ht="14.25" customHeight="1"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55"/>
      <c r="DW640" s="2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2"/>
      <c r="FQ640" s="2"/>
      <c r="FR640" s="12"/>
      <c r="FS640" s="2"/>
      <c r="FT640" s="2"/>
      <c r="FU640" s="2"/>
      <c r="FV640" s="2"/>
      <c r="FW640" s="2"/>
      <c r="FX640" s="2"/>
    </row>
    <row r="641" spans="4:180" ht="14.25" customHeight="1"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55"/>
      <c r="DW641" s="2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2"/>
      <c r="FQ641" s="2"/>
      <c r="FR641" s="12"/>
      <c r="FS641" s="2"/>
      <c r="FT641" s="2"/>
      <c r="FU641" s="2"/>
      <c r="FV641" s="2"/>
      <c r="FW641" s="2"/>
      <c r="FX641" s="2"/>
    </row>
    <row r="642" spans="4:180" ht="14.25" customHeight="1"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55"/>
      <c r="DW642" s="2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2"/>
      <c r="FQ642" s="2"/>
      <c r="FR642" s="12"/>
      <c r="FS642" s="2"/>
      <c r="FT642" s="2"/>
      <c r="FU642" s="2"/>
      <c r="FV642" s="2"/>
      <c r="FW642" s="2"/>
      <c r="FX642" s="2"/>
    </row>
    <row r="643" spans="4:180" ht="14.25" customHeight="1"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55"/>
      <c r="DW643" s="2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2"/>
      <c r="FQ643" s="2"/>
      <c r="FR643" s="12"/>
      <c r="FS643" s="2"/>
      <c r="FT643" s="2"/>
      <c r="FU643" s="2"/>
      <c r="FV643" s="2"/>
      <c r="FW643" s="2"/>
      <c r="FX643" s="2"/>
    </row>
    <row r="644" spans="4:180" ht="14.25" customHeight="1"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55"/>
      <c r="DW644" s="2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2"/>
      <c r="FQ644" s="2"/>
      <c r="FR644" s="12"/>
      <c r="FS644" s="2"/>
      <c r="FT644" s="2"/>
      <c r="FU644" s="2"/>
      <c r="FV644" s="2"/>
      <c r="FW644" s="2"/>
      <c r="FX644" s="2"/>
    </row>
    <row r="645" spans="4:180" ht="14.25" customHeight="1"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55"/>
      <c r="DW645" s="2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2"/>
      <c r="FQ645" s="2"/>
      <c r="FR645" s="12"/>
      <c r="FS645" s="2"/>
      <c r="FT645" s="2"/>
      <c r="FU645" s="2"/>
      <c r="FV645" s="2"/>
      <c r="FW645" s="2"/>
      <c r="FX645" s="2"/>
    </row>
    <row r="646" spans="4:180" ht="14.25" customHeight="1"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55"/>
      <c r="DW646" s="2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2"/>
      <c r="FQ646" s="2"/>
      <c r="FR646" s="12"/>
      <c r="FS646" s="2"/>
      <c r="FT646" s="2"/>
      <c r="FU646" s="2"/>
      <c r="FV646" s="2"/>
      <c r="FW646" s="2"/>
      <c r="FX646" s="2"/>
    </row>
    <row r="647" spans="4:180" ht="14.25" customHeight="1"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55"/>
      <c r="DW647" s="2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2"/>
      <c r="FQ647" s="2"/>
      <c r="FR647" s="12"/>
      <c r="FS647" s="2"/>
      <c r="FT647" s="2"/>
      <c r="FU647" s="2"/>
      <c r="FV647" s="2"/>
      <c r="FW647" s="2"/>
      <c r="FX647" s="2"/>
    </row>
    <row r="648" spans="4:180" ht="14.25" customHeight="1"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55"/>
      <c r="DW648" s="2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2"/>
      <c r="FQ648" s="2"/>
      <c r="FR648" s="12"/>
      <c r="FS648" s="2"/>
      <c r="FT648" s="2"/>
      <c r="FU648" s="2"/>
      <c r="FV648" s="2"/>
      <c r="FW648" s="2"/>
      <c r="FX648" s="2"/>
    </row>
    <row r="649" spans="4:180" ht="14.25" customHeight="1"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55"/>
      <c r="DW649" s="2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2"/>
      <c r="FQ649" s="2"/>
      <c r="FR649" s="12"/>
      <c r="FS649" s="2"/>
      <c r="FT649" s="2"/>
      <c r="FU649" s="2"/>
      <c r="FV649" s="2"/>
      <c r="FW649" s="2"/>
      <c r="FX649" s="2"/>
    </row>
    <row r="650" spans="4:180" ht="14.25" customHeight="1"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55"/>
      <c r="DW650" s="2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2"/>
      <c r="FQ650" s="2"/>
      <c r="FR650" s="12"/>
      <c r="FS650" s="2"/>
      <c r="FT650" s="2"/>
      <c r="FU650" s="2"/>
      <c r="FV650" s="2"/>
      <c r="FW650" s="2"/>
      <c r="FX650" s="2"/>
    </row>
    <row r="651" spans="4:180" ht="14.25" customHeight="1"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55"/>
      <c r="DW651" s="2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2"/>
      <c r="FQ651" s="2"/>
      <c r="FR651" s="12"/>
      <c r="FS651" s="2"/>
      <c r="FT651" s="2"/>
      <c r="FU651" s="2"/>
      <c r="FV651" s="2"/>
      <c r="FW651" s="2"/>
      <c r="FX651" s="2"/>
    </row>
    <row r="652" spans="4:180" ht="14.25" customHeight="1"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55"/>
      <c r="DW652" s="2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2"/>
      <c r="FQ652" s="2"/>
      <c r="FR652" s="12"/>
      <c r="FS652" s="2"/>
      <c r="FT652" s="2"/>
      <c r="FU652" s="2"/>
      <c r="FV652" s="2"/>
      <c r="FW652" s="2"/>
      <c r="FX652" s="2"/>
    </row>
    <row r="653" spans="4:180" ht="14.25" customHeight="1"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55"/>
      <c r="DW653" s="2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2"/>
      <c r="FQ653" s="2"/>
      <c r="FR653" s="12"/>
      <c r="FS653" s="2"/>
      <c r="FT653" s="2"/>
      <c r="FU653" s="2"/>
      <c r="FV653" s="2"/>
      <c r="FW653" s="2"/>
      <c r="FX653" s="2"/>
    </row>
    <row r="654" spans="4:180" ht="14.25" customHeight="1"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55"/>
      <c r="DW654" s="2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2"/>
      <c r="FQ654" s="2"/>
      <c r="FR654" s="12"/>
      <c r="FS654" s="2"/>
      <c r="FT654" s="2"/>
      <c r="FU654" s="2"/>
      <c r="FV654" s="2"/>
      <c r="FW654" s="2"/>
      <c r="FX654" s="2"/>
    </row>
    <row r="655" spans="4:180" ht="14.25" customHeight="1"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55"/>
      <c r="DW655" s="2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2"/>
      <c r="FQ655" s="2"/>
      <c r="FR655" s="12"/>
      <c r="FS655" s="2"/>
      <c r="FT655" s="2"/>
      <c r="FU655" s="2"/>
      <c r="FV655" s="2"/>
      <c r="FW655" s="2"/>
      <c r="FX655" s="2"/>
    </row>
    <row r="656" spans="4:180" ht="14.25" customHeight="1"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55"/>
      <c r="DW656" s="2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2"/>
      <c r="FQ656" s="2"/>
      <c r="FR656" s="12"/>
      <c r="FS656" s="2"/>
      <c r="FT656" s="2"/>
      <c r="FU656" s="2"/>
      <c r="FV656" s="2"/>
      <c r="FW656" s="2"/>
      <c r="FX656" s="2"/>
    </row>
    <row r="657" spans="4:180" ht="14.25" customHeight="1"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55"/>
      <c r="DW657" s="2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2"/>
      <c r="FQ657" s="2"/>
      <c r="FR657" s="12"/>
      <c r="FS657" s="2"/>
      <c r="FT657" s="2"/>
      <c r="FU657" s="2"/>
      <c r="FV657" s="2"/>
      <c r="FW657" s="2"/>
      <c r="FX657" s="2"/>
    </row>
    <row r="658" spans="4:180" ht="14.25" customHeight="1"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55"/>
      <c r="DW658" s="2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2"/>
      <c r="FQ658" s="2"/>
      <c r="FR658" s="12"/>
      <c r="FS658" s="2"/>
      <c r="FT658" s="2"/>
      <c r="FU658" s="2"/>
      <c r="FV658" s="2"/>
      <c r="FW658" s="2"/>
      <c r="FX658" s="2"/>
    </row>
    <row r="659" spans="4:180" ht="14.25" customHeight="1"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55"/>
      <c r="DW659" s="2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2"/>
      <c r="FQ659" s="2"/>
      <c r="FR659" s="12"/>
      <c r="FS659" s="2"/>
      <c r="FT659" s="2"/>
      <c r="FU659" s="2"/>
      <c r="FV659" s="2"/>
      <c r="FW659" s="2"/>
      <c r="FX659" s="2"/>
    </row>
    <row r="660" spans="4:180" ht="14.25" customHeight="1"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55"/>
      <c r="DW660" s="2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2"/>
      <c r="FQ660" s="2"/>
      <c r="FR660" s="12"/>
      <c r="FS660" s="2"/>
      <c r="FT660" s="2"/>
      <c r="FU660" s="2"/>
      <c r="FV660" s="2"/>
      <c r="FW660" s="2"/>
      <c r="FX660" s="2"/>
    </row>
    <row r="661" spans="4:180" ht="14.25" customHeight="1"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55"/>
      <c r="DW661" s="2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2"/>
      <c r="FQ661" s="2"/>
      <c r="FR661" s="12"/>
      <c r="FS661" s="2"/>
      <c r="FT661" s="2"/>
      <c r="FU661" s="2"/>
      <c r="FV661" s="2"/>
      <c r="FW661" s="2"/>
      <c r="FX661" s="2"/>
    </row>
    <row r="662" spans="4:180" ht="14.25" customHeight="1"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55"/>
      <c r="DW662" s="2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2"/>
      <c r="FQ662" s="2"/>
      <c r="FR662" s="12"/>
      <c r="FS662" s="2"/>
      <c r="FT662" s="2"/>
      <c r="FU662" s="2"/>
      <c r="FV662" s="2"/>
      <c r="FW662" s="2"/>
      <c r="FX662" s="2"/>
    </row>
    <row r="663" spans="4:180" ht="14.25" customHeight="1"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55"/>
      <c r="DW663" s="2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2"/>
      <c r="FQ663" s="2"/>
      <c r="FR663" s="12"/>
      <c r="FS663" s="2"/>
      <c r="FT663" s="2"/>
      <c r="FU663" s="2"/>
      <c r="FV663" s="2"/>
      <c r="FW663" s="2"/>
      <c r="FX663" s="2"/>
    </row>
    <row r="664" spans="4:180" ht="14.25" customHeight="1"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55"/>
      <c r="DW664" s="2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2"/>
      <c r="FQ664" s="2"/>
      <c r="FR664" s="12"/>
      <c r="FS664" s="2"/>
      <c r="FT664" s="2"/>
      <c r="FU664" s="2"/>
      <c r="FV664" s="2"/>
      <c r="FW664" s="2"/>
      <c r="FX664" s="2"/>
    </row>
    <row r="665" spans="4:180" ht="14.25" customHeight="1"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55"/>
      <c r="DW665" s="2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2"/>
      <c r="FQ665" s="2"/>
      <c r="FR665" s="12"/>
      <c r="FS665" s="2"/>
      <c r="FT665" s="2"/>
      <c r="FU665" s="2"/>
      <c r="FV665" s="2"/>
      <c r="FW665" s="2"/>
      <c r="FX665" s="2"/>
    </row>
    <row r="666" spans="4:180" ht="14.25" customHeight="1"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55"/>
      <c r="DW666" s="2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2"/>
      <c r="FQ666" s="2"/>
      <c r="FR666" s="12"/>
      <c r="FS666" s="2"/>
      <c r="FT666" s="2"/>
      <c r="FU666" s="2"/>
      <c r="FV666" s="2"/>
      <c r="FW666" s="2"/>
      <c r="FX666" s="2"/>
    </row>
    <row r="667" spans="4:180" ht="14.25" customHeight="1"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55"/>
      <c r="DW667" s="2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2"/>
      <c r="FQ667" s="2"/>
      <c r="FR667" s="12"/>
      <c r="FS667" s="2"/>
      <c r="FT667" s="2"/>
      <c r="FU667" s="2"/>
      <c r="FV667" s="2"/>
      <c r="FW667" s="2"/>
      <c r="FX667" s="2"/>
    </row>
    <row r="668" spans="4:180" ht="14.25" customHeight="1"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55"/>
      <c r="DW668" s="2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2"/>
      <c r="FQ668" s="2"/>
      <c r="FR668" s="12"/>
      <c r="FS668" s="2"/>
      <c r="FT668" s="2"/>
      <c r="FU668" s="2"/>
      <c r="FV668" s="2"/>
      <c r="FW668" s="2"/>
      <c r="FX668" s="2"/>
    </row>
    <row r="669" spans="4:180" ht="14.25" customHeight="1"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55"/>
      <c r="DW669" s="2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2"/>
      <c r="FQ669" s="2"/>
      <c r="FR669" s="12"/>
      <c r="FS669" s="2"/>
      <c r="FT669" s="2"/>
      <c r="FU669" s="2"/>
      <c r="FV669" s="2"/>
      <c r="FW669" s="2"/>
      <c r="FX669" s="2"/>
    </row>
    <row r="670" spans="4:180" ht="14.25" customHeight="1"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55"/>
      <c r="DW670" s="2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2"/>
      <c r="FQ670" s="2"/>
      <c r="FR670" s="12"/>
      <c r="FS670" s="2"/>
      <c r="FT670" s="2"/>
      <c r="FU670" s="2"/>
      <c r="FV670" s="2"/>
      <c r="FW670" s="2"/>
      <c r="FX670" s="2"/>
    </row>
    <row r="671" spans="4:180" ht="14.25" customHeight="1"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55"/>
      <c r="DW671" s="2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2"/>
      <c r="FQ671" s="2"/>
      <c r="FR671" s="12"/>
      <c r="FS671" s="2"/>
      <c r="FT671" s="2"/>
      <c r="FU671" s="2"/>
      <c r="FV671" s="2"/>
      <c r="FW671" s="2"/>
      <c r="FX671" s="2"/>
    </row>
    <row r="672" spans="4:180" ht="14.25" customHeight="1"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55"/>
      <c r="DW672" s="2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2"/>
      <c r="FQ672" s="2"/>
      <c r="FR672" s="12"/>
      <c r="FS672" s="2"/>
      <c r="FT672" s="2"/>
      <c r="FU672" s="2"/>
      <c r="FV672" s="2"/>
      <c r="FW672" s="2"/>
      <c r="FX672" s="2"/>
    </row>
    <row r="673" spans="4:180" ht="14.25" customHeight="1"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55"/>
      <c r="DW673" s="2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2"/>
      <c r="FQ673" s="2"/>
      <c r="FR673" s="12"/>
      <c r="FS673" s="2"/>
      <c r="FT673" s="2"/>
      <c r="FU673" s="2"/>
      <c r="FV673" s="2"/>
      <c r="FW673" s="2"/>
      <c r="FX673" s="2"/>
    </row>
    <row r="674" spans="4:180" ht="14.25" customHeight="1"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55"/>
      <c r="DW674" s="2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2"/>
      <c r="FQ674" s="2"/>
      <c r="FR674" s="12"/>
      <c r="FS674" s="2"/>
      <c r="FT674" s="2"/>
      <c r="FU674" s="2"/>
      <c r="FV674" s="2"/>
      <c r="FW674" s="2"/>
      <c r="FX674" s="2"/>
    </row>
    <row r="675" spans="4:180" ht="14.25" customHeight="1"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55"/>
      <c r="DW675" s="2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2"/>
      <c r="FQ675" s="2"/>
      <c r="FR675" s="12"/>
      <c r="FS675" s="2"/>
      <c r="FT675" s="2"/>
      <c r="FU675" s="2"/>
      <c r="FV675" s="2"/>
      <c r="FW675" s="2"/>
      <c r="FX675" s="2"/>
    </row>
    <row r="676" spans="4:180" ht="14.25" customHeight="1"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55"/>
      <c r="DW676" s="2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2"/>
      <c r="FQ676" s="2"/>
      <c r="FR676" s="12"/>
      <c r="FS676" s="2"/>
      <c r="FT676" s="2"/>
      <c r="FU676" s="2"/>
      <c r="FV676" s="2"/>
      <c r="FW676" s="2"/>
      <c r="FX676" s="2"/>
    </row>
    <row r="677" spans="4:180" ht="14.25" customHeight="1"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55"/>
      <c r="DW677" s="2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2"/>
      <c r="FQ677" s="2"/>
      <c r="FR677" s="12"/>
      <c r="FS677" s="2"/>
      <c r="FT677" s="2"/>
      <c r="FU677" s="2"/>
      <c r="FV677" s="2"/>
      <c r="FW677" s="2"/>
      <c r="FX677" s="2"/>
    </row>
    <row r="678" spans="4:180" ht="14.25" customHeight="1"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55"/>
      <c r="DW678" s="2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2"/>
      <c r="FQ678" s="2"/>
      <c r="FR678" s="12"/>
      <c r="FS678" s="2"/>
      <c r="FT678" s="2"/>
      <c r="FU678" s="2"/>
      <c r="FV678" s="2"/>
      <c r="FW678" s="2"/>
      <c r="FX678" s="2"/>
    </row>
    <row r="679" spans="4:180" ht="14.25" customHeight="1"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55"/>
      <c r="DW679" s="2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2"/>
      <c r="FQ679" s="2"/>
      <c r="FR679" s="12"/>
      <c r="FS679" s="2"/>
      <c r="FT679" s="2"/>
      <c r="FU679" s="2"/>
      <c r="FV679" s="2"/>
      <c r="FW679" s="2"/>
      <c r="FX679" s="2"/>
    </row>
    <row r="680" spans="4:180" ht="14.25" customHeight="1"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55"/>
      <c r="DW680" s="2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2"/>
      <c r="FQ680" s="2"/>
      <c r="FR680" s="12"/>
      <c r="FS680" s="2"/>
      <c r="FT680" s="2"/>
      <c r="FU680" s="2"/>
      <c r="FV680" s="2"/>
      <c r="FW680" s="2"/>
      <c r="FX680" s="2"/>
    </row>
    <row r="681" spans="4:180" ht="14.25" customHeight="1"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55"/>
      <c r="DW681" s="2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2"/>
      <c r="FQ681" s="2"/>
      <c r="FR681" s="12"/>
      <c r="FS681" s="2"/>
      <c r="FT681" s="2"/>
      <c r="FU681" s="2"/>
      <c r="FV681" s="2"/>
      <c r="FW681" s="2"/>
      <c r="FX681" s="2"/>
    </row>
    <row r="682" spans="4:180" ht="14.25" customHeight="1"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55"/>
      <c r="DW682" s="2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2"/>
      <c r="FQ682" s="2"/>
      <c r="FR682" s="12"/>
      <c r="FS682" s="2"/>
      <c r="FT682" s="2"/>
      <c r="FU682" s="2"/>
      <c r="FV682" s="2"/>
      <c r="FW682" s="2"/>
      <c r="FX682" s="2"/>
    </row>
    <row r="683" spans="4:180" ht="14.25" customHeight="1"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55"/>
      <c r="DW683" s="2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2"/>
      <c r="FQ683" s="2"/>
      <c r="FR683" s="12"/>
      <c r="FS683" s="2"/>
      <c r="FT683" s="2"/>
      <c r="FU683" s="2"/>
      <c r="FV683" s="2"/>
      <c r="FW683" s="2"/>
      <c r="FX683" s="2"/>
    </row>
    <row r="684" spans="4:180" ht="14.25" customHeight="1"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55"/>
      <c r="DW684" s="2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2"/>
      <c r="FQ684" s="2"/>
      <c r="FR684" s="12"/>
      <c r="FS684" s="2"/>
      <c r="FT684" s="2"/>
      <c r="FU684" s="2"/>
      <c r="FV684" s="2"/>
      <c r="FW684" s="2"/>
      <c r="FX684" s="2"/>
    </row>
    <row r="685" spans="4:180" ht="14.25" customHeight="1"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55"/>
      <c r="DW685" s="2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2"/>
      <c r="FQ685" s="2"/>
      <c r="FR685" s="12"/>
      <c r="FS685" s="2"/>
      <c r="FT685" s="2"/>
      <c r="FU685" s="2"/>
      <c r="FV685" s="2"/>
      <c r="FW685" s="2"/>
      <c r="FX685" s="2"/>
    </row>
    <row r="686" spans="4:180" ht="14.25" customHeight="1"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55"/>
      <c r="DW686" s="2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2"/>
      <c r="FQ686" s="2"/>
      <c r="FR686" s="12"/>
      <c r="FS686" s="2"/>
      <c r="FT686" s="2"/>
      <c r="FU686" s="2"/>
      <c r="FV686" s="2"/>
      <c r="FW686" s="2"/>
      <c r="FX686" s="2"/>
    </row>
    <row r="687" spans="4:180" ht="14.25" customHeight="1"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55"/>
      <c r="DW687" s="2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2"/>
      <c r="FQ687" s="2"/>
      <c r="FR687" s="12"/>
      <c r="FS687" s="2"/>
      <c r="FT687" s="2"/>
      <c r="FU687" s="2"/>
      <c r="FV687" s="2"/>
      <c r="FW687" s="2"/>
      <c r="FX687" s="2"/>
    </row>
    <row r="688" spans="4:180" ht="14.25" customHeight="1"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55"/>
      <c r="DW688" s="2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2"/>
      <c r="FQ688" s="2"/>
      <c r="FR688" s="12"/>
      <c r="FS688" s="2"/>
      <c r="FT688" s="2"/>
      <c r="FU688" s="2"/>
      <c r="FV688" s="2"/>
      <c r="FW688" s="2"/>
      <c r="FX688" s="2"/>
    </row>
    <row r="689" spans="4:180" ht="14.25" customHeight="1"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55"/>
      <c r="DW689" s="2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2"/>
      <c r="FQ689" s="2"/>
      <c r="FR689" s="12"/>
      <c r="FS689" s="2"/>
      <c r="FT689" s="2"/>
      <c r="FU689" s="2"/>
      <c r="FV689" s="2"/>
      <c r="FW689" s="2"/>
      <c r="FX689" s="2"/>
    </row>
    <row r="690" spans="4:180" ht="14.25" customHeight="1"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55"/>
      <c r="DW690" s="2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2"/>
      <c r="FQ690" s="2"/>
      <c r="FR690" s="12"/>
      <c r="FS690" s="2"/>
      <c r="FT690" s="2"/>
      <c r="FU690" s="2"/>
      <c r="FV690" s="2"/>
      <c r="FW690" s="2"/>
      <c r="FX690" s="2"/>
    </row>
    <row r="691" spans="4:180" ht="14.25" customHeight="1"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55"/>
      <c r="DW691" s="2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2"/>
      <c r="FQ691" s="2"/>
      <c r="FR691" s="12"/>
      <c r="FS691" s="2"/>
      <c r="FT691" s="2"/>
      <c r="FU691" s="2"/>
      <c r="FV691" s="2"/>
      <c r="FW691" s="2"/>
      <c r="FX691" s="2"/>
    </row>
    <row r="692" spans="4:180" ht="14.25" customHeight="1"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55"/>
      <c r="DW692" s="2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2"/>
      <c r="FQ692" s="2"/>
      <c r="FR692" s="12"/>
      <c r="FS692" s="2"/>
      <c r="FT692" s="2"/>
      <c r="FU692" s="2"/>
      <c r="FV692" s="2"/>
      <c r="FW692" s="2"/>
      <c r="FX692" s="2"/>
    </row>
    <row r="693" spans="4:180" ht="14.25" customHeight="1"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55"/>
      <c r="DW693" s="2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2"/>
      <c r="FQ693" s="2"/>
      <c r="FR693" s="12"/>
      <c r="FS693" s="2"/>
      <c r="FT693" s="2"/>
      <c r="FU693" s="2"/>
      <c r="FV693" s="2"/>
      <c r="FW693" s="2"/>
      <c r="FX693" s="2"/>
    </row>
    <row r="694" spans="4:180" ht="14.25" customHeight="1"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55"/>
      <c r="DW694" s="2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2"/>
      <c r="FQ694" s="2"/>
      <c r="FR694" s="12"/>
      <c r="FS694" s="2"/>
      <c r="FT694" s="2"/>
      <c r="FU694" s="2"/>
      <c r="FV694" s="2"/>
      <c r="FW694" s="2"/>
      <c r="FX694" s="2"/>
    </row>
    <row r="695" spans="4:180" ht="14.25" customHeight="1"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55"/>
      <c r="DW695" s="2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2"/>
      <c r="FQ695" s="2"/>
      <c r="FR695" s="12"/>
      <c r="FS695" s="2"/>
      <c r="FT695" s="2"/>
      <c r="FU695" s="2"/>
      <c r="FV695" s="2"/>
      <c r="FW695" s="2"/>
      <c r="FX695" s="2"/>
    </row>
    <row r="696" spans="4:180" ht="14.25" customHeight="1"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55"/>
      <c r="DW696" s="2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2"/>
      <c r="FQ696" s="2"/>
      <c r="FR696" s="12"/>
      <c r="FS696" s="2"/>
      <c r="FT696" s="2"/>
      <c r="FU696" s="2"/>
      <c r="FV696" s="2"/>
      <c r="FW696" s="2"/>
      <c r="FX696" s="2"/>
    </row>
    <row r="697" spans="4:180" ht="14.25" customHeight="1"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55"/>
      <c r="DW697" s="2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2"/>
      <c r="FQ697" s="2"/>
      <c r="FR697" s="12"/>
      <c r="FS697" s="2"/>
      <c r="FT697" s="2"/>
      <c r="FU697" s="2"/>
      <c r="FV697" s="2"/>
      <c r="FW697" s="2"/>
      <c r="FX697" s="2"/>
    </row>
    <row r="698" spans="4:180" ht="14.25" customHeight="1"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55"/>
      <c r="DW698" s="2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2"/>
      <c r="FQ698" s="2"/>
      <c r="FR698" s="12"/>
      <c r="FS698" s="2"/>
      <c r="FT698" s="2"/>
      <c r="FU698" s="2"/>
      <c r="FV698" s="2"/>
      <c r="FW698" s="2"/>
      <c r="FX698" s="2"/>
    </row>
    <row r="699" spans="4:180" ht="14.25" customHeight="1"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55"/>
      <c r="DW699" s="2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2"/>
      <c r="FQ699" s="2"/>
      <c r="FR699" s="12"/>
      <c r="FS699" s="2"/>
      <c r="FT699" s="2"/>
      <c r="FU699" s="2"/>
      <c r="FV699" s="2"/>
      <c r="FW699" s="2"/>
      <c r="FX699" s="2"/>
    </row>
    <row r="700" spans="4:180" ht="14.25" customHeight="1"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55"/>
      <c r="DW700" s="2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2"/>
      <c r="FQ700" s="2"/>
      <c r="FR700" s="12"/>
      <c r="FS700" s="2"/>
      <c r="FT700" s="2"/>
      <c r="FU700" s="2"/>
      <c r="FV700" s="2"/>
      <c r="FW700" s="2"/>
      <c r="FX700" s="2"/>
    </row>
    <row r="701" spans="4:180" ht="14.25" customHeight="1"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55"/>
      <c r="DW701" s="2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2"/>
      <c r="FQ701" s="2"/>
      <c r="FR701" s="12"/>
      <c r="FS701" s="2"/>
      <c r="FT701" s="2"/>
      <c r="FU701" s="2"/>
      <c r="FV701" s="2"/>
      <c r="FW701" s="2"/>
      <c r="FX701" s="2"/>
    </row>
    <row r="702" spans="4:180" ht="14.25" customHeight="1"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55"/>
      <c r="DW702" s="2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2"/>
      <c r="FQ702" s="2"/>
      <c r="FR702" s="12"/>
      <c r="FS702" s="2"/>
      <c r="FT702" s="2"/>
      <c r="FU702" s="2"/>
      <c r="FV702" s="2"/>
      <c r="FW702" s="2"/>
      <c r="FX702" s="2"/>
    </row>
    <row r="703" spans="4:180" ht="14.25" customHeight="1"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55"/>
      <c r="DW703" s="2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2"/>
      <c r="FQ703" s="2"/>
      <c r="FR703" s="12"/>
      <c r="FS703" s="2"/>
      <c r="FT703" s="2"/>
      <c r="FU703" s="2"/>
      <c r="FV703" s="2"/>
      <c r="FW703" s="2"/>
      <c r="FX703" s="2"/>
    </row>
    <row r="704" spans="4:180" ht="14.25" customHeight="1"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55"/>
      <c r="DW704" s="2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2"/>
      <c r="FQ704" s="2"/>
      <c r="FR704" s="12"/>
      <c r="FS704" s="2"/>
      <c r="FT704" s="2"/>
      <c r="FU704" s="2"/>
      <c r="FV704" s="2"/>
      <c r="FW704" s="2"/>
      <c r="FX704" s="2"/>
    </row>
    <row r="705" spans="4:180" ht="14.25" customHeight="1"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55"/>
      <c r="DW705" s="2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2"/>
      <c r="FQ705" s="2"/>
      <c r="FR705" s="12"/>
      <c r="FS705" s="2"/>
      <c r="FT705" s="2"/>
      <c r="FU705" s="2"/>
      <c r="FV705" s="2"/>
      <c r="FW705" s="2"/>
      <c r="FX705" s="2"/>
    </row>
    <row r="706" spans="4:180" ht="14.25" customHeight="1"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55"/>
      <c r="DW706" s="2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2"/>
      <c r="FQ706" s="2"/>
      <c r="FR706" s="12"/>
      <c r="FS706" s="2"/>
      <c r="FT706" s="2"/>
      <c r="FU706" s="2"/>
      <c r="FV706" s="2"/>
      <c r="FW706" s="2"/>
      <c r="FX706" s="2"/>
    </row>
    <row r="707" spans="4:180" ht="14.25" customHeight="1"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55"/>
      <c r="DW707" s="2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2"/>
      <c r="FQ707" s="2"/>
      <c r="FR707" s="12"/>
      <c r="FS707" s="2"/>
      <c r="FT707" s="2"/>
      <c r="FU707" s="2"/>
      <c r="FV707" s="2"/>
      <c r="FW707" s="2"/>
      <c r="FX707" s="2"/>
    </row>
    <row r="708" spans="4:180" ht="14.25" customHeight="1"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55"/>
      <c r="DW708" s="2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2"/>
      <c r="FQ708" s="2"/>
      <c r="FR708" s="12"/>
      <c r="FS708" s="2"/>
      <c r="FT708" s="2"/>
      <c r="FU708" s="2"/>
      <c r="FV708" s="2"/>
      <c r="FW708" s="2"/>
      <c r="FX708" s="2"/>
    </row>
    <row r="709" spans="4:180" ht="14.25" customHeight="1"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55"/>
      <c r="DW709" s="2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2"/>
      <c r="FQ709" s="2"/>
      <c r="FR709" s="12"/>
      <c r="FS709" s="2"/>
      <c r="FT709" s="2"/>
      <c r="FU709" s="2"/>
      <c r="FV709" s="2"/>
      <c r="FW709" s="2"/>
      <c r="FX709" s="2"/>
    </row>
    <row r="710" spans="4:180" ht="14.25" customHeight="1"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55"/>
      <c r="DW710" s="2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2"/>
      <c r="FQ710" s="2"/>
      <c r="FR710" s="12"/>
      <c r="FS710" s="2"/>
      <c r="FT710" s="2"/>
      <c r="FU710" s="2"/>
      <c r="FV710" s="2"/>
      <c r="FW710" s="2"/>
      <c r="FX710" s="2"/>
    </row>
    <row r="711" spans="4:180" ht="14.25" customHeight="1"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55"/>
      <c r="DW711" s="2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2"/>
      <c r="FQ711" s="2"/>
      <c r="FR711" s="12"/>
      <c r="FS711" s="2"/>
      <c r="FT711" s="2"/>
      <c r="FU711" s="2"/>
      <c r="FV711" s="2"/>
      <c r="FW711" s="2"/>
      <c r="FX711" s="2"/>
    </row>
    <row r="712" spans="4:180" ht="14.25" customHeight="1"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55"/>
      <c r="DW712" s="2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2"/>
      <c r="FQ712" s="2"/>
      <c r="FR712" s="12"/>
      <c r="FS712" s="2"/>
      <c r="FT712" s="2"/>
      <c r="FU712" s="2"/>
      <c r="FV712" s="2"/>
      <c r="FW712" s="2"/>
      <c r="FX712" s="2"/>
    </row>
    <row r="713" spans="4:180" ht="14.25" customHeight="1"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55"/>
      <c r="DW713" s="2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2"/>
      <c r="FQ713" s="2"/>
      <c r="FR713" s="12"/>
      <c r="FS713" s="2"/>
      <c r="FT713" s="2"/>
      <c r="FU713" s="2"/>
      <c r="FV713" s="2"/>
      <c r="FW713" s="2"/>
      <c r="FX713" s="2"/>
    </row>
    <row r="714" spans="4:180" ht="14.25" customHeight="1"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55"/>
      <c r="DW714" s="2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2"/>
      <c r="FQ714" s="2"/>
      <c r="FR714" s="12"/>
      <c r="FS714" s="2"/>
      <c r="FT714" s="2"/>
      <c r="FU714" s="2"/>
      <c r="FV714" s="2"/>
      <c r="FW714" s="2"/>
      <c r="FX714" s="2"/>
    </row>
    <row r="715" spans="4:180" ht="14.25" customHeight="1"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55"/>
      <c r="DW715" s="2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2"/>
      <c r="FQ715" s="2"/>
      <c r="FR715" s="12"/>
      <c r="FS715" s="2"/>
      <c r="FT715" s="2"/>
      <c r="FU715" s="2"/>
      <c r="FV715" s="2"/>
      <c r="FW715" s="2"/>
      <c r="FX715" s="2"/>
    </row>
    <row r="716" spans="4:180" ht="14.25" customHeight="1"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55"/>
      <c r="DW716" s="2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2"/>
      <c r="FQ716" s="2"/>
      <c r="FR716" s="12"/>
      <c r="FS716" s="2"/>
      <c r="FT716" s="2"/>
      <c r="FU716" s="2"/>
      <c r="FV716" s="2"/>
      <c r="FW716" s="2"/>
      <c r="FX716" s="2"/>
    </row>
    <row r="717" spans="4:180" ht="14.25" customHeight="1"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55"/>
      <c r="DW717" s="2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2"/>
      <c r="FQ717" s="2"/>
      <c r="FR717" s="12"/>
      <c r="FS717" s="2"/>
      <c r="FT717" s="2"/>
      <c r="FU717" s="2"/>
      <c r="FV717" s="2"/>
      <c r="FW717" s="2"/>
      <c r="FX717" s="2"/>
    </row>
    <row r="718" spans="4:180" ht="14.25" customHeight="1"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55"/>
      <c r="DW718" s="2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2"/>
      <c r="FQ718" s="2"/>
      <c r="FR718" s="12"/>
      <c r="FS718" s="2"/>
      <c r="FT718" s="2"/>
      <c r="FU718" s="2"/>
      <c r="FV718" s="2"/>
      <c r="FW718" s="2"/>
      <c r="FX718" s="2"/>
    </row>
    <row r="719" spans="4:180" ht="14.25" customHeight="1"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55"/>
      <c r="DW719" s="2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2"/>
      <c r="FQ719" s="2"/>
      <c r="FR719" s="12"/>
      <c r="FS719" s="2"/>
      <c r="FT719" s="2"/>
      <c r="FU719" s="2"/>
      <c r="FV719" s="2"/>
      <c r="FW719" s="2"/>
      <c r="FX719" s="2"/>
    </row>
    <row r="720" spans="4:180" ht="14.25" customHeight="1"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55"/>
      <c r="DW720" s="2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2"/>
      <c r="FQ720" s="2"/>
      <c r="FR720" s="12"/>
      <c r="FS720" s="2"/>
      <c r="FT720" s="2"/>
      <c r="FU720" s="2"/>
      <c r="FV720" s="2"/>
      <c r="FW720" s="2"/>
      <c r="FX720" s="2"/>
    </row>
    <row r="721" spans="4:180" ht="14.25" customHeight="1"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55"/>
      <c r="DW721" s="2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2"/>
      <c r="FQ721" s="2"/>
      <c r="FR721" s="12"/>
      <c r="FS721" s="2"/>
      <c r="FT721" s="2"/>
      <c r="FU721" s="2"/>
      <c r="FV721" s="2"/>
      <c r="FW721" s="2"/>
      <c r="FX721" s="2"/>
    </row>
    <row r="722" spans="4:180" ht="14.25" customHeight="1"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55"/>
      <c r="DW722" s="2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2"/>
      <c r="FQ722" s="2"/>
      <c r="FR722" s="12"/>
      <c r="FS722" s="2"/>
      <c r="FT722" s="2"/>
      <c r="FU722" s="2"/>
      <c r="FV722" s="2"/>
      <c r="FW722" s="2"/>
      <c r="FX722" s="2"/>
    </row>
    <row r="723" spans="4:180" ht="14.25" customHeight="1"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55"/>
      <c r="DW723" s="2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2"/>
      <c r="FQ723" s="2"/>
      <c r="FR723" s="12"/>
      <c r="FS723" s="2"/>
      <c r="FT723" s="2"/>
      <c r="FU723" s="2"/>
      <c r="FV723" s="2"/>
      <c r="FW723" s="2"/>
      <c r="FX723" s="2"/>
    </row>
    <row r="724" spans="4:180" ht="14.25" customHeight="1"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55"/>
      <c r="DW724" s="2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2"/>
      <c r="FQ724" s="2"/>
      <c r="FR724" s="12"/>
      <c r="FS724" s="2"/>
      <c r="FT724" s="2"/>
      <c r="FU724" s="2"/>
      <c r="FV724" s="2"/>
      <c r="FW724" s="2"/>
      <c r="FX724" s="2"/>
    </row>
    <row r="725" spans="4:180" ht="14.25" customHeight="1"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55"/>
      <c r="DW725" s="2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2"/>
      <c r="FQ725" s="2"/>
      <c r="FR725" s="12"/>
      <c r="FS725" s="2"/>
      <c r="FT725" s="2"/>
      <c r="FU725" s="2"/>
      <c r="FV725" s="2"/>
      <c r="FW725" s="2"/>
      <c r="FX725" s="2"/>
    </row>
    <row r="726" spans="4:180" ht="14.25" customHeight="1"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55"/>
      <c r="DW726" s="2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2"/>
      <c r="FQ726" s="2"/>
      <c r="FR726" s="12"/>
      <c r="FS726" s="2"/>
      <c r="FT726" s="2"/>
      <c r="FU726" s="2"/>
      <c r="FV726" s="2"/>
      <c r="FW726" s="2"/>
      <c r="FX726" s="2"/>
    </row>
    <row r="727" spans="4:180" ht="14.25" customHeight="1"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55"/>
      <c r="DW727" s="2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2"/>
      <c r="FQ727" s="2"/>
      <c r="FR727" s="12"/>
      <c r="FS727" s="2"/>
      <c r="FT727" s="2"/>
      <c r="FU727" s="2"/>
      <c r="FV727" s="2"/>
      <c r="FW727" s="2"/>
      <c r="FX727" s="2"/>
    </row>
    <row r="728" spans="4:180" ht="14.25" customHeight="1"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55"/>
      <c r="DW728" s="2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2"/>
      <c r="FQ728" s="2"/>
      <c r="FR728" s="12"/>
      <c r="FS728" s="2"/>
      <c r="FT728" s="2"/>
      <c r="FU728" s="2"/>
      <c r="FV728" s="2"/>
      <c r="FW728" s="2"/>
      <c r="FX728" s="2"/>
    </row>
    <row r="729" spans="4:180" ht="14.25" customHeight="1"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55"/>
      <c r="DW729" s="2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2"/>
      <c r="FQ729" s="2"/>
      <c r="FR729" s="12"/>
      <c r="FS729" s="2"/>
      <c r="FT729" s="2"/>
      <c r="FU729" s="2"/>
      <c r="FV729" s="2"/>
      <c r="FW729" s="2"/>
      <c r="FX729" s="2"/>
    </row>
    <row r="730" spans="4:180" ht="14.25" customHeight="1"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55"/>
      <c r="DW730" s="2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2"/>
      <c r="FQ730" s="2"/>
      <c r="FR730" s="12"/>
      <c r="FS730" s="2"/>
      <c r="FT730" s="2"/>
      <c r="FU730" s="2"/>
      <c r="FV730" s="2"/>
      <c r="FW730" s="2"/>
      <c r="FX730" s="2"/>
    </row>
    <row r="731" spans="4:180" ht="14.25" customHeight="1"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55"/>
      <c r="DW731" s="2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2"/>
      <c r="FQ731" s="2"/>
      <c r="FR731" s="12"/>
      <c r="FS731" s="2"/>
      <c r="FT731" s="2"/>
      <c r="FU731" s="2"/>
      <c r="FV731" s="2"/>
      <c r="FW731" s="2"/>
      <c r="FX731" s="2"/>
    </row>
    <row r="732" spans="4:180" ht="14.25" customHeight="1"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55"/>
      <c r="DW732" s="2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2"/>
      <c r="FQ732" s="2"/>
      <c r="FR732" s="12"/>
      <c r="FS732" s="2"/>
      <c r="FT732" s="2"/>
      <c r="FU732" s="2"/>
      <c r="FV732" s="2"/>
      <c r="FW732" s="2"/>
      <c r="FX732" s="2"/>
    </row>
    <row r="733" spans="4:180" ht="14.25" customHeight="1"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55"/>
      <c r="DW733" s="2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2"/>
      <c r="FQ733" s="2"/>
      <c r="FR733" s="12"/>
      <c r="FS733" s="2"/>
      <c r="FT733" s="2"/>
      <c r="FU733" s="2"/>
      <c r="FV733" s="2"/>
      <c r="FW733" s="2"/>
      <c r="FX733" s="2"/>
    </row>
    <row r="734" spans="4:180" ht="14.25" customHeight="1"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55"/>
      <c r="DW734" s="2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2"/>
      <c r="FQ734" s="2"/>
      <c r="FR734" s="12"/>
      <c r="FS734" s="2"/>
      <c r="FT734" s="2"/>
      <c r="FU734" s="2"/>
      <c r="FV734" s="2"/>
      <c r="FW734" s="2"/>
      <c r="FX734" s="2"/>
    </row>
    <row r="735" spans="4:180" ht="14.25" customHeight="1"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55"/>
      <c r="DW735" s="2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2"/>
      <c r="FQ735" s="2"/>
      <c r="FR735" s="12"/>
      <c r="FS735" s="2"/>
      <c r="FT735" s="2"/>
      <c r="FU735" s="2"/>
      <c r="FV735" s="2"/>
      <c r="FW735" s="2"/>
      <c r="FX735" s="2"/>
    </row>
    <row r="736" spans="4:180" ht="14.25" customHeight="1"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55"/>
      <c r="DW736" s="2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2"/>
      <c r="FQ736" s="2"/>
      <c r="FR736" s="12"/>
      <c r="FS736" s="2"/>
      <c r="FT736" s="2"/>
      <c r="FU736" s="2"/>
      <c r="FV736" s="2"/>
      <c r="FW736" s="2"/>
      <c r="FX736" s="2"/>
    </row>
    <row r="737" spans="4:180" ht="14.25" customHeight="1"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55"/>
      <c r="DW737" s="2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2"/>
      <c r="FQ737" s="2"/>
      <c r="FR737" s="12"/>
      <c r="FS737" s="2"/>
      <c r="FT737" s="2"/>
      <c r="FU737" s="2"/>
      <c r="FV737" s="2"/>
      <c r="FW737" s="2"/>
      <c r="FX737" s="2"/>
    </row>
    <row r="738" spans="4:180" ht="14.25" customHeight="1"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55"/>
      <c r="DW738" s="2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2"/>
      <c r="FQ738" s="2"/>
      <c r="FR738" s="12"/>
      <c r="FS738" s="2"/>
      <c r="FT738" s="2"/>
      <c r="FU738" s="2"/>
      <c r="FV738" s="2"/>
      <c r="FW738" s="2"/>
      <c r="FX738" s="2"/>
    </row>
    <row r="739" spans="4:180" ht="14.25" customHeight="1"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55"/>
      <c r="DW739" s="2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2"/>
      <c r="FQ739" s="2"/>
      <c r="FR739" s="12"/>
      <c r="FS739" s="2"/>
      <c r="FT739" s="2"/>
      <c r="FU739" s="2"/>
      <c r="FV739" s="2"/>
      <c r="FW739" s="2"/>
      <c r="FX739" s="2"/>
    </row>
    <row r="740" spans="4:180" ht="14.25" customHeight="1"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55"/>
      <c r="DW740" s="2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2"/>
      <c r="FQ740" s="2"/>
      <c r="FR740" s="12"/>
      <c r="FS740" s="2"/>
      <c r="FT740" s="2"/>
      <c r="FU740" s="2"/>
      <c r="FV740" s="2"/>
      <c r="FW740" s="2"/>
      <c r="FX740" s="2"/>
    </row>
    <row r="741" spans="4:180" ht="14.25" customHeight="1"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55"/>
      <c r="DW741" s="2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2"/>
      <c r="FQ741" s="2"/>
      <c r="FR741" s="12"/>
      <c r="FS741" s="2"/>
      <c r="FT741" s="2"/>
      <c r="FU741" s="2"/>
      <c r="FV741" s="2"/>
      <c r="FW741" s="2"/>
      <c r="FX741" s="2"/>
    </row>
    <row r="742" spans="4:180" ht="14.25" customHeight="1"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55"/>
      <c r="DW742" s="2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2"/>
      <c r="FQ742" s="2"/>
      <c r="FR742" s="12"/>
      <c r="FS742" s="2"/>
      <c r="FT742" s="2"/>
      <c r="FU742" s="2"/>
      <c r="FV742" s="2"/>
      <c r="FW742" s="2"/>
      <c r="FX742" s="2"/>
    </row>
    <row r="743" spans="4:180" ht="14.25" customHeight="1"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55"/>
      <c r="DW743" s="2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2"/>
      <c r="FQ743" s="2"/>
      <c r="FR743" s="12"/>
      <c r="FS743" s="2"/>
      <c r="FT743" s="2"/>
      <c r="FU743" s="2"/>
      <c r="FV743" s="2"/>
      <c r="FW743" s="2"/>
      <c r="FX743" s="2"/>
    </row>
    <row r="744" spans="4:180" ht="14.25" customHeight="1"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55"/>
      <c r="DW744" s="2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2"/>
      <c r="FQ744" s="2"/>
      <c r="FR744" s="12"/>
      <c r="FS744" s="2"/>
      <c r="FT744" s="2"/>
      <c r="FU744" s="2"/>
      <c r="FV744" s="2"/>
      <c r="FW744" s="2"/>
      <c r="FX744" s="2"/>
    </row>
    <row r="745" spans="4:180" ht="14.25" customHeight="1"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55"/>
      <c r="DW745" s="2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2"/>
      <c r="FQ745" s="2"/>
      <c r="FR745" s="12"/>
      <c r="FS745" s="2"/>
      <c r="FT745" s="2"/>
      <c r="FU745" s="2"/>
      <c r="FV745" s="2"/>
      <c r="FW745" s="2"/>
      <c r="FX745" s="2"/>
    </row>
    <row r="746" spans="4:180" ht="14.25" customHeight="1"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55"/>
      <c r="DW746" s="2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2"/>
      <c r="FQ746" s="2"/>
      <c r="FR746" s="12"/>
      <c r="FS746" s="2"/>
      <c r="FT746" s="2"/>
      <c r="FU746" s="2"/>
      <c r="FV746" s="2"/>
      <c r="FW746" s="2"/>
      <c r="FX746" s="2"/>
    </row>
    <row r="747" spans="4:180" ht="14.25" customHeight="1"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55"/>
      <c r="DW747" s="2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2"/>
      <c r="FQ747" s="2"/>
      <c r="FR747" s="12"/>
      <c r="FS747" s="2"/>
      <c r="FT747" s="2"/>
      <c r="FU747" s="2"/>
      <c r="FV747" s="2"/>
      <c r="FW747" s="2"/>
      <c r="FX747" s="2"/>
    </row>
    <row r="748" spans="4:180" ht="14.25" customHeight="1"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55"/>
      <c r="DW748" s="2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2"/>
      <c r="FQ748" s="2"/>
      <c r="FR748" s="12"/>
      <c r="FS748" s="2"/>
      <c r="FT748" s="2"/>
      <c r="FU748" s="2"/>
      <c r="FV748" s="2"/>
      <c r="FW748" s="2"/>
      <c r="FX748" s="2"/>
    </row>
    <row r="749" spans="4:180" ht="14.25" customHeight="1"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55"/>
      <c r="DW749" s="2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2"/>
      <c r="FQ749" s="2"/>
      <c r="FR749" s="12"/>
      <c r="FS749" s="2"/>
      <c r="FT749" s="2"/>
      <c r="FU749" s="2"/>
      <c r="FV749" s="2"/>
      <c r="FW749" s="2"/>
      <c r="FX749" s="2"/>
    </row>
    <row r="750" spans="4:180" ht="14.25" customHeight="1"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55"/>
      <c r="DW750" s="2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2"/>
      <c r="FQ750" s="2"/>
      <c r="FR750" s="12"/>
      <c r="FS750" s="2"/>
      <c r="FT750" s="2"/>
      <c r="FU750" s="2"/>
      <c r="FV750" s="2"/>
      <c r="FW750" s="2"/>
      <c r="FX750" s="2"/>
    </row>
    <row r="751" spans="4:180" ht="14.25" customHeight="1"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55"/>
      <c r="DW751" s="2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2"/>
      <c r="FQ751" s="2"/>
      <c r="FR751" s="12"/>
      <c r="FS751" s="2"/>
      <c r="FT751" s="2"/>
      <c r="FU751" s="2"/>
      <c r="FV751" s="2"/>
      <c r="FW751" s="2"/>
      <c r="FX751" s="2"/>
    </row>
    <row r="752" spans="4:180" ht="14.25" customHeight="1"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55"/>
      <c r="DW752" s="2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2"/>
      <c r="FQ752" s="2"/>
      <c r="FR752" s="12"/>
      <c r="FS752" s="2"/>
      <c r="FT752" s="2"/>
      <c r="FU752" s="2"/>
      <c r="FV752" s="2"/>
      <c r="FW752" s="2"/>
      <c r="FX752" s="2"/>
    </row>
    <row r="753" spans="4:180" ht="14.25" customHeight="1"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55"/>
      <c r="DW753" s="2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2"/>
      <c r="FQ753" s="2"/>
      <c r="FR753" s="12"/>
      <c r="FS753" s="2"/>
      <c r="FT753" s="2"/>
      <c r="FU753" s="2"/>
      <c r="FV753" s="2"/>
      <c r="FW753" s="2"/>
      <c r="FX753" s="2"/>
    </row>
    <row r="754" spans="4:180" ht="14.25" customHeight="1"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55"/>
      <c r="DW754" s="2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2"/>
      <c r="FQ754" s="2"/>
      <c r="FR754" s="12"/>
      <c r="FS754" s="2"/>
      <c r="FT754" s="2"/>
      <c r="FU754" s="2"/>
      <c r="FV754" s="2"/>
      <c r="FW754" s="2"/>
      <c r="FX754" s="2"/>
    </row>
    <row r="755" spans="4:180" ht="14.25" customHeight="1"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55"/>
      <c r="DW755" s="2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2"/>
      <c r="FQ755" s="2"/>
      <c r="FR755" s="12"/>
      <c r="FS755" s="2"/>
      <c r="FT755" s="2"/>
      <c r="FU755" s="2"/>
      <c r="FV755" s="2"/>
      <c r="FW755" s="2"/>
      <c r="FX755" s="2"/>
    </row>
    <row r="756" spans="4:180" ht="14.25" customHeight="1"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55"/>
      <c r="DW756" s="2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2"/>
      <c r="FQ756" s="2"/>
      <c r="FR756" s="12"/>
      <c r="FS756" s="2"/>
      <c r="FT756" s="2"/>
      <c r="FU756" s="2"/>
      <c r="FV756" s="2"/>
      <c r="FW756" s="2"/>
      <c r="FX756" s="2"/>
    </row>
    <row r="757" spans="4:180" ht="14.25" customHeight="1"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55"/>
      <c r="DW757" s="2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2"/>
      <c r="FQ757" s="2"/>
      <c r="FR757" s="12"/>
      <c r="FS757" s="2"/>
      <c r="FT757" s="2"/>
      <c r="FU757" s="2"/>
      <c r="FV757" s="2"/>
      <c r="FW757" s="2"/>
      <c r="FX757" s="2"/>
    </row>
    <row r="758" spans="4:180" ht="14.25" customHeight="1"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55"/>
      <c r="DW758" s="2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2"/>
      <c r="FQ758" s="2"/>
      <c r="FR758" s="12"/>
      <c r="FS758" s="2"/>
      <c r="FT758" s="2"/>
      <c r="FU758" s="2"/>
      <c r="FV758" s="2"/>
      <c r="FW758" s="2"/>
      <c r="FX758" s="2"/>
    </row>
    <row r="759" spans="4:180" ht="14.25" customHeight="1"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55"/>
      <c r="DW759" s="2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2"/>
      <c r="FQ759" s="2"/>
      <c r="FR759" s="12"/>
      <c r="FS759" s="2"/>
      <c r="FT759" s="2"/>
      <c r="FU759" s="2"/>
      <c r="FV759" s="2"/>
      <c r="FW759" s="2"/>
      <c r="FX759" s="2"/>
    </row>
    <row r="760" spans="4:180" ht="14.25" customHeight="1"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55"/>
      <c r="DW760" s="2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2"/>
      <c r="FQ760" s="2"/>
      <c r="FR760" s="12"/>
      <c r="FS760" s="2"/>
      <c r="FT760" s="2"/>
      <c r="FU760" s="2"/>
      <c r="FV760" s="2"/>
      <c r="FW760" s="2"/>
      <c r="FX760" s="2"/>
    </row>
    <row r="761" spans="4:180" ht="14.25" customHeight="1"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55"/>
      <c r="DW761" s="2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2"/>
      <c r="FQ761" s="2"/>
      <c r="FR761" s="12"/>
      <c r="FS761" s="2"/>
      <c r="FT761" s="2"/>
      <c r="FU761" s="2"/>
      <c r="FV761" s="2"/>
      <c r="FW761" s="2"/>
      <c r="FX761" s="2"/>
    </row>
    <row r="762" spans="4:180" ht="14.25" customHeight="1"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55"/>
      <c r="DW762" s="2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2"/>
      <c r="FQ762" s="2"/>
      <c r="FR762" s="12"/>
      <c r="FS762" s="2"/>
      <c r="FT762" s="2"/>
      <c r="FU762" s="2"/>
      <c r="FV762" s="2"/>
      <c r="FW762" s="2"/>
      <c r="FX762" s="2"/>
    </row>
    <row r="763" spans="4:180" ht="14.25" customHeight="1"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55"/>
      <c r="DW763" s="2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2"/>
      <c r="FQ763" s="2"/>
      <c r="FR763" s="12"/>
      <c r="FS763" s="2"/>
      <c r="FT763" s="2"/>
      <c r="FU763" s="2"/>
      <c r="FV763" s="2"/>
      <c r="FW763" s="2"/>
      <c r="FX763" s="2"/>
    </row>
    <row r="764" spans="4:180" ht="14.25" customHeight="1"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55"/>
      <c r="DW764" s="2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2"/>
      <c r="FQ764" s="2"/>
      <c r="FR764" s="12"/>
      <c r="FS764" s="2"/>
      <c r="FT764" s="2"/>
      <c r="FU764" s="2"/>
      <c r="FV764" s="2"/>
      <c r="FW764" s="2"/>
      <c r="FX764" s="2"/>
    </row>
    <row r="765" spans="4:180" ht="14.25" customHeight="1"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55"/>
      <c r="DW765" s="2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2"/>
      <c r="FQ765" s="2"/>
      <c r="FR765" s="12"/>
      <c r="FS765" s="2"/>
      <c r="FT765" s="2"/>
      <c r="FU765" s="2"/>
      <c r="FV765" s="2"/>
      <c r="FW765" s="2"/>
      <c r="FX765" s="2"/>
    </row>
    <row r="766" spans="4:180" ht="14.25" customHeight="1"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55"/>
      <c r="DW766" s="2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2"/>
      <c r="FQ766" s="2"/>
      <c r="FR766" s="12"/>
      <c r="FS766" s="2"/>
      <c r="FT766" s="2"/>
      <c r="FU766" s="2"/>
      <c r="FV766" s="2"/>
      <c r="FW766" s="2"/>
      <c r="FX766" s="2"/>
    </row>
    <row r="767" spans="4:180" ht="14.25" customHeight="1"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55"/>
      <c r="DW767" s="2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2"/>
      <c r="FQ767" s="2"/>
      <c r="FR767" s="12"/>
      <c r="FS767" s="2"/>
      <c r="FT767" s="2"/>
      <c r="FU767" s="2"/>
      <c r="FV767" s="2"/>
      <c r="FW767" s="2"/>
      <c r="FX767" s="2"/>
    </row>
    <row r="768" spans="4:180" ht="14.25" customHeight="1"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55"/>
      <c r="DW768" s="2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2"/>
      <c r="FQ768" s="2"/>
      <c r="FR768" s="12"/>
      <c r="FS768" s="2"/>
      <c r="FT768" s="2"/>
      <c r="FU768" s="2"/>
      <c r="FV768" s="2"/>
      <c r="FW768" s="2"/>
      <c r="FX768" s="2"/>
    </row>
    <row r="769" spans="4:180" ht="14.25" customHeight="1"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55"/>
      <c r="DW769" s="2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2"/>
      <c r="FQ769" s="2"/>
      <c r="FR769" s="12"/>
      <c r="FS769" s="2"/>
      <c r="FT769" s="2"/>
      <c r="FU769" s="2"/>
      <c r="FV769" s="2"/>
      <c r="FW769" s="2"/>
      <c r="FX769" s="2"/>
    </row>
    <row r="770" spans="4:180" ht="14.25" customHeight="1"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55"/>
      <c r="DW770" s="2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2"/>
      <c r="FQ770" s="2"/>
      <c r="FR770" s="12"/>
      <c r="FS770" s="2"/>
      <c r="FT770" s="2"/>
      <c r="FU770" s="2"/>
      <c r="FV770" s="2"/>
      <c r="FW770" s="2"/>
      <c r="FX770" s="2"/>
    </row>
    <row r="771" spans="4:180" ht="14.25" customHeight="1"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55"/>
      <c r="DW771" s="2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2"/>
      <c r="FQ771" s="2"/>
      <c r="FR771" s="12"/>
      <c r="FS771" s="2"/>
      <c r="FT771" s="2"/>
      <c r="FU771" s="2"/>
      <c r="FV771" s="2"/>
      <c r="FW771" s="2"/>
      <c r="FX771" s="2"/>
    </row>
    <row r="772" spans="4:180" ht="14.25" customHeight="1"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55"/>
      <c r="DW772" s="2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2"/>
      <c r="FQ772" s="2"/>
      <c r="FR772" s="12"/>
      <c r="FS772" s="2"/>
      <c r="FT772" s="2"/>
      <c r="FU772" s="2"/>
      <c r="FV772" s="2"/>
      <c r="FW772" s="2"/>
      <c r="FX772" s="2"/>
    </row>
    <row r="773" spans="4:180" ht="14.25" customHeight="1"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55"/>
      <c r="DW773" s="2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2"/>
      <c r="FQ773" s="2"/>
      <c r="FR773" s="12"/>
      <c r="FS773" s="2"/>
      <c r="FT773" s="2"/>
      <c r="FU773" s="2"/>
      <c r="FV773" s="2"/>
      <c r="FW773" s="2"/>
      <c r="FX773" s="2"/>
    </row>
    <row r="774" spans="4:180" ht="14.25" customHeight="1"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55"/>
      <c r="DW774" s="2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2"/>
      <c r="FQ774" s="2"/>
      <c r="FR774" s="12"/>
      <c r="FS774" s="2"/>
      <c r="FT774" s="2"/>
      <c r="FU774" s="2"/>
      <c r="FV774" s="2"/>
      <c r="FW774" s="2"/>
      <c r="FX774" s="2"/>
    </row>
    <row r="775" spans="4:180" ht="14.25" customHeight="1"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55"/>
      <c r="DW775" s="2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2"/>
      <c r="FQ775" s="2"/>
      <c r="FR775" s="12"/>
      <c r="FS775" s="2"/>
      <c r="FT775" s="2"/>
      <c r="FU775" s="2"/>
      <c r="FV775" s="2"/>
      <c r="FW775" s="2"/>
      <c r="FX775" s="2"/>
    </row>
    <row r="776" spans="4:180" ht="14.25" customHeight="1"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55"/>
      <c r="DW776" s="2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2"/>
      <c r="FQ776" s="2"/>
      <c r="FR776" s="12"/>
      <c r="FS776" s="2"/>
      <c r="FT776" s="2"/>
      <c r="FU776" s="2"/>
      <c r="FV776" s="2"/>
      <c r="FW776" s="2"/>
      <c r="FX776" s="2"/>
    </row>
    <row r="777" spans="4:180" ht="14.25" customHeight="1"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55"/>
      <c r="DW777" s="2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2"/>
      <c r="FQ777" s="2"/>
      <c r="FR777" s="12"/>
      <c r="FS777" s="2"/>
      <c r="FT777" s="2"/>
      <c r="FU777" s="2"/>
      <c r="FV777" s="2"/>
      <c r="FW777" s="2"/>
      <c r="FX777" s="2"/>
    </row>
    <row r="778" spans="4:180" ht="14.25" customHeight="1"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55"/>
      <c r="DW778" s="2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2"/>
      <c r="FQ778" s="2"/>
      <c r="FR778" s="12"/>
      <c r="FS778" s="2"/>
      <c r="FT778" s="2"/>
      <c r="FU778" s="2"/>
      <c r="FV778" s="2"/>
      <c r="FW778" s="2"/>
      <c r="FX778" s="2"/>
    </row>
    <row r="779" spans="4:180" ht="14.25" customHeight="1"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55"/>
      <c r="DW779" s="2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2"/>
      <c r="FQ779" s="2"/>
      <c r="FR779" s="12"/>
      <c r="FS779" s="2"/>
      <c r="FT779" s="2"/>
      <c r="FU779" s="2"/>
      <c r="FV779" s="2"/>
      <c r="FW779" s="2"/>
      <c r="FX779" s="2"/>
    </row>
    <row r="780" spans="4:180" ht="14.25" customHeight="1"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55"/>
      <c r="DW780" s="2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2"/>
      <c r="FQ780" s="2"/>
      <c r="FR780" s="12"/>
      <c r="FS780" s="2"/>
      <c r="FT780" s="2"/>
      <c r="FU780" s="2"/>
      <c r="FV780" s="2"/>
      <c r="FW780" s="2"/>
      <c r="FX780" s="2"/>
    </row>
    <row r="781" spans="4:180" ht="14.25" customHeight="1"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55"/>
      <c r="DW781" s="2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2"/>
      <c r="FQ781" s="2"/>
      <c r="FR781" s="12"/>
      <c r="FS781" s="2"/>
      <c r="FT781" s="2"/>
      <c r="FU781" s="2"/>
      <c r="FV781" s="2"/>
      <c r="FW781" s="2"/>
      <c r="FX781" s="2"/>
    </row>
    <row r="782" spans="4:180" ht="14.25" customHeight="1"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55"/>
      <c r="DW782" s="2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2"/>
      <c r="FQ782" s="2"/>
      <c r="FR782" s="12"/>
      <c r="FS782" s="2"/>
      <c r="FT782" s="2"/>
      <c r="FU782" s="2"/>
      <c r="FV782" s="2"/>
      <c r="FW782" s="2"/>
      <c r="FX782" s="2"/>
    </row>
    <row r="783" spans="4:180" ht="14.25" customHeight="1"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55"/>
      <c r="DW783" s="2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2"/>
      <c r="FQ783" s="2"/>
      <c r="FR783" s="12"/>
      <c r="FS783" s="2"/>
      <c r="FT783" s="2"/>
      <c r="FU783" s="2"/>
      <c r="FV783" s="2"/>
      <c r="FW783" s="2"/>
      <c r="FX783" s="2"/>
    </row>
    <row r="784" spans="4:180" ht="14.25" customHeight="1"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55"/>
      <c r="DW784" s="2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2"/>
      <c r="FQ784" s="2"/>
      <c r="FR784" s="12"/>
      <c r="FS784" s="2"/>
      <c r="FT784" s="2"/>
      <c r="FU784" s="2"/>
      <c r="FV784" s="2"/>
      <c r="FW784" s="2"/>
      <c r="FX784" s="2"/>
    </row>
    <row r="785" spans="4:180" ht="14.25" customHeight="1"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55"/>
      <c r="DW785" s="2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2"/>
      <c r="FQ785" s="2"/>
      <c r="FR785" s="12"/>
      <c r="FS785" s="2"/>
      <c r="FT785" s="2"/>
      <c r="FU785" s="2"/>
      <c r="FV785" s="2"/>
      <c r="FW785" s="2"/>
      <c r="FX785" s="2"/>
    </row>
    <row r="786" spans="4:180" ht="14.25" customHeight="1"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55"/>
      <c r="DW786" s="2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2"/>
      <c r="FQ786" s="2"/>
      <c r="FR786" s="12"/>
      <c r="FS786" s="2"/>
      <c r="FT786" s="2"/>
      <c r="FU786" s="2"/>
      <c r="FV786" s="2"/>
      <c r="FW786" s="2"/>
      <c r="FX786" s="2"/>
    </row>
    <row r="787" spans="4:180" ht="14.25" customHeight="1"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55"/>
      <c r="DW787" s="2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2"/>
      <c r="FQ787" s="2"/>
      <c r="FR787" s="12"/>
      <c r="FS787" s="2"/>
      <c r="FT787" s="2"/>
      <c r="FU787" s="2"/>
      <c r="FV787" s="2"/>
      <c r="FW787" s="2"/>
      <c r="FX787" s="2"/>
    </row>
    <row r="788" spans="4:180" ht="14.25" customHeight="1"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55"/>
      <c r="DW788" s="2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2"/>
      <c r="FQ788" s="2"/>
      <c r="FR788" s="12"/>
      <c r="FS788" s="2"/>
      <c r="FT788" s="2"/>
      <c r="FU788" s="2"/>
      <c r="FV788" s="2"/>
      <c r="FW788" s="2"/>
      <c r="FX788" s="2"/>
    </row>
    <row r="789" spans="4:180" ht="14.25" customHeight="1"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55"/>
      <c r="DW789" s="2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2"/>
      <c r="FQ789" s="2"/>
      <c r="FR789" s="12"/>
      <c r="FS789" s="2"/>
      <c r="FT789" s="2"/>
      <c r="FU789" s="2"/>
      <c r="FV789" s="2"/>
      <c r="FW789" s="2"/>
      <c r="FX789" s="2"/>
    </row>
    <row r="790" spans="4:180" ht="14.25" customHeight="1"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55"/>
      <c r="DW790" s="2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2"/>
      <c r="FQ790" s="2"/>
      <c r="FR790" s="12"/>
      <c r="FS790" s="2"/>
      <c r="FT790" s="2"/>
      <c r="FU790" s="2"/>
      <c r="FV790" s="2"/>
      <c r="FW790" s="2"/>
      <c r="FX790" s="2"/>
    </row>
    <row r="791" spans="4:180" ht="14.25" customHeight="1"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55"/>
      <c r="DW791" s="2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2"/>
      <c r="FQ791" s="2"/>
      <c r="FR791" s="12"/>
      <c r="FS791" s="2"/>
      <c r="FT791" s="2"/>
      <c r="FU791" s="2"/>
      <c r="FV791" s="2"/>
      <c r="FW791" s="2"/>
      <c r="FX791" s="2"/>
    </row>
    <row r="792" spans="4:180" ht="14.25" customHeight="1"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55"/>
      <c r="DW792" s="2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2"/>
      <c r="FQ792" s="2"/>
      <c r="FR792" s="12"/>
      <c r="FS792" s="2"/>
      <c r="FT792" s="2"/>
      <c r="FU792" s="2"/>
      <c r="FV792" s="2"/>
      <c r="FW792" s="2"/>
      <c r="FX792" s="2"/>
    </row>
    <row r="793" spans="4:180" ht="14.25" customHeight="1"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55"/>
      <c r="DW793" s="2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2"/>
      <c r="FQ793" s="2"/>
      <c r="FR793" s="12"/>
      <c r="FS793" s="2"/>
      <c r="FT793" s="2"/>
      <c r="FU793" s="2"/>
      <c r="FV793" s="2"/>
      <c r="FW793" s="2"/>
      <c r="FX793" s="2"/>
    </row>
    <row r="794" spans="4:180" ht="14.25" customHeight="1"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55"/>
      <c r="DW794" s="2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2"/>
      <c r="FQ794" s="2"/>
      <c r="FR794" s="12"/>
      <c r="FS794" s="2"/>
      <c r="FT794" s="2"/>
      <c r="FU794" s="2"/>
      <c r="FV794" s="2"/>
      <c r="FW794" s="2"/>
      <c r="FX794" s="2"/>
    </row>
    <row r="795" spans="4:180" ht="14.25" customHeight="1"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55"/>
      <c r="DW795" s="2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2"/>
      <c r="FQ795" s="2"/>
      <c r="FR795" s="12"/>
      <c r="FS795" s="2"/>
      <c r="FT795" s="2"/>
      <c r="FU795" s="2"/>
      <c r="FV795" s="2"/>
      <c r="FW795" s="2"/>
      <c r="FX795" s="2"/>
    </row>
    <row r="796" spans="4:180" ht="14.25" customHeight="1"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55"/>
      <c r="DW796" s="2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2"/>
      <c r="FQ796" s="2"/>
      <c r="FR796" s="12"/>
      <c r="FS796" s="2"/>
      <c r="FT796" s="2"/>
      <c r="FU796" s="2"/>
      <c r="FV796" s="2"/>
      <c r="FW796" s="2"/>
      <c r="FX796" s="2"/>
    </row>
    <row r="797" spans="4:180" ht="14.25" customHeight="1"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55"/>
      <c r="DW797" s="2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2"/>
      <c r="FQ797" s="2"/>
      <c r="FR797" s="12"/>
      <c r="FS797" s="2"/>
      <c r="FT797" s="2"/>
      <c r="FU797" s="2"/>
      <c r="FV797" s="2"/>
      <c r="FW797" s="2"/>
      <c r="FX797" s="2"/>
    </row>
    <row r="798" spans="4:180" ht="14.25" customHeight="1"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55"/>
      <c r="DW798" s="2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2"/>
      <c r="FQ798" s="2"/>
      <c r="FR798" s="12"/>
      <c r="FS798" s="2"/>
      <c r="FT798" s="2"/>
      <c r="FU798" s="2"/>
      <c r="FV798" s="2"/>
      <c r="FW798" s="2"/>
      <c r="FX798" s="2"/>
    </row>
    <row r="799" spans="4:180" ht="14.25" customHeight="1"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55"/>
      <c r="DW799" s="2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2"/>
      <c r="FQ799" s="2"/>
      <c r="FR799" s="12"/>
      <c r="FS799" s="2"/>
      <c r="FT799" s="2"/>
      <c r="FU799" s="2"/>
      <c r="FV799" s="2"/>
      <c r="FW799" s="2"/>
      <c r="FX799" s="2"/>
    </row>
    <row r="800" spans="4:180" ht="14.25" customHeight="1"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55"/>
      <c r="DW800" s="2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2"/>
      <c r="FQ800" s="2"/>
      <c r="FR800" s="12"/>
      <c r="FS800" s="2"/>
      <c r="FT800" s="2"/>
      <c r="FU800" s="2"/>
      <c r="FV800" s="2"/>
      <c r="FW800" s="2"/>
      <c r="FX800" s="2"/>
    </row>
    <row r="801" spans="4:180" ht="14.25" customHeight="1"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55"/>
      <c r="DW801" s="2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2"/>
      <c r="FQ801" s="2"/>
      <c r="FR801" s="12"/>
      <c r="FS801" s="2"/>
      <c r="FT801" s="2"/>
      <c r="FU801" s="2"/>
      <c r="FV801" s="2"/>
      <c r="FW801" s="2"/>
      <c r="FX801" s="2"/>
    </row>
    <row r="802" spans="4:180" ht="14.25" customHeight="1"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55"/>
      <c r="DW802" s="2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2"/>
      <c r="FQ802" s="2"/>
      <c r="FR802" s="12"/>
      <c r="FS802" s="2"/>
      <c r="FT802" s="2"/>
      <c r="FU802" s="2"/>
      <c r="FV802" s="2"/>
      <c r="FW802" s="2"/>
      <c r="FX802" s="2"/>
    </row>
    <row r="803" spans="4:180" ht="14.25" customHeight="1"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55"/>
      <c r="DW803" s="2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2"/>
      <c r="FQ803" s="2"/>
      <c r="FR803" s="12"/>
      <c r="FS803" s="2"/>
      <c r="FT803" s="2"/>
      <c r="FU803" s="2"/>
      <c r="FV803" s="2"/>
      <c r="FW803" s="2"/>
      <c r="FX803" s="2"/>
    </row>
    <row r="804" spans="4:180" ht="14.25" customHeight="1"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55"/>
      <c r="DW804" s="2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2"/>
      <c r="FQ804" s="2"/>
      <c r="FR804" s="12"/>
      <c r="FS804" s="2"/>
      <c r="FT804" s="2"/>
      <c r="FU804" s="2"/>
      <c r="FV804" s="2"/>
      <c r="FW804" s="2"/>
      <c r="FX804" s="2"/>
    </row>
    <row r="805" spans="4:180" ht="14.25" customHeight="1"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55"/>
      <c r="DW805" s="2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2"/>
      <c r="FQ805" s="2"/>
      <c r="FR805" s="12"/>
      <c r="FS805" s="2"/>
      <c r="FT805" s="2"/>
      <c r="FU805" s="2"/>
      <c r="FV805" s="2"/>
      <c r="FW805" s="2"/>
      <c r="FX805" s="2"/>
    </row>
    <row r="806" spans="4:180" ht="14.25" customHeight="1"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55"/>
      <c r="DW806" s="2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2"/>
      <c r="FQ806" s="2"/>
      <c r="FR806" s="12"/>
      <c r="FS806" s="2"/>
      <c r="FT806" s="2"/>
      <c r="FU806" s="2"/>
      <c r="FV806" s="2"/>
      <c r="FW806" s="2"/>
      <c r="FX806" s="2"/>
    </row>
    <row r="807" spans="4:180" ht="14.25" customHeight="1"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55"/>
      <c r="DW807" s="2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2"/>
      <c r="FQ807" s="2"/>
      <c r="FR807" s="12"/>
      <c r="FS807" s="2"/>
      <c r="FT807" s="2"/>
      <c r="FU807" s="2"/>
      <c r="FV807" s="2"/>
      <c r="FW807" s="2"/>
      <c r="FX807" s="2"/>
    </row>
    <row r="808" spans="4:180" ht="14.25" customHeight="1"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55"/>
      <c r="DW808" s="2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2"/>
      <c r="FQ808" s="2"/>
      <c r="FR808" s="12"/>
      <c r="FS808" s="2"/>
      <c r="FT808" s="2"/>
      <c r="FU808" s="2"/>
      <c r="FV808" s="2"/>
      <c r="FW808" s="2"/>
      <c r="FX808" s="2"/>
    </row>
    <row r="809" spans="4:180" ht="14.25" customHeight="1"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55"/>
      <c r="DW809" s="2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2"/>
      <c r="FQ809" s="2"/>
      <c r="FR809" s="12"/>
      <c r="FS809" s="2"/>
      <c r="FT809" s="2"/>
      <c r="FU809" s="2"/>
      <c r="FV809" s="2"/>
      <c r="FW809" s="2"/>
      <c r="FX809" s="2"/>
    </row>
    <row r="810" spans="4:180" ht="14.25" customHeight="1"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55"/>
      <c r="DW810" s="2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2"/>
      <c r="FQ810" s="2"/>
      <c r="FR810" s="12"/>
      <c r="FS810" s="2"/>
      <c r="FT810" s="2"/>
      <c r="FU810" s="2"/>
      <c r="FV810" s="2"/>
      <c r="FW810" s="2"/>
      <c r="FX810" s="2"/>
    </row>
    <row r="811" spans="4:180" ht="14.25" customHeight="1"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55"/>
      <c r="DW811" s="2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2"/>
      <c r="FQ811" s="2"/>
      <c r="FR811" s="12"/>
      <c r="FS811" s="2"/>
      <c r="FT811" s="2"/>
      <c r="FU811" s="2"/>
      <c r="FV811" s="2"/>
      <c r="FW811" s="2"/>
      <c r="FX811" s="2"/>
    </row>
    <row r="812" spans="4:180" ht="14.25" customHeight="1"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55"/>
      <c r="DW812" s="2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2"/>
      <c r="FQ812" s="2"/>
      <c r="FR812" s="12"/>
      <c r="FS812" s="2"/>
      <c r="FT812" s="2"/>
      <c r="FU812" s="2"/>
      <c r="FV812" s="2"/>
      <c r="FW812" s="2"/>
      <c r="FX812" s="2"/>
    </row>
    <row r="813" spans="4:180" ht="14.25" customHeight="1"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55"/>
      <c r="DW813" s="2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2"/>
      <c r="FQ813" s="2"/>
      <c r="FR813" s="12"/>
      <c r="FS813" s="2"/>
      <c r="FT813" s="2"/>
      <c r="FU813" s="2"/>
      <c r="FV813" s="2"/>
      <c r="FW813" s="2"/>
      <c r="FX813" s="2"/>
    </row>
    <row r="814" spans="4:180" ht="14.25" customHeight="1"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55"/>
      <c r="DW814" s="2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2"/>
      <c r="FQ814" s="2"/>
      <c r="FR814" s="12"/>
      <c r="FS814" s="2"/>
      <c r="FT814" s="2"/>
      <c r="FU814" s="2"/>
      <c r="FV814" s="2"/>
      <c r="FW814" s="2"/>
      <c r="FX814" s="2"/>
    </row>
    <row r="815" spans="4:180" ht="14.25" customHeight="1"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55"/>
      <c r="DW815" s="2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2"/>
      <c r="FQ815" s="2"/>
      <c r="FR815" s="12"/>
      <c r="FS815" s="2"/>
      <c r="FT815" s="2"/>
      <c r="FU815" s="2"/>
      <c r="FV815" s="2"/>
      <c r="FW815" s="2"/>
      <c r="FX815" s="2"/>
    </row>
    <row r="816" spans="4:180" ht="14.25" customHeight="1"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55"/>
      <c r="DW816" s="2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2"/>
      <c r="FQ816" s="2"/>
      <c r="FR816" s="12"/>
      <c r="FS816" s="2"/>
      <c r="FT816" s="2"/>
      <c r="FU816" s="2"/>
      <c r="FV816" s="2"/>
      <c r="FW816" s="2"/>
      <c r="FX816" s="2"/>
    </row>
    <row r="817" spans="4:180" ht="14.25" customHeight="1"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55"/>
      <c r="DW817" s="2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2"/>
      <c r="FQ817" s="2"/>
      <c r="FR817" s="12"/>
      <c r="FS817" s="2"/>
      <c r="FT817" s="2"/>
      <c r="FU817" s="2"/>
      <c r="FV817" s="2"/>
      <c r="FW817" s="2"/>
      <c r="FX817" s="2"/>
    </row>
    <row r="818" spans="4:180" ht="14.25" customHeight="1"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55"/>
      <c r="DW818" s="2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2"/>
      <c r="FQ818" s="2"/>
      <c r="FR818" s="12"/>
      <c r="FS818" s="2"/>
      <c r="FT818" s="2"/>
      <c r="FU818" s="2"/>
      <c r="FV818" s="2"/>
      <c r="FW818" s="2"/>
      <c r="FX818" s="2"/>
    </row>
    <row r="819" spans="4:180" ht="14.25" customHeight="1"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55"/>
      <c r="DW819" s="2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2"/>
      <c r="FQ819" s="2"/>
      <c r="FR819" s="12"/>
      <c r="FS819" s="2"/>
      <c r="FT819" s="2"/>
      <c r="FU819" s="2"/>
      <c r="FV819" s="2"/>
      <c r="FW819" s="2"/>
      <c r="FX819" s="2"/>
    </row>
    <row r="820" spans="4:180" ht="14.25" customHeight="1"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55"/>
      <c r="DW820" s="2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2"/>
      <c r="FQ820" s="2"/>
      <c r="FR820" s="12"/>
      <c r="FS820" s="2"/>
      <c r="FT820" s="2"/>
      <c r="FU820" s="2"/>
      <c r="FV820" s="2"/>
      <c r="FW820" s="2"/>
      <c r="FX820" s="2"/>
    </row>
    <row r="821" spans="4:180" ht="14.25" customHeight="1"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55"/>
      <c r="DW821" s="2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2"/>
      <c r="FQ821" s="2"/>
      <c r="FR821" s="12"/>
      <c r="FS821" s="2"/>
      <c r="FT821" s="2"/>
      <c r="FU821" s="2"/>
      <c r="FV821" s="2"/>
      <c r="FW821" s="2"/>
      <c r="FX821" s="2"/>
    </row>
    <row r="822" spans="4:180" ht="14.25" customHeight="1"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55"/>
      <c r="DW822" s="2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2"/>
      <c r="FQ822" s="2"/>
      <c r="FR822" s="12"/>
      <c r="FS822" s="2"/>
      <c r="FT822" s="2"/>
      <c r="FU822" s="2"/>
      <c r="FV822" s="2"/>
      <c r="FW822" s="2"/>
      <c r="FX822" s="2"/>
    </row>
    <row r="823" spans="4:180" ht="14.25" customHeight="1"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55"/>
      <c r="DW823" s="2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2"/>
      <c r="FQ823" s="2"/>
      <c r="FR823" s="12"/>
      <c r="FS823" s="2"/>
      <c r="FT823" s="2"/>
      <c r="FU823" s="2"/>
      <c r="FV823" s="2"/>
      <c r="FW823" s="2"/>
      <c r="FX823" s="2"/>
    </row>
    <row r="824" spans="4:180" ht="14.25" customHeight="1"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55"/>
      <c r="DW824" s="2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2"/>
      <c r="FQ824" s="2"/>
      <c r="FR824" s="12"/>
      <c r="FS824" s="2"/>
      <c r="FT824" s="2"/>
      <c r="FU824" s="2"/>
      <c r="FV824" s="2"/>
      <c r="FW824" s="2"/>
      <c r="FX824" s="2"/>
    </row>
    <row r="825" spans="4:180" ht="14.25" customHeight="1"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55"/>
      <c r="DW825" s="2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2"/>
      <c r="FQ825" s="2"/>
      <c r="FR825" s="12"/>
      <c r="FS825" s="2"/>
      <c r="FT825" s="2"/>
      <c r="FU825" s="2"/>
      <c r="FV825" s="2"/>
      <c r="FW825" s="2"/>
      <c r="FX825" s="2"/>
    </row>
    <row r="826" spans="4:180" ht="14.25" customHeight="1"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55"/>
      <c r="DW826" s="2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2"/>
      <c r="FQ826" s="2"/>
      <c r="FR826" s="12"/>
      <c r="FS826" s="2"/>
      <c r="FT826" s="2"/>
      <c r="FU826" s="2"/>
      <c r="FV826" s="2"/>
      <c r="FW826" s="2"/>
      <c r="FX826" s="2"/>
    </row>
    <row r="827" spans="4:180" ht="14.25" customHeight="1"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55"/>
      <c r="DW827" s="2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2"/>
      <c r="FQ827" s="2"/>
      <c r="FR827" s="12"/>
      <c r="FS827" s="2"/>
      <c r="FT827" s="2"/>
      <c r="FU827" s="2"/>
      <c r="FV827" s="2"/>
      <c r="FW827" s="2"/>
      <c r="FX827" s="2"/>
    </row>
    <row r="828" spans="4:180" ht="14.25" customHeight="1"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55"/>
      <c r="DW828" s="2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2"/>
      <c r="FQ828" s="2"/>
      <c r="FR828" s="12"/>
      <c r="FS828" s="2"/>
      <c r="FT828" s="2"/>
      <c r="FU828" s="2"/>
      <c r="FV828" s="2"/>
      <c r="FW828" s="2"/>
      <c r="FX828" s="2"/>
    </row>
    <row r="829" spans="4:180" ht="14.25" customHeight="1"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55"/>
      <c r="DW829" s="2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2"/>
      <c r="FQ829" s="2"/>
      <c r="FR829" s="12"/>
      <c r="FS829" s="2"/>
      <c r="FT829" s="2"/>
      <c r="FU829" s="2"/>
      <c r="FV829" s="2"/>
      <c r="FW829" s="2"/>
      <c r="FX829" s="2"/>
    </row>
    <row r="830" spans="4:180" ht="14.25" customHeight="1"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55"/>
      <c r="DW830" s="2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2"/>
      <c r="FQ830" s="2"/>
      <c r="FR830" s="12"/>
      <c r="FS830" s="2"/>
      <c r="FT830" s="2"/>
      <c r="FU830" s="2"/>
      <c r="FV830" s="2"/>
      <c r="FW830" s="2"/>
      <c r="FX830" s="2"/>
    </row>
    <row r="831" spans="4:180" ht="14.25" customHeight="1"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55"/>
      <c r="DW831" s="2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2"/>
      <c r="FQ831" s="2"/>
      <c r="FR831" s="12"/>
      <c r="FS831" s="2"/>
      <c r="FT831" s="2"/>
      <c r="FU831" s="2"/>
      <c r="FV831" s="2"/>
      <c r="FW831" s="2"/>
      <c r="FX831" s="2"/>
    </row>
    <row r="832" spans="4:180" ht="14.25" customHeight="1"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55"/>
      <c r="DW832" s="2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2"/>
      <c r="FQ832" s="2"/>
      <c r="FR832" s="12"/>
      <c r="FS832" s="2"/>
      <c r="FT832" s="2"/>
      <c r="FU832" s="2"/>
      <c r="FV832" s="2"/>
      <c r="FW832" s="2"/>
      <c r="FX832" s="2"/>
    </row>
    <row r="833" spans="4:180" ht="14.25" customHeight="1"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55"/>
      <c r="DW833" s="2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2"/>
      <c r="FQ833" s="2"/>
      <c r="FR833" s="12"/>
      <c r="FS833" s="2"/>
      <c r="FT833" s="2"/>
      <c r="FU833" s="2"/>
      <c r="FV833" s="2"/>
      <c r="FW833" s="2"/>
      <c r="FX833" s="2"/>
    </row>
    <row r="834" spans="4:180" ht="14.25" customHeight="1"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55"/>
      <c r="DW834" s="2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2"/>
      <c r="FQ834" s="2"/>
      <c r="FR834" s="12"/>
      <c r="FS834" s="2"/>
      <c r="FT834" s="2"/>
      <c r="FU834" s="2"/>
      <c r="FV834" s="2"/>
      <c r="FW834" s="2"/>
      <c r="FX834" s="2"/>
    </row>
    <row r="835" spans="4:180" ht="14.25" customHeight="1"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55"/>
      <c r="DW835" s="2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2"/>
      <c r="FQ835" s="2"/>
      <c r="FR835" s="12"/>
      <c r="FS835" s="2"/>
      <c r="FT835" s="2"/>
      <c r="FU835" s="2"/>
      <c r="FV835" s="2"/>
      <c r="FW835" s="2"/>
      <c r="FX835" s="2"/>
    </row>
    <row r="836" spans="4:180" ht="14.25" customHeight="1"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55"/>
      <c r="DW836" s="2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2"/>
      <c r="FQ836" s="2"/>
      <c r="FR836" s="12"/>
      <c r="FS836" s="2"/>
      <c r="FT836" s="2"/>
      <c r="FU836" s="2"/>
      <c r="FV836" s="2"/>
      <c r="FW836" s="2"/>
      <c r="FX836" s="2"/>
    </row>
    <row r="837" spans="4:180" ht="14.25" customHeight="1"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55"/>
      <c r="DW837" s="2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2"/>
      <c r="FQ837" s="2"/>
      <c r="FR837" s="12"/>
      <c r="FS837" s="2"/>
      <c r="FT837" s="2"/>
      <c r="FU837" s="2"/>
      <c r="FV837" s="2"/>
      <c r="FW837" s="2"/>
      <c r="FX837" s="2"/>
    </row>
    <row r="838" spans="4:180" ht="14.25" customHeight="1"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55"/>
      <c r="DW838" s="2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2"/>
      <c r="FQ838" s="2"/>
      <c r="FR838" s="12"/>
      <c r="FS838" s="2"/>
      <c r="FT838" s="2"/>
      <c r="FU838" s="2"/>
      <c r="FV838" s="2"/>
      <c r="FW838" s="2"/>
      <c r="FX838" s="2"/>
    </row>
    <row r="839" spans="4:180" ht="14.25" customHeight="1"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55"/>
      <c r="DW839" s="2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2"/>
      <c r="FQ839" s="2"/>
      <c r="FR839" s="12"/>
      <c r="FS839" s="2"/>
      <c r="FT839" s="2"/>
      <c r="FU839" s="2"/>
      <c r="FV839" s="2"/>
      <c r="FW839" s="2"/>
      <c r="FX839" s="2"/>
    </row>
    <row r="840" spans="4:180" ht="14.25" customHeight="1"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55"/>
      <c r="DW840" s="2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2"/>
      <c r="FQ840" s="2"/>
      <c r="FR840" s="12"/>
      <c r="FS840" s="2"/>
      <c r="FT840" s="2"/>
      <c r="FU840" s="2"/>
      <c r="FV840" s="2"/>
      <c r="FW840" s="2"/>
      <c r="FX840" s="2"/>
    </row>
    <row r="841" spans="4:180" ht="14.25" customHeight="1"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55"/>
      <c r="DW841" s="2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2"/>
      <c r="FQ841" s="2"/>
      <c r="FR841" s="12"/>
      <c r="FS841" s="2"/>
      <c r="FT841" s="2"/>
      <c r="FU841" s="2"/>
      <c r="FV841" s="2"/>
      <c r="FW841" s="2"/>
      <c r="FX841" s="2"/>
    </row>
    <row r="842" spans="4:180" ht="14.25" customHeight="1"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55"/>
      <c r="DW842" s="2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2"/>
      <c r="FQ842" s="2"/>
      <c r="FR842" s="12"/>
      <c r="FS842" s="2"/>
      <c r="FT842" s="2"/>
      <c r="FU842" s="2"/>
      <c r="FV842" s="2"/>
      <c r="FW842" s="2"/>
      <c r="FX842" s="2"/>
    </row>
    <row r="843" spans="4:180" ht="14.25" customHeight="1"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55"/>
      <c r="DW843" s="2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2"/>
      <c r="FQ843" s="2"/>
      <c r="FR843" s="12"/>
      <c r="FS843" s="2"/>
      <c r="FT843" s="2"/>
      <c r="FU843" s="2"/>
      <c r="FV843" s="2"/>
      <c r="FW843" s="2"/>
      <c r="FX843" s="2"/>
    </row>
    <row r="844" spans="4:180" ht="14.25" customHeight="1"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55"/>
      <c r="DW844" s="2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2"/>
      <c r="FQ844" s="2"/>
      <c r="FR844" s="12"/>
      <c r="FS844" s="2"/>
      <c r="FT844" s="2"/>
      <c r="FU844" s="2"/>
      <c r="FV844" s="2"/>
      <c r="FW844" s="2"/>
      <c r="FX844" s="2"/>
    </row>
    <row r="845" spans="4:180" ht="14.25" customHeight="1"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55"/>
      <c r="DW845" s="2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2"/>
      <c r="FQ845" s="2"/>
      <c r="FR845" s="12"/>
      <c r="FS845" s="2"/>
      <c r="FT845" s="2"/>
      <c r="FU845" s="2"/>
      <c r="FV845" s="2"/>
      <c r="FW845" s="2"/>
      <c r="FX845" s="2"/>
    </row>
    <row r="846" spans="4:180" ht="14.25" customHeight="1"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55"/>
      <c r="DW846" s="2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2"/>
      <c r="FQ846" s="2"/>
      <c r="FR846" s="12"/>
      <c r="FS846" s="2"/>
      <c r="FT846" s="2"/>
      <c r="FU846" s="2"/>
      <c r="FV846" s="2"/>
      <c r="FW846" s="2"/>
      <c r="FX846" s="2"/>
    </row>
    <row r="847" spans="4:180" ht="14.25" customHeight="1"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55"/>
      <c r="DW847" s="2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2"/>
      <c r="FQ847" s="2"/>
      <c r="FR847" s="12"/>
      <c r="FS847" s="2"/>
      <c r="FT847" s="2"/>
      <c r="FU847" s="2"/>
      <c r="FV847" s="2"/>
      <c r="FW847" s="2"/>
      <c r="FX847" s="2"/>
    </row>
    <row r="848" spans="4:180" ht="14.25" customHeight="1"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55"/>
      <c r="DW848" s="2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2"/>
      <c r="FQ848" s="2"/>
      <c r="FR848" s="12"/>
      <c r="FS848" s="2"/>
      <c r="FT848" s="2"/>
      <c r="FU848" s="2"/>
      <c r="FV848" s="2"/>
      <c r="FW848" s="2"/>
      <c r="FX848" s="2"/>
    </row>
    <row r="849" spans="4:180" ht="14.25" customHeight="1"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55"/>
      <c r="DW849" s="2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2"/>
      <c r="FQ849" s="2"/>
      <c r="FR849" s="12"/>
      <c r="FS849" s="2"/>
      <c r="FT849" s="2"/>
      <c r="FU849" s="2"/>
      <c r="FV849" s="2"/>
      <c r="FW849" s="2"/>
      <c r="FX849" s="2"/>
    </row>
    <row r="850" spans="4:180" ht="14.25" customHeight="1"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55"/>
      <c r="DW850" s="2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2"/>
      <c r="FQ850" s="2"/>
      <c r="FR850" s="12"/>
      <c r="FS850" s="2"/>
      <c r="FT850" s="2"/>
      <c r="FU850" s="2"/>
      <c r="FV850" s="2"/>
      <c r="FW850" s="2"/>
      <c r="FX850" s="2"/>
    </row>
    <row r="851" spans="4:180" ht="14.25" customHeight="1"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55"/>
      <c r="DW851" s="2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2"/>
      <c r="FQ851" s="2"/>
      <c r="FR851" s="12"/>
      <c r="FS851" s="2"/>
      <c r="FT851" s="2"/>
      <c r="FU851" s="2"/>
      <c r="FV851" s="2"/>
      <c r="FW851" s="2"/>
      <c r="FX851" s="2"/>
    </row>
    <row r="852" spans="4:180" ht="14.25" customHeight="1"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55"/>
      <c r="DW852" s="2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2"/>
      <c r="FQ852" s="2"/>
      <c r="FR852" s="12"/>
      <c r="FS852" s="2"/>
      <c r="FT852" s="2"/>
      <c r="FU852" s="2"/>
      <c r="FV852" s="2"/>
      <c r="FW852" s="2"/>
      <c r="FX852" s="2"/>
    </row>
    <row r="853" spans="4:180" ht="14.25" customHeight="1"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55"/>
      <c r="DW853" s="2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2"/>
      <c r="FQ853" s="2"/>
      <c r="FR853" s="12"/>
      <c r="FS853" s="2"/>
      <c r="FT853" s="2"/>
      <c r="FU853" s="2"/>
      <c r="FV853" s="2"/>
      <c r="FW853" s="2"/>
      <c r="FX853" s="2"/>
    </row>
    <row r="854" spans="4:180" ht="14.25" customHeight="1"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55"/>
      <c r="DW854" s="2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2"/>
      <c r="FQ854" s="2"/>
      <c r="FR854" s="12"/>
      <c r="FS854" s="2"/>
      <c r="FT854" s="2"/>
      <c r="FU854" s="2"/>
      <c r="FV854" s="2"/>
      <c r="FW854" s="2"/>
      <c r="FX854" s="2"/>
    </row>
    <row r="855" spans="4:180" ht="14.25" customHeight="1"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55"/>
      <c r="DW855" s="2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2"/>
      <c r="FQ855" s="2"/>
      <c r="FR855" s="12"/>
      <c r="FS855" s="2"/>
      <c r="FT855" s="2"/>
      <c r="FU855" s="2"/>
      <c r="FV855" s="2"/>
      <c r="FW855" s="2"/>
      <c r="FX855" s="2"/>
    </row>
    <row r="856" spans="4:180" ht="14.25" customHeight="1"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55"/>
      <c r="DW856" s="2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2"/>
      <c r="FQ856" s="2"/>
      <c r="FR856" s="12"/>
      <c r="FS856" s="2"/>
      <c r="FT856" s="2"/>
      <c r="FU856" s="2"/>
      <c r="FV856" s="2"/>
      <c r="FW856" s="2"/>
      <c r="FX856" s="2"/>
    </row>
    <row r="857" spans="4:180" ht="14.25" customHeight="1"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55"/>
      <c r="DW857" s="2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2"/>
      <c r="FQ857" s="2"/>
      <c r="FR857" s="12"/>
      <c r="FS857" s="2"/>
      <c r="FT857" s="2"/>
      <c r="FU857" s="2"/>
      <c r="FV857" s="2"/>
      <c r="FW857" s="2"/>
      <c r="FX857" s="2"/>
    </row>
    <row r="858" spans="4:180" ht="14.25" customHeight="1"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55"/>
      <c r="DW858" s="2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2"/>
      <c r="FQ858" s="2"/>
      <c r="FR858" s="12"/>
      <c r="FS858" s="2"/>
      <c r="FT858" s="2"/>
      <c r="FU858" s="2"/>
      <c r="FV858" s="2"/>
      <c r="FW858" s="2"/>
      <c r="FX858" s="2"/>
    </row>
    <row r="859" spans="4:180" ht="14.25" customHeight="1"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55"/>
      <c r="DW859" s="2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2"/>
      <c r="FQ859" s="2"/>
      <c r="FR859" s="12"/>
      <c r="FS859" s="2"/>
      <c r="FT859" s="2"/>
      <c r="FU859" s="2"/>
      <c r="FV859" s="2"/>
      <c r="FW859" s="2"/>
      <c r="FX859" s="2"/>
    </row>
    <row r="860" spans="4:180" ht="14.25" customHeight="1"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55"/>
      <c r="DW860" s="2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2"/>
      <c r="FQ860" s="2"/>
      <c r="FR860" s="12"/>
      <c r="FS860" s="2"/>
      <c r="FT860" s="2"/>
      <c r="FU860" s="2"/>
      <c r="FV860" s="2"/>
      <c r="FW860" s="2"/>
      <c r="FX860" s="2"/>
    </row>
    <row r="861" spans="4:180" ht="14.25" customHeight="1"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55"/>
      <c r="DW861" s="2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2"/>
      <c r="FQ861" s="2"/>
      <c r="FR861" s="12"/>
      <c r="FS861" s="2"/>
      <c r="FT861" s="2"/>
      <c r="FU861" s="2"/>
      <c r="FV861" s="2"/>
      <c r="FW861" s="2"/>
      <c r="FX861" s="2"/>
    </row>
    <row r="862" spans="4:180" ht="14.25" customHeight="1"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55"/>
      <c r="DW862" s="2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2"/>
      <c r="FQ862" s="2"/>
      <c r="FR862" s="12"/>
      <c r="FS862" s="2"/>
      <c r="FT862" s="2"/>
      <c r="FU862" s="2"/>
      <c r="FV862" s="2"/>
      <c r="FW862" s="2"/>
      <c r="FX862" s="2"/>
    </row>
    <row r="863" spans="4:180" ht="14.25" customHeight="1"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55"/>
      <c r="DW863" s="2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2"/>
      <c r="FQ863" s="2"/>
      <c r="FR863" s="12"/>
      <c r="FS863" s="2"/>
      <c r="FT863" s="2"/>
      <c r="FU863" s="2"/>
      <c r="FV863" s="2"/>
      <c r="FW863" s="2"/>
      <c r="FX863" s="2"/>
    </row>
    <row r="864" spans="4:180" ht="14.25" customHeight="1"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55"/>
      <c r="DW864" s="2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2"/>
      <c r="FQ864" s="2"/>
      <c r="FR864" s="12"/>
      <c r="FS864" s="2"/>
      <c r="FT864" s="2"/>
      <c r="FU864" s="2"/>
      <c r="FV864" s="2"/>
      <c r="FW864" s="2"/>
      <c r="FX864" s="2"/>
    </row>
    <row r="865" spans="4:180" ht="14.25" customHeight="1"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55"/>
      <c r="DW865" s="2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2"/>
      <c r="FQ865" s="2"/>
      <c r="FR865" s="12"/>
      <c r="FS865" s="2"/>
      <c r="FT865" s="2"/>
      <c r="FU865" s="2"/>
      <c r="FV865" s="2"/>
      <c r="FW865" s="2"/>
      <c r="FX865" s="2"/>
    </row>
    <row r="866" spans="4:180" ht="14.25" customHeight="1"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55"/>
      <c r="DW866" s="2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2"/>
      <c r="FQ866" s="2"/>
      <c r="FR866" s="12"/>
      <c r="FS866" s="2"/>
      <c r="FT866" s="2"/>
      <c r="FU866" s="2"/>
      <c r="FV866" s="2"/>
      <c r="FW866" s="2"/>
      <c r="FX866" s="2"/>
    </row>
    <row r="867" spans="4:180" ht="14.25" customHeight="1"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55"/>
      <c r="DW867" s="2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2"/>
      <c r="FQ867" s="2"/>
      <c r="FR867" s="12"/>
      <c r="FS867" s="2"/>
      <c r="FT867" s="2"/>
      <c r="FU867" s="2"/>
      <c r="FV867" s="2"/>
      <c r="FW867" s="2"/>
      <c r="FX867" s="2"/>
    </row>
    <row r="868" spans="4:180" ht="14.25" customHeight="1"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55"/>
      <c r="DW868" s="2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2"/>
      <c r="FQ868" s="2"/>
      <c r="FR868" s="12"/>
      <c r="FS868" s="2"/>
      <c r="FT868" s="2"/>
      <c r="FU868" s="2"/>
      <c r="FV868" s="2"/>
      <c r="FW868" s="2"/>
      <c r="FX868" s="2"/>
    </row>
    <row r="869" spans="4:180" ht="14.25" customHeight="1"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55"/>
      <c r="DW869" s="2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2"/>
      <c r="FQ869" s="2"/>
      <c r="FR869" s="12"/>
      <c r="FS869" s="2"/>
      <c r="FT869" s="2"/>
      <c r="FU869" s="2"/>
      <c r="FV869" s="2"/>
      <c r="FW869" s="2"/>
      <c r="FX869" s="2"/>
    </row>
    <row r="870" spans="4:180" ht="14.25" customHeight="1"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55"/>
      <c r="DW870" s="2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2"/>
      <c r="FQ870" s="2"/>
      <c r="FR870" s="12"/>
      <c r="FS870" s="2"/>
      <c r="FT870" s="2"/>
      <c r="FU870" s="2"/>
      <c r="FV870" s="2"/>
      <c r="FW870" s="2"/>
      <c r="FX870" s="2"/>
    </row>
    <row r="871" spans="4:180" ht="14.25" customHeight="1"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55"/>
      <c r="DW871" s="2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2"/>
      <c r="FQ871" s="2"/>
      <c r="FR871" s="12"/>
      <c r="FS871" s="2"/>
      <c r="FT871" s="2"/>
      <c r="FU871" s="2"/>
      <c r="FV871" s="2"/>
      <c r="FW871" s="2"/>
      <c r="FX871" s="2"/>
    </row>
    <row r="872" spans="4:180" ht="14.25" customHeight="1"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55"/>
      <c r="DW872" s="2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2"/>
      <c r="FQ872" s="2"/>
      <c r="FR872" s="12"/>
      <c r="FS872" s="2"/>
      <c r="FT872" s="2"/>
      <c r="FU872" s="2"/>
      <c r="FV872" s="2"/>
      <c r="FW872" s="2"/>
      <c r="FX872" s="2"/>
    </row>
    <row r="873" spans="4:180" ht="14.25" customHeight="1"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55"/>
      <c r="DW873" s="2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2"/>
      <c r="FQ873" s="2"/>
      <c r="FR873" s="12"/>
      <c r="FS873" s="2"/>
      <c r="FT873" s="2"/>
      <c r="FU873" s="2"/>
      <c r="FV873" s="2"/>
      <c r="FW873" s="2"/>
      <c r="FX873" s="2"/>
    </row>
    <row r="874" spans="4:180" ht="14.25" customHeight="1"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55"/>
      <c r="DW874" s="2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2"/>
      <c r="FQ874" s="2"/>
      <c r="FR874" s="12"/>
      <c r="FS874" s="2"/>
      <c r="FT874" s="2"/>
      <c r="FU874" s="2"/>
      <c r="FV874" s="2"/>
      <c r="FW874" s="2"/>
      <c r="FX874" s="2"/>
    </row>
    <row r="875" spans="4:180" ht="14.25" customHeight="1"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55"/>
      <c r="DW875" s="2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2"/>
      <c r="FQ875" s="2"/>
      <c r="FR875" s="12"/>
      <c r="FS875" s="2"/>
      <c r="FT875" s="2"/>
      <c r="FU875" s="2"/>
      <c r="FV875" s="2"/>
      <c r="FW875" s="2"/>
      <c r="FX875" s="2"/>
    </row>
    <row r="876" spans="4:180" ht="14.25" customHeight="1"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55"/>
      <c r="DW876" s="2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2"/>
      <c r="FQ876" s="2"/>
      <c r="FR876" s="12"/>
      <c r="FS876" s="2"/>
      <c r="FT876" s="2"/>
      <c r="FU876" s="2"/>
      <c r="FV876" s="2"/>
      <c r="FW876" s="2"/>
      <c r="FX876" s="2"/>
    </row>
    <row r="877" spans="4:180" ht="14.25" customHeight="1"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55"/>
      <c r="DW877" s="2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2"/>
      <c r="FQ877" s="2"/>
      <c r="FR877" s="12"/>
      <c r="FS877" s="2"/>
      <c r="FT877" s="2"/>
      <c r="FU877" s="2"/>
      <c r="FV877" s="2"/>
      <c r="FW877" s="2"/>
      <c r="FX877" s="2"/>
    </row>
    <row r="878" spans="4:180" ht="14.25" customHeight="1"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55"/>
      <c r="DW878" s="2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2"/>
      <c r="FQ878" s="2"/>
      <c r="FR878" s="12"/>
      <c r="FS878" s="2"/>
      <c r="FT878" s="2"/>
      <c r="FU878" s="2"/>
      <c r="FV878" s="2"/>
      <c r="FW878" s="2"/>
      <c r="FX878" s="2"/>
    </row>
    <row r="879" spans="4:180" ht="14.25" customHeight="1"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55"/>
      <c r="DW879" s="2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2"/>
      <c r="FQ879" s="2"/>
      <c r="FR879" s="12"/>
      <c r="FS879" s="2"/>
      <c r="FT879" s="2"/>
      <c r="FU879" s="2"/>
      <c r="FV879" s="2"/>
      <c r="FW879" s="2"/>
      <c r="FX879" s="2"/>
    </row>
    <row r="880" spans="4:180" ht="14.25" customHeight="1"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55"/>
      <c r="DW880" s="2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2"/>
      <c r="FQ880" s="2"/>
      <c r="FR880" s="12"/>
      <c r="FS880" s="2"/>
      <c r="FT880" s="2"/>
      <c r="FU880" s="2"/>
      <c r="FV880" s="2"/>
      <c r="FW880" s="2"/>
      <c r="FX880" s="2"/>
    </row>
    <row r="881" spans="4:180" ht="14.25" customHeight="1"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55"/>
      <c r="DW881" s="2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2"/>
      <c r="FQ881" s="2"/>
      <c r="FR881" s="12"/>
      <c r="FS881" s="2"/>
      <c r="FT881" s="2"/>
      <c r="FU881" s="2"/>
      <c r="FV881" s="2"/>
      <c r="FW881" s="2"/>
      <c r="FX881" s="2"/>
    </row>
    <row r="882" spans="4:180" ht="14.25" customHeight="1"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55"/>
      <c r="DW882" s="2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2"/>
      <c r="FQ882" s="2"/>
      <c r="FR882" s="12"/>
      <c r="FS882" s="2"/>
      <c r="FT882" s="2"/>
      <c r="FU882" s="2"/>
      <c r="FV882" s="2"/>
      <c r="FW882" s="2"/>
      <c r="FX882" s="2"/>
    </row>
    <row r="883" spans="4:180" ht="14.25" customHeight="1"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55"/>
      <c r="DW883" s="2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2"/>
      <c r="FQ883" s="2"/>
      <c r="FR883" s="12"/>
      <c r="FS883" s="2"/>
      <c r="FT883" s="2"/>
      <c r="FU883" s="2"/>
      <c r="FV883" s="2"/>
      <c r="FW883" s="2"/>
      <c r="FX883" s="2"/>
    </row>
    <row r="884" spans="4:180" ht="14.25" customHeight="1"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55"/>
      <c r="DW884" s="2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2"/>
      <c r="FQ884" s="2"/>
      <c r="FR884" s="12"/>
      <c r="FS884" s="2"/>
      <c r="FT884" s="2"/>
      <c r="FU884" s="2"/>
      <c r="FV884" s="2"/>
      <c r="FW884" s="2"/>
      <c r="FX884" s="2"/>
    </row>
    <row r="885" spans="4:180" ht="14.25" customHeight="1"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55"/>
      <c r="DW885" s="2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2"/>
      <c r="FQ885" s="2"/>
      <c r="FR885" s="12"/>
      <c r="FS885" s="2"/>
      <c r="FT885" s="2"/>
      <c r="FU885" s="2"/>
      <c r="FV885" s="2"/>
      <c r="FW885" s="2"/>
      <c r="FX885" s="2"/>
    </row>
    <row r="886" spans="4:180" ht="14.25" customHeight="1"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55"/>
      <c r="DW886" s="2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2"/>
      <c r="FQ886" s="2"/>
      <c r="FR886" s="12"/>
      <c r="FS886" s="2"/>
      <c r="FT886" s="2"/>
      <c r="FU886" s="2"/>
      <c r="FV886" s="2"/>
      <c r="FW886" s="2"/>
      <c r="FX886" s="2"/>
    </row>
    <row r="887" spans="4:180" ht="14.25" customHeight="1"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55"/>
      <c r="DW887" s="2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2"/>
      <c r="FQ887" s="2"/>
      <c r="FR887" s="12"/>
      <c r="FS887" s="2"/>
      <c r="FT887" s="2"/>
      <c r="FU887" s="2"/>
      <c r="FV887" s="2"/>
      <c r="FW887" s="2"/>
      <c r="FX887" s="2"/>
    </row>
    <row r="888" spans="4:180" ht="14.25" customHeight="1"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55"/>
      <c r="DW888" s="2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2"/>
      <c r="FQ888" s="2"/>
      <c r="FR888" s="12"/>
      <c r="FS888" s="2"/>
      <c r="FT888" s="2"/>
      <c r="FU888" s="2"/>
      <c r="FV888" s="2"/>
      <c r="FW888" s="2"/>
      <c r="FX888" s="2"/>
    </row>
    <row r="889" spans="4:180" ht="14.25" customHeight="1"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55"/>
      <c r="DW889" s="2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2"/>
      <c r="FQ889" s="2"/>
      <c r="FR889" s="12"/>
      <c r="FS889" s="2"/>
      <c r="FT889" s="2"/>
      <c r="FU889" s="2"/>
      <c r="FV889" s="2"/>
      <c r="FW889" s="2"/>
      <c r="FX889" s="2"/>
    </row>
    <row r="890" spans="4:180" ht="14.25" customHeight="1"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55"/>
      <c r="DW890" s="2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2"/>
      <c r="FQ890" s="2"/>
      <c r="FR890" s="12"/>
      <c r="FS890" s="2"/>
      <c r="FT890" s="2"/>
      <c r="FU890" s="2"/>
      <c r="FV890" s="2"/>
      <c r="FW890" s="2"/>
      <c r="FX890" s="2"/>
    </row>
    <row r="891" spans="4:180" ht="14.25" customHeight="1"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55"/>
      <c r="DW891" s="2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2"/>
      <c r="FQ891" s="2"/>
      <c r="FR891" s="12"/>
      <c r="FS891" s="2"/>
      <c r="FT891" s="2"/>
      <c r="FU891" s="2"/>
      <c r="FV891" s="2"/>
      <c r="FW891" s="2"/>
      <c r="FX891" s="2"/>
    </row>
    <row r="892" spans="4:180" ht="14.25" customHeight="1"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55"/>
      <c r="DW892" s="2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2"/>
      <c r="FQ892" s="2"/>
      <c r="FR892" s="12"/>
      <c r="FS892" s="2"/>
      <c r="FT892" s="2"/>
      <c r="FU892" s="2"/>
      <c r="FV892" s="2"/>
      <c r="FW892" s="2"/>
      <c r="FX892" s="2"/>
    </row>
    <row r="893" spans="4:180" ht="14.25" customHeight="1"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55"/>
      <c r="DW893" s="2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2"/>
      <c r="FQ893" s="2"/>
      <c r="FR893" s="12"/>
      <c r="FS893" s="2"/>
      <c r="FT893" s="2"/>
      <c r="FU893" s="2"/>
      <c r="FV893" s="2"/>
      <c r="FW893" s="2"/>
      <c r="FX893" s="2"/>
    </row>
    <row r="894" spans="4:180" ht="14.25" customHeight="1"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55"/>
      <c r="DW894" s="2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2"/>
      <c r="FQ894" s="2"/>
      <c r="FR894" s="12"/>
      <c r="FS894" s="2"/>
      <c r="FT894" s="2"/>
      <c r="FU894" s="2"/>
      <c r="FV894" s="2"/>
      <c r="FW894" s="2"/>
      <c r="FX894" s="2"/>
    </row>
    <row r="895" spans="4:180" ht="14.25" customHeight="1"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55"/>
      <c r="DW895" s="2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2"/>
      <c r="FQ895" s="2"/>
      <c r="FR895" s="12"/>
      <c r="FS895" s="2"/>
      <c r="FT895" s="2"/>
      <c r="FU895" s="2"/>
      <c r="FV895" s="2"/>
      <c r="FW895" s="2"/>
      <c r="FX895" s="2"/>
    </row>
    <row r="896" spans="4:180" ht="14.25" customHeight="1"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55"/>
      <c r="DW896" s="2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2"/>
      <c r="FQ896" s="2"/>
      <c r="FR896" s="12"/>
      <c r="FS896" s="2"/>
      <c r="FT896" s="2"/>
      <c r="FU896" s="2"/>
      <c r="FV896" s="2"/>
      <c r="FW896" s="2"/>
      <c r="FX896" s="2"/>
    </row>
    <row r="897" spans="4:180" ht="14.25" customHeight="1"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55"/>
      <c r="DW897" s="2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2"/>
      <c r="FQ897" s="2"/>
      <c r="FR897" s="12"/>
      <c r="FS897" s="2"/>
      <c r="FT897" s="2"/>
      <c r="FU897" s="2"/>
      <c r="FV897" s="2"/>
      <c r="FW897" s="2"/>
      <c r="FX897" s="2"/>
    </row>
    <row r="898" spans="4:180" ht="14.25" customHeight="1"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55"/>
      <c r="DW898" s="2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2"/>
      <c r="FQ898" s="2"/>
      <c r="FR898" s="12"/>
      <c r="FS898" s="2"/>
      <c r="FT898" s="2"/>
      <c r="FU898" s="2"/>
      <c r="FV898" s="2"/>
      <c r="FW898" s="2"/>
      <c r="FX898" s="2"/>
    </row>
    <row r="899" spans="4:180" ht="14.25" customHeight="1"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55"/>
      <c r="DW899" s="2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2"/>
      <c r="FQ899" s="2"/>
      <c r="FR899" s="12"/>
      <c r="FS899" s="2"/>
      <c r="FT899" s="2"/>
      <c r="FU899" s="2"/>
      <c r="FV899" s="2"/>
      <c r="FW899" s="2"/>
      <c r="FX899" s="2"/>
    </row>
    <row r="900" spans="4:180" ht="14.25" customHeight="1"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55"/>
      <c r="DW900" s="2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2"/>
      <c r="FQ900" s="2"/>
      <c r="FR900" s="12"/>
      <c r="FS900" s="2"/>
      <c r="FT900" s="2"/>
      <c r="FU900" s="2"/>
      <c r="FV900" s="2"/>
      <c r="FW900" s="2"/>
      <c r="FX900" s="2"/>
    </row>
    <row r="901" spans="4:180" ht="14.25" customHeight="1"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55"/>
      <c r="DW901" s="2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2"/>
      <c r="FQ901" s="2"/>
      <c r="FR901" s="12"/>
      <c r="FS901" s="2"/>
      <c r="FT901" s="2"/>
      <c r="FU901" s="2"/>
      <c r="FV901" s="2"/>
      <c r="FW901" s="2"/>
      <c r="FX901" s="2"/>
    </row>
    <row r="902" spans="4:180" ht="14.25" customHeight="1"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55"/>
      <c r="DW902" s="2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2"/>
      <c r="FQ902" s="2"/>
      <c r="FR902" s="12"/>
      <c r="FS902" s="2"/>
      <c r="FT902" s="2"/>
      <c r="FU902" s="2"/>
      <c r="FV902" s="2"/>
      <c r="FW902" s="2"/>
      <c r="FX902" s="2"/>
    </row>
    <row r="903" spans="4:180" ht="14.25" customHeight="1"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55"/>
      <c r="DW903" s="2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2"/>
      <c r="FQ903" s="2"/>
      <c r="FR903" s="12"/>
      <c r="FS903" s="2"/>
      <c r="FT903" s="2"/>
      <c r="FU903" s="2"/>
      <c r="FV903" s="2"/>
      <c r="FW903" s="2"/>
      <c r="FX903" s="2"/>
    </row>
    <row r="904" spans="4:180" ht="14.25" customHeight="1"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55"/>
      <c r="DW904" s="2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2"/>
      <c r="FQ904" s="2"/>
      <c r="FR904" s="12"/>
      <c r="FS904" s="2"/>
      <c r="FT904" s="2"/>
      <c r="FU904" s="2"/>
      <c r="FV904" s="2"/>
      <c r="FW904" s="2"/>
      <c r="FX904" s="2"/>
    </row>
    <row r="905" spans="4:180" ht="14.25" customHeight="1"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55"/>
      <c r="DW905" s="2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2"/>
      <c r="FQ905" s="2"/>
      <c r="FR905" s="12"/>
      <c r="FS905" s="2"/>
      <c r="FT905" s="2"/>
      <c r="FU905" s="2"/>
      <c r="FV905" s="2"/>
      <c r="FW905" s="2"/>
      <c r="FX905" s="2"/>
    </row>
    <row r="906" spans="4:180" ht="14.25" customHeight="1"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55"/>
      <c r="DW906" s="2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2"/>
      <c r="FQ906" s="2"/>
      <c r="FR906" s="12"/>
      <c r="FS906" s="2"/>
      <c r="FT906" s="2"/>
      <c r="FU906" s="2"/>
      <c r="FV906" s="2"/>
      <c r="FW906" s="2"/>
      <c r="FX906" s="2"/>
    </row>
    <row r="907" spans="4:180" ht="14.25" customHeight="1"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55"/>
      <c r="DW907" s="2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2"/>
      <c r="FQ907" s="2"/>
      <c r="FR907" s="12"/>
      <c r="FS907" s="2"/>
      <c r="FT907" s="2"/>
      <c r="FU907" s="2"/>
      <c r="FV907" s="2"/>
      <c r="FW907" s="2"/>
      <c r="FX907" s="2"/>
    </row>
    <row r="908" spans="4:180" ht="14.25" customHeight="1"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55"/>
      <c r="DW908" s="2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2"/>
      <c r="FQ908" s="2"/>
      <c r="FR908" s="12"/>
      <c r="FS908" s="2"/>
      <c r="FT908" s="2"/>
      <c r="FU908" s="2"/>
      <c r="FV908" s="2"/>
      <c r="FW908" s="2"/>
      <c r="FX908" s="2"/>
    </row>
    <row r="909" spans="4:180" ht="14.25" customHeight="1"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55"/>
      <c r="DW909" s="2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2"/>
      <c r="FQ909" s="2"/>
      <c r="FR909" s="12"/>
      <c r="FS909" s="2"/>
      <c r="FT909" s="2"/>
      <c r="FU909" s="2"/>
      <c r="FV909" s="2"/>
      <c r="FW909" s="2"/>
      <c r="FX909" s="2"/>
    </row>
    <row r="910" spans="4:180" ht="14.25" customHeight="1"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55"/>
      <c r="DW910" s="2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2"/>
      <c r="FQ910" s="2"/>
      <c r="FR910" s="12"/>
      <c r="FS910" s="2"/>
      <c r="FT910" s="2"/>
      <c r="FU910" s="2"/>
      <c r="FV910" s="2"/>
      <c r="FW910" s="2"/>
      <c r="FX910" s="2"/>
    </row>
    <row r="911" spans="4:180" ht="14.25" customHeight="1"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55"/>
      <c r="DW911" s="2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2"/>
      <c r="FQ911" s="2"/>
      <c r="FR911" s="12"/>
      <c r="FS911" s="2"/>
      <c r="FT911" s="2"/>
      <c r="FU911" s="2"/>
      <c r="FV911" s="2"/>
      <c r="FW911" s="2"/>
      <c r="FX911" s="2"/>
    </row>
    <row r="912" spans="4:180" ht="14.25" customHeight="1"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55"/>
      <c r="DW912" s="2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2"/>
      <c r="FQ912" s="2"/>
      <c r="FR912" s="12"/>
      <c r="FS912" s="2"/>
      <c r="FT912" s="2"/>
      <c r="FU912" s="2"/>
      <c r="FV912" s="2"/>
      <c r="FW912" s="2"/>
      <c r="FX912" s="2"/>
    </row>
    <row r="913" spans="4:180" ht="14.25" customHeight="1"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55"/>
      <c r="DW913" s="2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2"/>
      <c r="FQ913" s="2"/>
      <c r="FR913" s="12"/>
      <c r="FS913" s="2"/>
      <c r="FT913" s="2"/>
      <c r="FU913" s="2"/>
      <c r="FV913" s="2"/>
      <c r="FW913" s="2"/>
      <c r="FX913" s="2"/>
    </row>
    <row r="914" spans="4:180" ht="14.25" customHeight="1"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55"/>
      <c r="DW914" s="2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2"/>
      <c r="FQ914" s="2"/>
      <c r="FR914" s="12"/>
      <c r="FS914" s="2"/>
      <c r="FT914" s="2"/>
      <c r="FU914" s="2"/>
      <c r="FV914" s="2"/>
      <c r="FW914" s="2"/>
      <c r="FX914" s="2"/>
    </row>
    <row r="915" spans="4:180" ht="14.25" customHeight="1"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55"/>
      <c r="DW915" s="2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2"/>
      <c r="FQ915" s="2"/>
      <c r="FR915" s="12"/>
      <c r="FS915" s="2"/>
      <c r="FT915" s="2"/>
      <c r="FU915" s="2"/>
      <c r="FV915" s="2"/>
      <c r="FW915" s="2"/>
      <c r="FX915" s="2"/>
    </row>
    <row r="916" spans="4:180" ht="14.25" customHeight="1"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55"/>
      <c r="DW916" s="2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2"/>
      <c r="FQ916" s="2"/>
      <c r="FR916" s="12"/>
      <c r="FS916" s="2"/>
      <c r="FT916" s="2"/>
      <c r="FU916" s="2"/>
      <c r="FV916" s="2"/>
      <c r="FW916" s="2"/>
      <c r="FX916" s="2"/>
    </row>
    <row r="917" spans="4:180" ht="14.25" customHeight="1"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55"/>
      <c r="DW917" s="2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2"/>
      <c r="FQ917" s="2"/>
      <c r="FR917" s="12"/>
      <c r="FS917" s="2"/>
      <c r="FT917" s="2"/>
      <c r="FU917" s="2"/>
      <c r="FV917" s="2"/>
      <c r="FW917" s="2"/>
      <c r="FX917" s="2"/>
    </row>
    <row r="918" spans="4:180" ht="14.25" customHeight="1"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55"/>
      <c r="DW918" s="2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2"/>
      <c r="FQ918" s="2"/>
      <c r="FR918" s="12"/>
      <c r="FS918" s="2"/>
      <c r="FT918" s="2"/>
      <c r="FU918" s="2"/>
      <c r="FV918" s="2"/>
      <c r="FW918" s="2"/>
      <c r="FX918" s="2"/>
    </row>
    <row r="919" spans="4:180" ht="14.25" customHeight="1"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55"/>
      <c r="DW919" s="2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2"/>
      <c r="FQ919" s="2"/>
      <c r="FR919" s="12"/>
      <c r="FS919" s="2"/>
      <c r="FT919" s="2"/>
      <c r="FU919" s="2"/>
      <c r="FV919" s="2"/>
      <c r="FW919" s="2"/>
      <c r="FX919" s="2"/>
    </row>
    <row r="920" spans="4:180" ht="14.25" customHeight="1"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55"/>
      <c r="DW920" s="2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2"/>
      <c r="FQ920" s="2"/>
      <c r="FR920" s="12"/>
      <c r="FS920" s="2"/>
      <c r="FT920" s="2"/>
      <c r="FU920" s="2"/>
      <c r="FV920" s="2"/>
      <c r="FW920" s="2"/>
      <c r="FX920" s="2"/>
    </row>
    <row r="921" spans="4:180" ht="14.25" customHeight="1"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55"/>
      <c r="DW921" s="2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2"/>
      <c r="FQ921" s="2"/>
      <c r="FR921" s="12"/>
      <c r="FS921" s="2"/>
      <c r="FT921" s="2"/>
      <c r="FU921" s="2"/>
      <c r="FV921" s="2"/>
      <c r="FW921" s="2"/>
      <c r="FX921" s="2"/>
    </row>
    <row r="922" spans="4:180" ht="14.25" customHeight="1"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55"/>
      <c r="DW922" s="2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2"/>
      <c r="FQ922" s="2"/>
      <c r="FR922" s="12"/>
      <c r="FS922" s="2"/>
      <c r="FT922" s="2"/>
      <c r="FU922" s="2"/>
      <c r="FV922" s="2"/>
      <c r="FW922" s="2"/>
      <c r="FX922" s="2"/>
    </row>
    <row r="923" spans="4:180" ht="14.25" customHeight="1"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55"/>
      <c r="DW923" s="2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2"/>
      <c r="FQ923" s="2"/>
      <c r="FR923" s="12"/>
      <c r="FS923" s="2"/>
      <c r="FT923" s="2"/>
      <c r="FU923" s="2"/>
      <c r="FV923" s="2"/>
      <c r="FW923" s="2"/>
      <c r="FX923" s="2"/>
    </row>
    <row r="924" spans="4:180" ht="14.25" customHeight="1"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55"/>
      <c r="DW924" s="2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2"/>
      <c r="FQ924" s="2"/>
      <c r="FR924" s="12"/>
      <c r="FS924" s="2"/>
      <c r="FT924" s="2"/>
      <c r="FU924" s="2"/>
      <c r="FV924" s="2"/>
      <c r="FW924" s="2"/>
      <c r="FX924" s="2"/>
    </row>
    <row r="925" spans="4:180" ht="14.25" customHeight="1"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55"/>
      <c r="DW925" s="2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2"/>
      <c r="FQ925" s="2"/>
      <c r="FR925" s="12"/>
      <c r="FS925" s="2"/>
      <c r="FT925" s="2"/>
      <c r="FU925" s="2"/>
      <c r="FV925" s="2"/>
      <c r="FW925" s="2"/>
      <c r="FX925" s="2"/>
    </row>
    <row r="926" spans="4:180" ht="14.25" customHeight="1"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55"/>
      <c r="DW926" s="2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2"/>
      <c r="FQ926" s="2"/>
      <c r="FR926" s="12"/>
      <c r="FS926" s="2"/>
      <c r="FT926" s="2"/>
      <c r="FU926" s="2"/>
      <c r="FV926" s="2"/>
      <c r="FW926" s="2"/>
      <c r="FX926" s="2"/>
    </row>
    <row r="927" spans="4:180" ht="14.25" customHeight="1"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55"/>
      <c r="DW927" s="2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2"/>
      <c r="FQ927" s="2"/>
      <c r="FR927" s="12"/>
      <c r="FS927" s="2"/>
      <c r="FT927" s="2"/>
      <c r="FU927" s="2"/>
      <c r="FV927" s="2"/>
      <c r="FW927" s="2"/>
      <c r="FX927" s="2"/>
    </row>
    <row r="928" spans="4:180" ht="14.25" customHeight="1"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55"/>
      <c r="DW928" s="2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2"/>
      <c r="FQ928" s="2"/>
      <c r="FR928" s="12"/>
      <c r="FS928" s="2"/>
      <c r="FT928" s="2"/>
      <c r="FU928" s="2"/>
      <c r="FV928" s="2"/>
      <c r="FW928" s="2"/>
      <c r="FX928" s="2"/>
    </row>
    <row r="929" spans="4:180" ht="14.25" customHeight="1"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55"/>
      <c r="DW929" s="2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2"/>
      <c r="FQ929" s="2"/>
      <c r="FR929" s="12"/>
      <c r="FS929" s="2"/>
      <c r="FT929" s="2"/>
      <c r="FU929" s="2"/>
      <c r="FV929" s="2"/>
      <c r="FW929" s="2"/>
      <c r="FX929" s="2"/>
    </row>
    <row r="930" spans="4:180" ht="14.25" customHeight="1"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55"/>
      <c r="DW930" s="2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2"/>
      <c r="FQ930" s="2"/>
      <c r="FR930" s="12"/>
      <c r="FS930" s="2"/>
      <c r="FT930" s="2"/>
      <c r="FU930" s="2"/>
      <c r="FV930" s="2"/>
      <c r="FW930" s="2"/>
      <c r="FX930" s="2"/>
    </row>
    <row r="931" spans="4:180" ht="14.25" customHeight="1"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55"/>
      <c r="DW931" s="2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2"/>
      <c r="FQ931" s="2"/>
      <c r="FR931" s="12"/>
      <c r="FS931" s="2"/>
      <c r="FT931" s="2"/>
      <c r="FU931" s="2"/>
      <c r="FV931" s="2"/>
      <c r="FW931" s="2"/>
      <c r="FX931" s="2"/>
    </row>
    <row r="932" spans="4:180" ht="14.25" customHeight="1"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55"/>
      <c r="DW932" s="2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2"/>
      <c r="FQ932" s="2"/>
      <c r="FR932" s="12"/>
      <c r="FS932" s="2"/>
      <c r="FT932" s="2"/>
      <c r="FU932" s="2"/>
      <c r="FV932" s="2"/>
      <c r="FW932" s="2"/>
      <c r="FX932" s="2"/>
    </row>
    <row r="933" spans="4:180" ht="14.25" customHeight="1"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55"/>
      <c r="DW933" s="2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2"/>
      <c r="FQ933" s="2"/>
      <c r="FR933" s="12"/>
      <c r="FS933" s="2"/>
      <c r="FT933" s="2"/>
      <c r="FU933" s="2"/>
      <c r="FV933" s="2"/>
      <c r="FW933" s="2"/>
      <c r="FX933" s="2"/>
    </row>
    <row r="934" spans="4:180" ht="14.25" customHeight="1"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55"/>
      <c r="DW934" s="2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2"/>
      <c r="FQ934" s="2"/>
      <c r="FR934" s="12"/>
      <c r="FS934" s="2"/>
      <c r="FT934" s="2"/>
      <c r="FU934" s="2"/>
      <c r="FV934" s="2"/>
      <c r="FW934" s="2"/>
      <c r="FX934" s="2"/>
    </row>
    <row r="935" spans="4:180" ht="14.25" customHeight="1"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55"/>
      <c r="DW935" s="2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2"/>
      <c r="FQ935" s="2"/>
      <c r="FR935" s="12"/>
      <c r="FS935" s="2"/>
      <c r="FT935" s="2"/>
      <c r="FU935" s="2"/>
      <c r="FV935" s="2"/>
      <c r="FW935" s="2"/>
      <c r="FX935" s="2"/>
    </row>
    <row r="936" spans="4:180" ht="14.25" customHeight="1"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55"/>
      <c r="DW936" s="2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2"/>
      <c r="FQ936" s="2"/>
      <c r="FR936" s="12"/>
      <c r="FS936" s="2"/>
      <c r="FT936" s="2"/>
      <c r="FU936" s="2"/>
      <c r="FV936" s="2"/>
      <c r="FW936" s="2"/>
      <c r="FX936" s="2"/>
    </row>
    <row r="937" spans="4:180" ht="14.25" customHeight="1"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55"/>
      <c r="DW937" s="2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2"/>
      <c r="FQ937" s="2"/>
      <c r="FR937" s="12"/>
      <c r="FS937" s="2"/>
      <c r="FT937" s="2"/>
      <c r="FU937" s="2"/>
      <c r="FV937" s="2"/>
      <c r="FW937" s="2"/>
      <c r="FX937" s="2"/>
    </row>
    <row r="938" spans="4:180" ht="14.25" customHeight="1"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55"/>
      <c r="DW938" s="2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2"/>
      <c r="FQ938" s="2"/>
      <c r="FR938" s="12"/>
      <c r="FS938" s="2"/>
      <c r="FT938" s="2"/>
      <c r="FU938" s="2"/>
      <c r="FV938" s="2"/>
      <c r="FW938" s="2"/>
      <c r="FX938" s="2"/>
    </row>
    <row r="939" spans="4:180" ht="14.25" customHeight="1"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55"/>
      <c r="DW939" s="2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2"/>
      <c r="FQ939" s="2"/>
      <c r="FR939" s="12"/>
      <c r="FS939" s="2"/>
      <c r="FT939" s="2"/>
      <c r="FU939" s="2"/>
      <c r="FV939" s="2"/>
      <c r="FW939" s="2"/>
      <c r="FX939" s="2"/>
    </row>
    <row r="940" spans="4:180" ht="14.25" customHeight="1"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55"/>
      <c r="DW940" s="2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2"/>
      <c r="FQ940" s="2"/>
      <c r="FR940" s="12"/>
      <c r="FS940" s="2"/>
      <c r="FT940" s="2"/>
      <c r="FU940" s="2"/>
      <c r="FV940" s="2"/>
      <c r="FW940" s="2"/>
      <c r="FX940" s="2"/>
    </row>
    <row r="941" spans="4:180" ht="14.25" customHeight="1"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55"/>
      <c r="DW941" s="2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2"/>
      <c r="FQ941" s="2"/>
      <c r="FR941" s="12"/>
      <c r="FS941" s="2"/>
      <c r="FT941" s="2"/>
      <c r="FU941" s="2"/>
      <c r="FV941" s="2"/>
      <c r="FW941" s="2"/>
      <c r="FX941" s="2"/>
    </row>
    <row r="942" spans="4:180" ht="14.25" customHeight="1"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55"/>
      <c r="DW942" s="2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2"/>
      <c r="FQ942" s="2"/>
      <c r="FR942" s="12"/>
      <c r="FS942" s="2"/>
      <c r="FT942" s="2"/>
      <c r="FU942" s="2"/>
      <c r="FV942" s="2"/>
      <c r="FW942" s="2"/>
      <c r="FX942" s="2"/>
    </row>
    <row r="943" spans="4:180" ht="14.25" customHeight="1"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55"/>
      <c r="DW943" s="2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2"/>
      <c r="FQ943" s="2"/>
      <c r="FR943" s="12"/>
      <c r="FS943" s="2"/>
      <c r="FT943" s="2"/>
      <c r="FU943" s="2"/>
      <c r="FV943" s="2"/>
      <c r="FW943" s="2"/>
      <c r="FX943" s="2"/>
    </row>
    <row r="944" spans="4:180" ht="14.25" customHeight="1"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55"/>
      <c r="DW944" s="2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2"/>
      <c r="FQ944" s="2"/>
      <c r="FR944" s="12"/>
      <c r="FS944" s="2"/>
      <c r="FT944" s="2"/>
      <c r="FU944" s="2"/>
      <c r="FV944" s="2"/>
      <c r="FW944" s="2"/>
      <c r="FX944" s="2"/>
    </row>
    <row r="945" spans="4:180" ht="14.25" customHeight="1"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55"/>
      <c r="DW945" s="2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2"/>
      <c r="FQ945" s="2"/>
      <c r="FR945" s="12"/>
      <c r="FS945" s="2"/>
      <c r="FT945" s="2"/>
      <c r="FU945" s="2"/>
      <c r="FV945" s="2"/>
      <c r="FW945" s="2"/>
      <c r="FX945" s="2"/>
    </row>
    <row r="946" spans="4:180" ht="14.25" customHeight="1"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55"/>
      <c r="DW946" s="2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2"/>
      <c r="FQ946" s="2"/>
      <c r="FR946" s="12"/>
      <c r="FS946" s="2"/>
      <c r="FT946" s="2"/>
      <c r="FU946" s="2"/>
      <c r="FV946" s="2"/>
      <c r="FW946" s="2"/>
      <c r="FX946" s="2"/>
    </row>
    <row r="947" spans="4:180" ht="14.25" customHeight="1"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55"/>
      <c r="DW947" s="2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2"/>
      <c r="FQ947" s="2"/>
      <c r="FR947" s="12"/>
      <c r="FS947" s="2"/>
      <c r="FT947" s="2"/>
      <c r="FU947" s="2"/>
      <c r="FV947" s="2"/>
      <c r="FW947" s="2"/>
      <c r="FX947" s="2"/>
    </row>
    <row r="948" spans="4:180" ht="14.25" customHeight="1"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55"/>
      <c r="DW948" s="2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2"/>
      <c r="FQ948" s="2"/>
      <c r="FR948" s="12"/>
      <c r="FS948" s="2"/>
      <c r="FT948" s="2"/>
      <c r="FU948" s="2"/>
      <c r="FV948" s="2"/>
      <c r="FW948" s="2"/>
      <c r="FX948" s="2"/>
    </row>
    <row r="949" spans="4:180" ht="14.25" customHeight="1"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55"/>
      <c r="DW949" s="2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2"/>
      <c r="FQ949" s="2"/>
      <c r="FR949" s="12"/>
      <c r="FS949" s="2"/>
      <c r="FT949" s="2"/>
      <c r="FU949" s="2"/>
      <c r="FV949" s="2"/>
      <c r="FW949" s="2"/>
      <c r="FX949" s="2"/>
    </row>
    <row r="950" spans="4:180" ht="14.25" customHeight="1"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55"/>
      <c r="DW950" s="2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2"/>
      <c r="FQ950" s="2"/>
      <c r="FR950" s="12"/>
      <c r="FS950" s="2"/>
      <c r="FT950" s="2"/>
      <c r="FU950" s="2"/>
      <c r="FV950" s="2"/>
      <c r="FW950" s="2"/>
      <c r="FX950" s="2"/>
    </row>
    <row r="951" spans="4:180" ht="14.25" customHeight="1"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55"/>
      <c r="DW951" s="2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2"/>
      <c r="FQ951" s="2"/>
      <c r="FR951" s="12"/>
      <c r="FS951" s="2"/>
      <c r="FT951" s="2"/>
      <c r="FU951" s="2"/>
      <c r="FV951" s="2"/>
      <c r="FW951" s="2"/>
      <c r="FX951" s="2"/>
    </row>
    <row r="952" spans="4:180" ht="14.25" customHeight="1"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55"/>
      <c r="DW952" s="2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2"/>
      <c r="FQ952" s="2"/>
      <c r="FR952" s="12"/>
      <c r="FS952" s="2"/>
      <c r="FT952" s="2"/>
      <c r="FU952" s="2"/>
      <c r="FV952" s="2"/>
      <c r="FW952" s="2"/>
      <c r="FX952" s="2"/>
    </row>
    <row r="953" spans="4:180" ht="14.25" customHeight="1"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55"/>
      <c r="DW953" s="2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2"/>
      <c r="FQ953" s="2"/>
      <c r="FR953" s="12"/>
      <c r="FS953" s="2"/>
      <c r="FT953" s="2"/>
      <c r="FU953" s="2"/>
      <c r="FV953" s="2"/>
      <c r="FW953" s="2"/>
      <c r="FX953" s="2"/>
    </row>
    <row r="954" spans="4:180" ht="14.25" customHeight="1"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55"/>
      <c r="DW954" s="2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2"/>
      <c r="FQ954" s="2"/>
      <c r="FR954" s="12"/>
      <c r="FS954" s="2"/>
      <c r="FT954" s="2"/>
      <c r="FU954" s="2"/>
      <c r="FV954" s="2"/>
      <c r="FW954" s="2"/>
      <c r="FX954" s="2"/>
    </row>
    <row r="955" spans="4:180" ht="14.25" customHeight="1"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55"/>
      <c r="DW955" s="2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2"/>
      <c r="FQ955" s="2"/>
      <c r="FR955" s="12"/>
      <c r="FS955" s="2"/>
      <c r="FT955" s="2"/>
      <c r="FU955" s="2"/>
      <c r="FV955" s="2"/>
      <c r="FW955" s="2"/>
      <c r="FX955" s="2"/>
    </row>
    <row r="956" spans="4:180" ht="14.25" customHeight="1"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55"/>
      <c r="DW956" s="2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2"/>
      <c r="FQ956" s="2"/>
      <c r="FR956" s="12"/>
      <c r="FS956" s="2"/>
      <c r="FT956" s="2"/>
      <c r="FU956" s="2"/>
      <c r="FV956" s="2"/>
      <c r="FW956" s="2"/>
      <c r="FX956" s="2"/>
    </row>
    <row r="957" spans="4:180" ht="14.25" customHeight="1"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55"/>
      <c r="DW957" s="2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2"/>
      <c r="FQ957" s="2"/>
      <c r="FR957" s="12"/>
      <c r="FS957" s="2"/>
      <c r="FT957" s="2"/>
      <c r="FU957" s="2"/>
      <c r="FV957" s="2"/>
      <c r="FW957" s="2"/>
      <c r="FX957" s="2"/>
    </row>
    <row r="958" spans="4:180" ht="14.25" customHeight="1"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55"/>
      <c r="DW958" s="2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2"/>
      <c r="FQ958" s="2"/>
      <c r="FR958" s="12"/>
      <c r="FS958" s="2"/>
      <c r="FT958" s="2"/>
      <c r="FU958" s="2"/>
      <c r="FV958" s="2"/>
      <c r="FW958" s="2"/>
      <c r="FX958" s="2"/>
    </row>
    <row r="959" spans="4:180" ht="14.25" customHeight="1"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55"/>
      <c r="DW959" s="2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2"/>
      <c r="FQ959" s="2"/>
      <c r="FR959" s="12"/>
      <c r="FS959" s="2"/>
      <c r="FT959" s="2"/>
      <c r="FU959" s="2"/>
      <c r="FV959" s="2"/>
      <c r="FW959" s="2"/>
      <c r="FX959" s="2"/>
    </row>
    <row r="960" spans="4:180" ht="14.25" customHeight="1"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55"/>
      <c r="DW960" s="2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2"/>
      <c r="FQ960" s="2"/>
      <c r="FR960" s="12"/>
      <c r="FS960" s="2"/>
      <c r="FT960" s="2"/>
      <c r="FU960" s="2"/>
      <c r="FV960" s="2"/>
      <c r="FW960" s="2"/>
      <c r="FX960" s="2"/>
    </row>
    <row r="961" spans="4:180" ht="14.25" customHeight="1"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55"/>
      <c r="DW961" s="2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2"/>
      <c r="FQ961" s="2"/>
      <c r="FR961" s="12"/>
      <c r="FS961" s="2"/>
      <c r="FT961" s="2"/>
      <c r="FU961" s="2"/>
      <c r="FV961" s="2"/>
      <c r="FW961" s="2"/>
      <c r="FX961" s="2"/>
    </row>
    <row r="962" spans="4:180" ht="14.25" customHeight="1"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55"/>
      <c r="DW962" s="2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2"/>
      <c r="FQ962" s="2"/>
      <c r="FR962" s="12"/>
      <c r="FS962" s="2"/>
      <c r="FT962" s="2"/>
      <c r="FU962" s="2"/>
      <c r="FV962" s="2"/>
      <c r="FW962" s="2"/>
      <c r="FX962" s="2"/>
    </row>
    <row r="963" spans="4:180" ht="14.25" customHeight="1"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55"/>
      <c r="DW963" s="2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2"/>
      <c r="FQ963" s="2"/>
      <c r="FR963" s="12"/>
      <c r="FS963" s="2"/>
      <c r="FT963" s="2"/>
      <c r="FU963" s="2"/>
      <c r="FV963" s="2"/>
      <c r="FW963" s="2"/>
      <c r="FX963" s="2"/>
    </row>
    <row r="964" spans="4:180" ht="14.25" customHeight="1"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55"/>
      <c r="DW964" s="2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2"/>
      <c r="FQ964" s="2"/>
      <c r="FR964" s="12"/>
      <c r="FS964" s="2"/>
      <c r="FT964" s="2"/>
      <c r="FU964" s="2"/>
      <c r="FV964" s="2"/>
      <c r="FW964" s="2"/>
      <c r="FX964" s="2"/>
    </row>
    <row r="965" spans="4:180" ht="14.25" customHeight="1"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55"/>
      <c r="DW965" s="2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2"/>
      <c r="FQ965" s="2"/>
      <c r="FR965" s="12"/>
      <c r="FS965" s="2"/>
      <c r="FT965" s="2"/>
      <c r="FU965" s="2"/>
      <c r="FV965" s="2"/>
      <c r="FW965" s="2"/>
      <c r="FX965" s="2"/>
    </row>
    <row r="966" spans="4:180" ht="14.25" customHeight="1"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55"/>
      <c r="DW966" s="2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2"/>
      <c r="FQ966" s="2"/>
      <c r="FR966" s="12"/>
      <c r="FS966" s="2"/>
      <c r="FT966" s="2"/>
      <c r="FU966" s="2"/>
      <c r="FV966" s="2"/>
      <c r="FW966" s="2"/>
      <c r="FX966" s="2"/>
    </row>
    <row r="967" spans="4:180" ht="14.25" customHeight="1"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55"/>
      <c r="DW967" s="2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2"/>
      <c r="FQ967" s="2"/>
      <c r="FR967" s="12"/>
      <c r="FS967" s="2"/>
      <c r="FT967" s="2"/>
      <c r="FU967" s="2"/>
      <c r="FV967" s="2"/>
      <c r="FW967" s="2"/>
      <c r="FX967" s="2"/>
    </row>
    <row r="968" spans="4:180" ht="14.25" customHeight="1"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55"/>
      <c r="DW968" s="2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2"/>
      <c r="FQ968" s="2"/>
      <c r="FR968" s="12"/>
      <c r="FS968" s="2"/>
      <c r="FT968" s="2"/>
      <c r="FU968" s="2"/>
      <c r="FV968" s="2"/>
      <c r="FW968" s="2"/>
      <c r="FX968" s="2"/>
    </row>
    <row r="969" spans="4:180" ht="14.25" customHeight="1"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55"/>
      <c r="DW969" s="2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2"/>
      <c r="FQ969" s="2"/>
      <c r="FR969" s="12"/>
      <c r="FS969" s="2"/>
      <c r="FT969" s="2"/>
      <c r="FU969" s="2"/>
      <c r="FV969" s="2"/>
      <c r="FW969" s="2"/>
      <c r="FX969" s="2"/>
    </row>
    <row r="970" spans="4:180" ht="14.25" customHeight="1"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55"/>
      <c r="DW970" s="2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2"/>
      <c r="FQ970" s="2"/>
      <c r="FR970" s="12"/>
      <c r="FS970" s="2"/>
      <c r="FT970" s="2"/>
      <c r="FU970" s="2"/>
      <c r="FV970" s="2"/>
      <c r="FW970" s="2"/>
      <c r="FX970" s="2"/>
    </row>
    <row r="971" spans="4:180" ht="14.25" customHeight="1"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55"/>
      <c r="DW971" s="2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2"/>
      <c r="FQ971" s="2"/>
      <c r="FR971" s="12"/>
      <c r="FS971" s="2"/>
      <c r="FT971" s="2"/>
      <c r="FU971" s="2"/>
      <c r="FV971" s="2"/>
      <c r="FW971" s="2"/>
      <c r="FX971" s="2"/>
    </row>
    <row r="972" spans="4:180" ht="14.25" customHeight="1"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55"/>
      <c r="DW972" s="2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2"/>
      <c r="FQ972" s="2"/>
      <c r="FR972" s="12"/>
      <c r="FS972" s="2"/>
      <c r="FT972" s="2"/>
      <c r="FU972" s="2"/>
      <c r="FV972" s="2"/>
      <c r="FW972" s="2"/>
      <c r="FX972" s="2"/>
    </row>
    <row r="973" spans="4:180" ht="14.25" customHeight="1"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55"/>
      <c r="DW973" s="2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2"/>
      <c r="FQ973" s="2"/>
      <c r="FR973" s="12"/>
      <c r="FS973" s="2"/>
      <c r="FT973" s="2"/>
      <c r="FU973" s="2"/>
      <c r="FV973" s="2"/>
      <c r="FW973" s="2"/>
      <c r="FX973" s="2"/>
    </row>
    <row r="974" spans="4:180" ht="14.25" customHeight="1"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55"/>
      <c r="DW974" s="2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2"/>
      <c r="FQ974" s="2"/>
      <c r="FR974" s="12"/>
      <c r="FS974" s="2"/>
      <c r="FT974" s="2"/>
      <c r="FU974" s="2"/>
      <c r="FV974" s="2"/>
      <c r="FW974" s="2"/>
      <c r="FX974" s="2"/>
    </row>
    <row r="975" spans="4:180" ht="14.25" customHeight="1"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55"/>
      <c r="DW975" s="2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2"/>
      <c r="FQ975" s="2"/>
      <c r="FR975" s="12"/>
      <c r="FS975" s="2"/>
      <c r="FT975" s="2"/>
      <c r="FU975" s="2"/>
      <c r="FV975" s="2"/>
      <c r="FW975" s="2"/>
      <c r="FX975" s="2"/>
    </row>
    <row r="976" spans="4:180" ht="14.25" customHeight="1"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55"/>
      <c r="DW976" s="2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2"/>
      <c r="FQ976" s="2"/>
      <c r="FR976" s="12"/>
      <c r="FS976" s="2"/>
      <c r="FT976" s="2"/>
      <c r="FU976" s="2"/>
      <c r="FV976" s="2"/>
      <c r="FW976" s="2"/>
      <c r="FX976" s="2"/>
    </row>
    <row r="977" spans="4:180" ht="14.25" customHeight="1"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55"/>
      <c r="DW977" s="2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2"/>
      <c r="FQ977" s="2"/>
      <c r="FR977" s="12"/>
      <c r="FS977" s="2"/>
      <c r="FT977" s="2"/>
      <c r="FU977" s="2"/>
      <c r="FV977" s="2"/>
      <c r="FW977" s="2"/>
      <c r="FX977" s="2"/>
    </row>
    <row r="978" spans="4:180" ht="14.25" customHeight="1"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55"/>
      <c r="DW978" s="2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2"/>
      <c r="FQ978" s="2"/>
      <c r="FR978" s="12"/>
      <c r="FS978" s="2"/>
      <c r="FT978" s="2"/>
      <c r="FU978" s="2"/>
      <c r="FV978" s="2"/>
      <c r="FW978" s="2"/>
      <c r="FX978" s="2"/>
    </row>
    <row r="979" spans="4:180" ht="14.25" customHeight="1"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55"/>
      <c r="DW979" s="2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2"/>
      <c r="FQ979" s="2"/>
      <c r="FR979" s="12"/>
      <c r="FS979" s="2"/>
      <c r="FT979" s="2"/>
      <c r="FU979" s="2"/>
      <c r="FV979" s="2"/>
      <c r="FW979" s="2"/>
      <c r="FX979" s="2"/>
    </row>
    <row r="980" spans="4:180" ht="14.25" customHeight="1"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55"/>
      <c r="DW980" s="2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2"/>
      <c r="FQ980" s="2"/>
      <c r="FR980" s="12"/>
      <c r="FS980" s="2"/>
      <c r="FT980" s="2"/>
      <c r="FU980" s="2"/>
      <c r="FV980" s="2"/>
      <c r="FW980" s="2"/>
      <c r="FX980" s="2"/>
    </row>
    <row r="981" spans="4:180" ht="14.25" customHeight="1"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55"/>
      <c r="DW981" s="2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2"/>
      <c r="FQ981" s="2"/>
      <c r="FR981" s="12"/>
      <c r="FS981" s="2"/>
      <c r="FT981" s="2"/>
      <c r="FU981" s="2"/>
      <c r="FV981" s="2"/>
      <c r="FW981" s="2"/>
      <c r="FX981" s="2"/>
    </row>
    <row r="982" spans="4:180" ht="14.25" customHeight="1"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55"/>
      <c r="DW982" s="2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2"/>
      <c r="FQ982" s="2"/>
      <c r="FR982" s="12"/>
      <c r="FS982" s="2"/>
      <c r="FT982" s="2"/>
      <c r="FU982" s="2"/>
      <c r="FV982" s="2"/>
      <c r="FW982" s="2"/>
      <c r="FX982" s="2"/>
    </row>
    <row r="983" spans="4:180" ht="14.25" customHeight="1"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55"/>
      <c r="DW983" s="2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2"/>
      <c r="FQ983" s="2"/>
      <c r="FR983" s="12"/>
      <c r="FS983" s="2"/>
      <c r="FT983" s="2"/>
      <c r="FU983" s="2"/>
      <c r="FV983" s="2"/>
      <c r="FW983" s="2"/>
      <c r="FX983" s="2"/>
    </row>
    <row r="984" spans="4:180" ht="14.25" customHeight="1"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55"/>
      <c r="DW984" s="2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2"/>
      <c r="FQ984" s="2"/>
      <c r="FR984" s="12"/>
      <c r="FS984" s="2"/>
      <c r="FT984" s="2"/>
      <c r="FU984" s="2"/>
      <c r="FV984" s="2"/>
      <c r="FW984" s="2"/>
      <c r="FX984" s="2"/>
    </row>
    <row r="985" spans="4:180" ht="14.25" customHeight="1"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55"/>
      <c r="DW985" s="2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2"/>
      <c r="FQ985" s="2"/>
      <c r="FR985" s="12"/>
      <c r="FS985" s="2"/>
      <c r="FT985" s="2"/>
      <c r="FU985" s="2"/>
      <c r="FV985" s="2"/>
      <c r="FW985" s="2"/>
      <c r="FX985" s="2"/>
    </row>
    <row r="986" spans="4:180" ht="14.25" customHeight="1"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55"/>
      <c r="DW986" s="2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2"/>
      <c r="FQ986" s="2"/>
      <c r="FR986" s="12"/>
      <c r="FS986" s="2"/>
      <c r="FT986" s="2"/>
      <c r="FU986" s="2"/>
      <c r="FV986" s="2"/>
      <c r="FW986" s="2"/>
      <c r="FX986" s="2"/>
    </row>
    <row r="987" spans="4:180" ht="14.25" customHeight="1"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55"/>
      <c r="DW987" s="2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2"/>
      <c r="FQ987" s="2"/>
      <c r="FR987" s="12"/>
      <c r="FS987" s="2"/>
      <c r="FT987" s="2"/>
      <c r="FU987" s="2"/>
      <c r="FV987" s="2"/>
      <c r="FW987" s="2"/>
      <c r="FX987" s="2"/>
    </row>
    <row r="988" spans="4:180" ht="14.25" customHeight="1"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55"/>
      <c r="DW988" s="2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2"/>
      <c r="FQ988" s="2"/>
      <c r="FR988" s="12"/>
      <c r="FS988" s="2"/>
      <c r="FT988" s="2"/>
      <c r="FU988" s="2"/>
      <c r="FV988" s="2"/>
      <c r="FW988" s="2"/>
      <c r="FX988" s="2"/>
    </row>
    <row r="989" spans="4:180" ht="14.25" customHeight="1"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55"/>
      <c r="DW989" s="2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2"/>
      <c r="FQ989" s="2"/>
      <c r="FR989" s="12"/>
      <c r="FS989" s="2"/>
      <c r="FT989" s="2"/>
      <c r="FU989" s="2"/>
      <c r="FV989" s="2"/>
      <c r="FW989" s="2"/>
      <c r="FX989" s="2"/>
    </row>
    <row r="990" spans="4:180" ht="14.25" customHeight="1"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55"/>
      <c r="DW990" s="2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2"/>
      <c r="FQ990" s="2"/>
      <c r="FR990" s="12"/>
      <c r="FS990" s="2"/>
      <c r="FT990" s="2"/>
      <c r="FU990" s="2"/>
      <c r="FV990" s="2"/>
      <c r="FW990" s="2"/>
      <c r="FX990" s="2"/>
    </row>
  </sheetData>
  <autoFilter ref="D2:FX35" xr:uid="{00000000-0009-0000-0000-000005000000}"/>
  <dataValidations count="1">
    <dataValidation type="list" allowBlank="1" showErrorMessage="1" sqref="S39:S73" xr:uid="{319A45BA-FCAD-48CF-9A5E-9D538B16638B}">
      <formula1>"Listed,Unlisted"</formula1>
    </dataValidation>
  </dataValidation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TSĐB</vt:lpstr>
      <vt:lpstr>Amortised cost 30.06.2024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 Quang Le</dc:creator>
  <cp:lastModifiedBy>Vu Long Nguyen</cp:lastModifiedBy>
  <dcterms:created xsi:type="dcterms:W3CDTF">2024-10-03T03:29:02Z</dcterms:created>
  <dcterms:modified xsi:type="dcterms:W3CDTF">2025-04-18T10:54:39Z</dcterms:modified>
</cp:coreProperties>
</file>