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/Documents/GitHub/PhD_US/Software/Temperature PID controller/"/>
    </mc:Choice>
  </mc:AlternateContent>
  <xr:revisionPtr revIDLastSave="0" documentId="13_ncr:1_{A498D218-3101-C041-8D77-ADCFA1410171}" xr6:coauthVersionLast="47" xr6:coauthVersionMax="47" xr10:uidLastSave="{00000000-0000-0000-0000-000000000000}"/>
  <bookViews>
    <workbookView xWindow="0" yWindow="500" windowWidth="38400" windowHeight="20040" activeTab="1" xr2:uid="{C7E88A26-1FF3-DE48-B5C7-03CFF683AB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F7" i="2" s="1"/>
  <c r="B8" i="2"/>
  <c r="B9" i="2"/>
  <c r="B10" i="2"/>
  <c r="B11" i="2"/>
  <c r="B12" i="2"/>
  <c r="F12" i="2" s="1"/>
  <c r="B13" i="2"/>
  <c r="F13" i="2" s="1"/>
  <c r="B14" i="2"/>
  <c r="F14" i="2" s="1"/>
  <c r="B15" i="2"/>
  <c r="F15" i="2" s="1"/>
  <c r="B16" i="2"/>
  <c r="F16" i="2" s="1"/>
  <c r="B17" i="2"/>
  <c r="B4" i="2"/>
  <c r="F17" i="2"/>
  <c r="F11" i="2"/>
  <c r="F10" i="2"/>
  <c r="F9" i="2"/>
  <c r="F8" i="2"/>
  <c r="F6" i="2"/>
  <c r="F5" i="2"/>
  <c r="C4" i="2"/>
  <c r="B13" i="1"/>
  <c r="D13" i="1" s="1"/>
  <c r="K13" i="1" s="1"/>
  <c r="B14" i="1"/>
  <c r="D14" i="1" s="1"/>
  <c r="K14" i="1" s="1"/>
  <c r="B15" i="1"/>
  <c r="F15" i="1" s="1"/>
  <c r="B16" i="1"/>
  <c r="F16" i="1" s="1"/>
  <c r="B17" i="1"/>
  <c r="F17" i="1" s="1"/>
  <c r="B12" i="1"/>
  <c r="F12" i="1" s="1"/>
  <c r="B5" i="1"/>
  <c r="F5" i="1" s="1"/>
  <c r="B6" i="1"/>
  <c r="F6" i="1" s="1"/>
  <c r="B7" i="1"/>
  <c r="F7" i="1" s="1"/>
  <c r="B8" i="1"/>
  <c r="B9" i="1"/>
  <c r="D9" i="1" s="1"/>
  <c r="K9" i="1" s="1"/>
  <c r="B10" i="1"/>
  <c r="D10" i="1" s="1"/>
  <c r="K10" i="1" s="1"/>
  <c r="B11" i="1"/>
  <c r="F11" i="1" s="1"/>
  <c r="B4" i="1"/>
  <c r="F4" i="1" s="1"/>
  <c r="D16" i="2" l="1"/>
  <c r="K16" i="2" s="1"/>
  <c r="D11" i="2"/>
  <c r="K11" i="2" s="1"/>
  <c r="D9" i="2"/>
  <c r="K9" i="2" s="1"/>
  <c r="F4" i="2"/>
  <c r="D4" i="2"/>
  <c r="K4" i="2" s="1"/>
  <c r="C5" i="2"/>
  <c r="I4" i="2"/>
  <c r="D6" i="2"/>
  <c r="K6" i="2" s="1"/>
  <c r="D13" i="2"/>
  <c r="K13" i="2" s="1"/>
  <c r="D8" i="2"/>
  <c r="K8" i="2" s="1"/>
  <c r="D15" i="2"/>
  <c r="K15" i="2" s="1"/>
  <c r="D10" i="2"/>
  <c r="K10" i="2" s="1"/>
  <c r="D5" i="2"/>
  <c r="K5" i="2" s="1"/>
  <c r="D17" i="2"/>
  <c r="K17" i="2" s="1"/>
  <c r="D12" i="2"/>
  <c r="K12" i="2" s="1"/>
  <c r="D7" i="2"/>
  <c r="K7" i="2" s="1"/>
  <c r="D14" i="2"/>
  <c r="K14" i="2" s="1"/>
  <c r="F14" i="1"/>
  <c r="F13" i="1"/>
  <c r="D17" i="1"/>
  <c r="K17" i="1" s="1"/>
  <c r="D12" i="1"/>
  <c r="K12" i="1" s="1"/>
  <c r="D16" i="1"/>
  <c r="K16" i="1" s="1"/>
  <c r="D15" i="1"/>
  <c r="K15" i="1" s="1"/>
  <c r="D8" i="1"/>
  <c r="K8" i="1" s="1"/>
  <c r="C4" i="1"/>
  <c r="I4" i="1" s="1"/>
  <c r="L4" i="1" s="1"/>
  <c r="D4" i="1"/>
  <c r="K4" i="1" s="1"/>
  <c r="D7" i="1"/>
  <c r="K7" i="1" s="1"/>
  <c r="C5" i="1"/>
  <c r="I5" i="1" s="1"/>
  <c r="F10" i="1"/>
  <c r="F9" i="1"/>
  <c r="D11" i="1"/>
  <c r="K11" i="1" s="1"/>
  <c r="F8" i="1"/>
  <c r="D5" i="1"/>
  <c r="K5" i="1" s="1"/>
  <c r="D6" i="1"/>
  <c r="K6" i="1" s="1"/>
  <c r="L4" i="2" l="1"/>
  <c r="C6" i="2"/>
  <c r="I5" i="2"/>
  <c r="L5" i="2" s="1"/>
  <c r="C6" i="1"/>
  <c r="I6" i="1" s="1"/>
  <c r="L6" i="1" s="1"/>
  <c r="L5" i="1"/>
  <c r="C7" i="2" l="1"/>
  <c r="I6" i="2"/>
  <c r="L6" i="2" s="1"/>
  <c r="C7" i="1"/>
  <c r="I7" i="1" s="1"/>
  <c r="C8" i="1"/>
  <c r="I8" i="1" s="1"/>
  <c r="L7" i="1"/>
  <c r="I7" i="2" l="1"/>
  <c r="L7" i="2" s="1"/>
  <c r="C8" i="2"/>
  <c r="C9" i="1"/>
  <c r="I9" i="1" s="1"/>
  <c r="L8" i="1"/>
  <c r="C9" i="2" l="1"/>
  <c r="I8" i="2"/>
  <c r="L8" i="2" s="1"/>
  <c r="C10" i="1"/>
  <c r="I10" i="1" s="1"/>
  <c r="L9" i="1"/>
  <c r="C10" i="2" l="1"/>
  <c r="I9" i="2"/>
  <c r="L9" i="2" s="1"/>
  <c r="C11" i="1"/>
  <c r="L10" i="1"/>
  <c r="I10" i="2" l="1"/>
  <c r="L10" i="2" s="1"/>
  <c r="C11" i="2"/>
  <c r="C12" i="1"/>
  <c r="I11" i="1"/>
  <c r="L11" i="1" s="1"/>
  <c r="C12" i="2" l="1"/>
  <c r="I11" i="2"/>
  <c r="L11" i="2" s="1"/>
  <c r="I12" i="1"/>
  <c r="L12" i="1" s="1"/>
  <c r="C13" i="1"/>
  <c r="I12" i="2" l="1"/>
  <c r="L12" i="2" s="1"/>
  <c r="C13" i="2"/>
  <c r="I13" i="1"/>
  <c r="L13" i="1" s="1"/>
  <c r="C14" i="1"/>
  <c r="C14" i="2" l="1"/>
  <c r="I13" i="2"/>
  <c r="L13" i="2" s="1"/>
  <c r="C15" i="1"/>
  <c r="I14" i="1"/>
  <c r="L14" i="1" s="1"/>
  <c r="C15" i="2" l="1"/>
  <c r="I14" i="2"/>
  <c r="L14" i="2" s="1"/>
  <c r="C16" i="1"/>
  <c r="I15" i="1"/>
  <c r="L15" i="1" s="1"/>
  <c r="C16" i="2" l="1"/>
  <c r="I15" i="2"/>
  <c r="L15" i="2" s="1"/>
  <c r="C17" i="1"/>
  <c r="I17" i="1" s="1"/>
  <c r="L17" i="1" s="1"/>
  <c r="I16" i="1"/>
  <c r="L16" i="1" s="1"/>
  <c r="C17" i="2" l="1"/>
  <c r="I17" i="2" s="1"/>
  <c r="L17" i="2" s="1"/>
  <c r="I16" i="2"/>
  <c r="L16" i="2" s="1"/>
</calcChain>
</file>

<file path=xl/sharedStrings.xml><?xml version="1.0" encoding="utf-8"?>
<sst xmlns="http://schemas.openxmlformats.org/spreadsheetml/2006/main" count="26" uniqueCount="14">
  <si>
    <t>Temp</t>
  </si>
  <si>
    <t>e(t)</t>
  </si>
  <si>
    <t>Sum</t>
  </si>
  <si>
    <t>Note: 
- Set temperature: 95
- Pulse width: 0 to 100% (50% is temp 95) 
- Time interval: Δt = 0.1 second</t>
  </si>
  <si>
    <t>Σe(t)</t>
  </si>
  <si>
    <t>Kp = 0.1</t>
  </si>
  <si>
    <t>Kp*e(t)</t>
  </si>
  <si>
    <t>e(t) - e(t-1)</t>
  </si>
  <si>
    <t>Ki*Σe(t)*Δt</t>
  </si>
  <si>
    <t>Kd.(e(t) - e(t-1))/Δt</t>
  </si>
  <si>
    <t>Δt</t>
  </si>
  <si>
    <t>Ki</t>
  </si>
  <si>
    <t>Kd</t>
  </si>
  <si>
    <t>Note: 
- Set temperature: 4
- Pulse width: 0 to 100% (50% is temp 4) 
- Time interval: Δt = 0.1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</si>
</sst>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922337</xdr:colOff>
      <xdr:row>50</xdr:row>
      <xdr:rowOff>91911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144722-D770-E04B-8A75-02742935F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5580063"/>
          <a:ext cx="7772400" cy="6767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10</xdr:col>
      <xdr:colOff>338137</xdr:colOff>
      <xdr:row>54</xdr:row>
      <xdr:rowOff>15711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8FB7C-8D63-0C41-8099-68D2A2153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5549900"/>
          <a:ext cx="7767637" cy="6721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B42E-4A22-C64A-A34D-7DE52E99B8DB}">
  <dimension ref="A2:M18"/>
  <sheetViews>
    <sheetView zoomScaleNormal="100" workbookViewId="0">
      <selection activeCell="O23" sqref="O23"/>
    </sheetView>
  </sheetViews>
  <sheetFormatPr baseColWidth="10" defaultRowHeight="18" x14ac:dyDescent="0.2"/>
  <cols>
    <col min="1" max="1" width="8.33203125" style="2" customWidth="1"/>
    <col min="2" max="2" width="7.6640625" style="2" customWidth="1"/>
    <col min="3" max="3" width="8.1640625" style="2" customWidth="1"/>
    <col min="4" max="4" width="12.6640625" style="2" customWidth="1"/>
    <col min="5" max="5" width="11" style="2" customWidth="1"/>
    <col min="6" max="6" width="9.5" style="7" customWidth="1"/>
    <col min="7" max="8" width="13.83203125" style="2" customWidth="1"/>
    <col min="9" max="9" width="13.1640625" style="7" customWidth="1"/>
    <col min="10" max="10" width="12.33203125" style="2" customWidth="1"/>
    <col min="11" max="11" width="21.5" style="7" customWidth="1"/>
    <col min="12" max="12" width="16.5" style="2" customWidth="1"/>
    <col min="13" max="13" width="46.1640625" style="1" customWidth="1"/>
    <col min="14" max="16384" width="10.83203125" style="1"/>
  </cols>
  <sheetData>
    <row r="2" spans="1:12" s="6" customFormat="1" ht="19" x14ac:dyDescent="0.2">
      <c r="A2" s="5" t="s">
        <v>0</v>
      </c>
      <c r="B2" s="5" t="s">
        <v>1</v>
      </c>
      <c r="C2" s="5" t="s">
        <v>4</v>
      </c>
      <c r="D2" s="5" t="s">
        <v>7</v>
      </c>
      <c r="E2" s="5" t="s">
        <v>5</v>
      </c>
      <c r="F2" s="5" t="s">
        <v>6</v>
      </c>
      <c r="G2" s="5" t="s">
        <v>11</v>
      </c>
      <c r="H2" s="5" t="s">
        <v>10</v>
      </c>
      <c r="I2" s="5" t="s">
        <v>8</v>
      </c>
      <c r="J2" s="5" t="s">
        <v>12</v>
      </c>
      <c r="K2" s="5" t="s">
        <v>9</v>
      </c>
      <c r="L2" s="5" t="s">
        <v>2</v>
      </c>
    </row>
    <row r="3" spans="1:12" x14ac:dyDescent="0.2">
      <c r="A3" s="3"/>
      <c r="B3" s="3">
        <v>95</v>
      </c>
      <c r="C3" s="3">
        <v>0</v>
      </c>
      <c r="D3" s="3"/>
      <c r="E3" s="3"/>
      <c r="F3" s="5"/>
      <c r="G3" s="3"/>
      <c r="H3" s="3"/>
      <c r="I3" s="5"/>
      <c r="J3" s="3"/>
      <c r="K3" s="5"/>
      <c r="L3" s="3"/>
    </row>
    <row r="4" spans="1:12" x14ac:dyDescent="0.2">
      <c r="A4" s="2">
        <v>0</v>
      </c>
      <c r="B4" s="2">
        <f xml:space="preserve"> 95 - A4</f>
        <v>95</v>
      </c>
      <c r="C4" s="2">
        <f xml:space="preserve"> C3+B4</f>
        <v>95</v>
      </c>
      <c r="D4" s="2">
        <f xml:space="preserve"> B4-B3</f>
        <v>0</v>
      </c>
      <c r="E4" s="2">
        <v>0.1</v>
      </c>
      <c r="F4" s="7">
        <f xml:space="preserve"> E4*B4</f>
        <v>9.5</v>
      </c>
      <c r="G4" s="2">
        <v>0.16500000000000001</v>
      </c>
      <c r="H4" s="2">
        <v>0.1</v>
      </c>
      <c r="I4" s="7">
        <f xml:space="preserve"> G4*C4*H4</f>
        <v>1.5675000000000001</v>
      </c>
      <c r="J4" s="2">
        <v>0.18</v>
      </c>
      <c r="K4" s="7">
        <f xml:space="preserve"> J4*D4*H4</f>
        <v>0</v>
      </c>
      <c r="L4" s="2">
        <f xml:space="preserve"> (F4+I4+K4)*10</f>
        <v>110.67500000000001</v>
      </c>
    </row>
    <row r="5" spans="1:12" x14ac:dyDescent="0.2">
      <c r="A5" s="2">
        <v>20</v>
      </c>
      <c r="B5" s="2">
        <f t="shared" ref="B5:B17" si="0" xml:space="preserve"> 95 - A5</f>
        <v>75</v>
      </c>
      <c r="C5" s="2">
        <f t="shared" ref="C5:C17" si="1" xml:space="preserve"> C4+B5</f>
        <v>170</v>
      </c>
      <c r="D5" s="2">
        <f t="shared" ref="D5:D17" si="2" xml:space="preserve"> B5-B4</f>
        <v>-20</v>
      </c>
      <c r="E5" s="2">
        <v>0.1</v>
      </c>
      <c r="F5" s="7">
        <f t="shared" ref="F5:F17" si="3" xml:space="preserve"> E5*B5</f>
        <v>7.5</v>
      </c>
      <c r="G5" s="2">
        <v>0.16500000000000001</v>
      </c>
      <c r="H5" s="2">
        <v>0.1</v>
      </c>
      <c r="I5" s="7">
        <f t="shared" ref="I5:I17" si="4" xml:space="preserve"> G5*C5*H5</f>
        <v>2.8050000000000002</v>
      </c>
      <c r="J5" s="2">
        <v>0.18</v>
      </c>
      <c r="K5" s="7">
        <f t="shared" ref="K5:K17" si="5" xml:space="preserve"> J5*D5*H5</f>
        <v>-0.36</v>
      </c>
      <c r="L5" s="2">
        <f t="shared" ref="L5:L17" si="6" xml:space="preserve"> (F5+I5+K5)*10</f>
        <v>99.45</v>
      </c>
    </row>
    <row r="6" spans="1:12" x14ac:dyDescent="0.2">
      <c r="A6" s="2">
        <v>40</v>
      </c>
      <c r="B6" s="2">
        <f t="shared" si="0"/>
        <v>55</v>
      </c>
      <c r="C6" s="2">
        <f t="shared" si="1"/>
        <v>225</v>
      </c>
      <c r="D6" s="2">
        <f t="shared" si="2"/>
        <v>-20</v>
      </c>
      <c r="E6" s="2">
        <v>0.1</v>
      </c>
      <c r="F6" s="7">
        <f t="shared" si="3"/>
        <v>5.5</v>
      </c>
      <c r="G6" s="2">
        <v>0.16500000000000001</v>
      </c>
      <c r="H6" s="2">
        <v>0.1</v>
      </c>
      <c r="I6" s="7">
        <f t="shared" si="4"/>
        <v>3.7125000000000004</v>
      </c>
      <c r="J6" s="2">
        <v>0.18</v>
      </c>
      <c r="K6" s="7">
        <f t="shared" si="5"/>
        <v>-0.36</v>
      </c>
      <c r="L6" s="2">
        <f t="shared" si="6"/>
        <v>88.525000000000006</v>
      </c>
    </row>
    <row r="7" spans="1:12" x14ac:dyDescent="0.2">
      <c r="A7" s="2">
        <v>60</v>
      </c>
      <c r="B7" s="2">
        <f t="shared" si="0"/>
        <v>35</v>
      </c>
      <c r="C7" s="2">
        <f t="shared" si="1"/>
        <v>260</v>
      </c>
      <c r="D7" s="2">
        <f t="shared" si="2"/>
        <v>-20</v>
      </c>
      <c r="E7" s="2">
        <v>0.1</v>
      </c>
      <c r="F7" s="7">
        <f t="shared" si="3"/>
        <v>3.5</v>
      </c>
      <c r="G7" s="2">
        <v>0.16500000000000001</v>
      </c>
      <c r="H7" s="2">
        <v>0.1</v>
      </c>
      <c r="I7" s="7">
        <f t="shared" si="4"/>
        <v>4.29</v>
      </c>
      <c r="J7" s="2">
        <v>0.18</v>
      </c>
      <c r="K7" s="7">
        <f t="shared" si="5"/>
        <v>-0.36</v>
      </c>
      <c r="L7" s="2">
        <f t="shared" si="6"/>
        <v>74.3</v>
      </c>
    </row>
    <row r="8" spans="1:12" x14ac:dyDescent="0.2">
      <c r="A8" s="2">
        <v>70</v>
      </c>
      <c r="B8" s="2">
        <f t="shared" si="0"/>
        <v>25</v>
      </c>
      <c r="C8" s="2">
        <f t="shared" si="1"/>
        <v>285</v>
      </c>
      <c r="D8" s="2">
        <f t="shared" si="2"/>
        <v>-10</v>
      </c>
      <c r="E8" s="2">
        <v>0.1</v>
      </c>
      <c r="F8" s="7">
        <f t="shared" si="3"/>
        <v>2.5</v>
      </c>
      <c r="G8" s="2">
        <v>0.16500000000000001</v>
      </c>
      <c r="H8" s="2">
        <v>0.1</v>
      </c>
      <c r="I8" s="7">
        <f t="shared" si="4"/>
        <v>4.7025000000000006</v>
      </c>
      <c r="J8" s="2">
        <v>0.18</v>
      </c>
      <c r="K8" s="7">
        <f t="shared" si="5"/>
        <v>-0.18</v>
      </c>
      <c r="L8" s="2">
        <f t="shared" si="6"/>
        <v>70.225000000000009</v>
      </c>
    </row>
    <row r="9" spans="1:12" x14ac:dyDescent="0.2">
      <c r="A9" s="2">
        <v>80</v>
      </c>
      <c r="B9" s="2">
        <f t="shared" si="0"/>
        <v>15</v>
      </c>
      <c r="C9" s="2">
        <f t="shared" si="1"/>
        <v>300</v>
      </c>
      <c r="D9" s="2">
        <f t="shared" si="2"/>
        <v>-10</v>
      </c>
      <c r="E9" s="2">
        <v>0.1</v>
      </c>
      <c r="F9" s="7">
        <f t="shared" si="3"/>
        <v>1.5</v>
      </c>
      <c r="G9" s="2">
        <v>0.16500000000000001</v>
      </c>
      <c r="H9" s="2">
        <v>0.1</v>
      </c>
      <c r="I9" s="7">
        <f t="shared" si="4"/>
        <v>4.95</v>
      </c>
      <c r="J9" s="2">
        <v>0.18</v>
      </c>
      <c r="K9" s="7">
        <f t="shared" si="5"/>
        <v>-0.18</v>
      </c>
      <c r="L9" s="2">
        <f t="shared" si="6"/>
        <v>62.7</v>
      </c>
    </row>
    <row r="10" spans="1:12" x14ac:dyDescent="0.2">
      <c r="A10" s="2">
        <v>90</v>
      </c>
      <c r="B10" s="2">
        <f t="shared" si="0"/>
        <v>5</v>
      </c>
      <c r="C10" s="2">
        <f t="shared" si="1"/>
        <v>305</v>
      </c>
      <c r="D10" s="2">
        <f t="shared" si="2"/>
        <v>-10</v>
      </c>
      <c r="E10" s="2">
        <v>0.1</v>
      </c>
      <c r="F10" s="7">
        <f t="shared" si="3"/>
        <v>0.5</v>
      </c>
      <c r="G10" s="2">
        <v>0.16500000000000001</v>
      </c>
      <c r="H10" s="2">
        <v>0.1</v>
      </c>
      <c r="I10" s="7">
        <f t="shared" si="4"/>
        <v>5.0325000000000006</v>
      </c>
      <c r="J10" s="2">
        <v>0.18</v>
      </c>
      <c r="K10" s="7">
        <f t="shared" si="5"/>
        <v>-0.18</v>
      </c>
      <c r="L10" s="2">
        <f t="shared" si="6"/>
        <v>53.525000000000006</v>
      </c>
    </row>
    <row r="11" spans="1:12" x14ac:dyDescent="0.2">
      <c r="A11" s="2">
        <v>95</v>
      </c>
      <c r="B11" s="2">
        <f t="shared" si="0"/>
        <v>0</v>
      </c>
      <c r="C11" s="2">
        <f t="shared" si="1"/>
        <v>305</v>
      </c>
      <c r="D11" s="2">
        <f t="shared" si="2"/>
        <v>-5</v>
      </c>
      <c r="E11" s="2">
        <v>0.1</v>
      </c>
      <c r="F11" s="7">
        <f t="shared" si="3"/>
        <v>0</v>
      </c>
      <c r="G11" s="2">
        <v>0.16500000000000001</v>
      </c>
      <c r="H11" s="2">
        <v>0.1</v>
      </c>
      <c r="I11" s="7">
        <f t="shared" si="4"/>
        <v>5.0325000000000006</v>
      </c>
      <c r="J11" s="2">
        <v>0.18</v>
      </c>
      <c r="K11" s="7">
        <f t="shared" si="5"/>
        <v>-0.09</v>
      </c>
      <c r="L11" s="2">
        <f t="shared" si="6"/>
        <v>49.425000000000011</v>
      </c>
    </row>
    <row r="12" spans="1:12" x14ac:dyDescent="0.2">
      <c r="A12" s="2">
        <v>95</v>
      </c>
      <c r="B12" s="2">
        <f t="shared" si="0"/>
        <v>0</v>
      </c>
      <c r="C12" s="2">
        <f t="shared" si="1"/>
        <v>305</v>
      </c>
      <c r="D12" s="2">
        <f t="shared" si="2"/>
        <v>0</v>
      </c>
      <c r="E12" s="2">
        <v>0.1</v>
      </c>
      <c r="F12" s="7">
        <f t="shared" si="3"/>
        <v>0</v>
      </c>
      <c r="G12" s="2">
        <v>0.16500000000000001</v>
      </c>
      <c r="H12" s="2">
        <v>0.1</v>
      </c>
      <c r="I12" s="7">
        <f t="shared" si="4"/>
        <v>5.0325000000000006</v>
      </c>
      <c r="J12" s="2">
        <v>0.18</v>
      </c>
      <c r="K12" s="7">
        <f t="shared" si="5"/>
        <v>0</v>
      </c>
      <c r="L12" s="2">
        <f t="shared" si="6"/>
        <v>50.325000000000003</v>
      </c>
    </row>
    <row r="13" spans="1:12" x14ac:dyDescent="0.2">
      <c r="A13" s="2">
        <v>95</v>
      </c>
      <c r="B13" s="2">
        <f t="shared" si="0"/>
        <v>0</v>
      </c>
      <c r="C13" s="2">
        <f t="shared" si="1"/>
        <v>305</v>
      </c>
      <c r="D13" s="2">
        <f t="shared" si="2"/>
        <v>0</v>
      </c>
      <c r="E13" s="2">
        <v>0.1</v>
      </c>
      <c r="F13" s="7">
        <f t="shared" si="3"/>
        <v>0</v>
      </c>
      <c r="G13" s="2">
        <v>0.16500000000000001</v>
      </c>
      <c r="H13" s="2">
        <v>0.1</v>
      </c>
      <c r="I13" s="7">
        <f t="shared" si="4"/>
        <v>5.0325000000000006</v>
      </c>
      <c r="J13" s="2">
        <v>0.18</v>
      </c>
      <c r="K13" s="7">
        <f t="shared" si="5"/>
        <v>0</v>
      </c>
      <c r="L13" s="2">
        <f t="shared" si="6"/>
        <v>50.325000000000003</v>
      </c>
    </row>
    <row r="14" spans="1:12" x14ac:dyDescent="0.2">
      <c r="A14" s="2">
        <v>95</v>
      </c>
      <c r="B14" s="2">
        <f t="shared" si="0"/>
        <v>0</v>
      </c>
      <c r="C14" s="2">
        <f t="shared" si="1"/>
        <v>305</v>
      </c>
      <c r="D14" s="2">
        <f t="shared" si="2"/>
        <v>0</v>
      </c>
      <c r="E14" s="2">
        <v>0.1</v>
      </c>
      <c r="F14" s="7">
        <f t="shared" si="3"/>
        <v>0</v>
      </c>
      <c r="G14" s="2">
        <v>0.16500000000000001</v>
      </c>
      <c r="H14" s="2">
        <v>0.1</v>
      </c>
      <c r="I14" s="7">
        <f t="shared" si="4"/>
        <v>5.0325000000000006</v>
      </c>
      <c r="J14" s="2">
        <v>0.18</v>
      </c>
      <c r="K14" s="7">
        <f t="shared" si="5"/>
        <v>0</v>
      </c>
      <c r="L14" s="2">
        <f t="shared" si="6"/>
        <v>50.325000000000003</v>
      </c>
    </row>
    <row r="15" spans="1:12" x14ac:dyDescent="0.2">
      <c r="A15" s="2">
        <v>95</v>
      </c>
      <c r="B15" s="2">
        <f t="shared" si="0"/>
        <v>0</v>
      </c>
      <c r="C15" s="2">
        <f t="shared" si="1"/>
        <v>305</v>
      </c>
      <c r="D15" s="2">
        <f t="shared" si="2"/>
        <v>0</v>
      </c>
      <c r="E15" s="2">
        <v>0.1</v>
      </c>
      <c r="F15" s="7">
        <f t="shared" si="3"/>
        <v>0</v>
      </c>
      <c r="G15" s="2">
        <v>0.16500000000000001</v>
      </c>
      <c r="H15" s="2">
        <v>0.1</v>
      </c>
      <c r="I15" s="7">
        <f t="shared" si="4"/>
        <v>5.0325000000000006</v>
      </c>
      <c r="J15" s="2">
        <v>0.18</v>
      </c>
      <c r="K15" s="7">
        <f t="shared" si="5"/>
        <v>0</v>
      </c>
      <c r="L15" s="2">
        <f t="shared" si="6"/>
        <v>50.325000000000003</v>
      </c>
    </row>
    <row r="16" spans="1:12" x14ac:dyDescent="0.2">
      <c r="A16" s="2">
        <v>95</v>
      </c>
      <c r="B16" s="2">
        <f t="shared" si="0"/>
        <v>0</v>
      </c>
      <c r="C16" s="2">
        <f t="shared" si="1"/>
        <v>305</v>
      </c>
      <c r="D16" s="2">
        <f t="shared" si="2"/>
        <v>0</v>
      </c>
      <c r="E16" s="2">
        <v>0.1</v>
      </c>
      <c r="F16" s="7">
        <f t="shared" si="3"/>
        <v>0</v>
      </c>
      <c r="G16" s="2">
        <v>0.16500000000000001</v>
      </c>
      <c r="H16" s="2">
        <v>0.1</v>
      </c>
      <c r="I16" s="7">
        <f t="shared" si="4"/>
        <v>5.0325000000000006</v>
      </c>
      <c r="J16" s="2">
        <v>0.18</v>
      </c>
      <c r="K16" s="7">
        <f t="shared" si="5"/>
        <v>0</v>
      </c>
      <c r="L16" s="2">
        <f t="shared" si="6"/>
        <v>50.325000000000003</v>
      </c>
    </row>
    <row r="17" spans="1:13" x14ac:dyDescent="0.2">
      <c r="A17" s="2">
        <v>95</v>
      </c>
      <c r="B17" s="2">
        <f t="shared" si="0"/>
        <v>0</v>
      </c>
      <c r="C17" s="2">
        <f t="shared" si="1"/>
        <v>305</v>
      </c>
      <c r="D17" s="2">
        <f t="shared" si="2"/>
        <v>0</v>
      </c>
      <c r="E17" s="2">
        <v>0.1</v>
      </c>
      <c r="F17" s="7">
        <f t="shared" si="3"/>
        <v>0</v>
      </c>
      <c r="G17" s="2">
        <v>0.16500000000000001</v>
      </c>
      <c r="H17" s="2">
        <v>0.1</v>
      </c>
      <c r="I17" s="7">
        <f t="shared" si="4"/>
        <v>5.0325000000000006</v>
      </c>
      <c r="J17" s="2">
        <v>0.18</v>
      </c>
      <c r="K17" s="7">
        <f t="shared" si="5"/>
        <v>0</v>
      </c>
      <c r="L17" s="2">
        <f t="shared" si="6"/>
        <v>50.325000000000003</v>
      </c>
    </row>
    <row r="18" spans="1:13" ht="76" x14ac:dyDescent="0.2">
      <c r="M18" s="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BA2E-68AE-524F-9CCA-E090302C66E2}">
  <dimension ref="A2:M18"/>
  <sheetViews>
    <sheetView tabSelected="1" zoomScale="150" zoomScaleNormal="150" workbookViewId="0">
      <selection activeCell="H18" sqref="H18"/>
    </sheetView>
  </sheetViews>
  <sheetFormatPr baseColWidth="10" defaultRowHeight="18" x14ac:dyDescent="0.2"/>
  <cols>
    <col min="1" max="1" width="8.33203125" style="2" customWidth="1"/>
    <col min="2" max="2" width="7.6640625" style="2" customWidth="1"/>
    <col min="3" max="3" width="8.1640625" style="2" customWidth="1"/>
    <col min="4" max="4" width="12.6640625" style="2" customWidth="1"/>
    <col min="5" max="5" width="11" style="2" customWidth="1"/>
    <col min="6" max="6" width="9.5" style="7" customWidth="1"/>
    <col min="7" max="8" width="13.83203125" style="2" customWidth="1"/>
    <col min="9" max="9" width="13.1640625" style="7" customWidth="1"/>
    <col min="10" max="10" width="12.33203125" style="2" customWidth="1"/>
    <col min="11" max="11" width="21.5" style="7" customWidth="1"/>
    <col min="12" max="12" width="16.5" style="2" customWidth="1"/>
    <col min="13" max="13" width="46.1640625" style="1" customWidth="1"/>
  </cols>
  <sheetData>
    <row r="2" spans="1:13" ht="19" x14ac:dyDescent="0.2">
      <c r="A2" s="5" t="s">
        <v>0</v>
      </c>
      <c r="B2" s="5" t="s">
        <v>1</v>
      </c>
      <c r="C2" s="5" t="s">
        <v>4</v>
      </c>
      <c r="D2" s="5" t="s">
        <v>7</v>
      </c>
      <c r="E2" s="5" t="s">
        <v>5</v>
      </c>
      <c r="F2" s="5" t="s">
        <v>6</v>
      </c>
      <c r="G2" s="5" t="s">
        <v>11</v>
      </c>
      <c r="H2" s="5" t="s">
        <v>10</v>
      </c>
      <c r="I2" s="5" t="s">
        <v>8</v>
      </c>
      <c r="J2" s="5" t="s">
        <v>12</v>
      </c>
      <c r="K2" s="5" t="s">
        <v>9</v>
      </c>
      <c r="L2" s="5" t="s">
        <v>2</v>
      </c>
      <c r="M2" s="6"/>
    </row>
    <row r="3" spans="1:13" x14ac:dyDescent="0.2">
      <c r="A3" s="3"/>
      <c r="B3" s="3">
        <v>4</v>
      </c>
      <c r="C3" s="3">
        <v>0</v>
      </c>
      <c r="D3" s="3"/>
      <c r="E3" s="3"/>
      <c r="F3" s="5"/>
      <c r="G3" s="3"/>
      <c r="H3" s="3"/>
      <c r="I3" s="5"/>
      <c r="J3" s="3"/>
      <c r="K3" s="5"/>
      <c r="L3" s="3"/>
    </row>
    <row r="4" spans="1:13" x14ac:dyDescent="0.2">
      <c r="A4" s="2">
        <v>40</v>
      </c>
      <c r="B4" s="2">
        <f xml:space="preserve"> 4 - A4</f>
        <v>-36</v>
      </c>
      <c r="C4" s="2">
        <f xml:space="preserve"> C3+B4</f>
        <v>-36</v>
      </c>
      <c r="D4" s="2">
        <f xml:space="preserve"> B4-B3</f>
        <v>-40</v>
      </c>
      <c r="E4" s="2">
        <v>0.25</v>
      </c>
      <c r="F4" s="7">
        <f xml:space="preserve"> E4*B4</f>
        <v>-9</v>
      </c>
      <c r="G4" s="2">
        <v>0.34</v>
      </c>
      <c r="H4" s="2">
        <v>0.1</v>
      </c>
      <c r="I4" s="7">
        <f xml:space="preserve"> G4*C4*H4</f>
        <v>-1.2240000000000002</v>
      </c>
      <c r="J4" s="2">
        <v>0.1</v>
      </c>
      <c r="K4" s="7">
        <f xml:space="preserve"> J4*D4*H4</f>
        <v>-0.4</v>
      </c>
      <c r="L4" s="2">
        <f xml:space="preserve"> (F4+I4+K4)*10</f>
        <v>-106.24000000000001</v>
      </c>
    </row>
    <row r="5" spans="1:13" x14ac:dyDescent="0.2">
      <c r="A5" s="2">
        <v>35</v>
      </c>
      <c r="B5" s="2">
        <f t="shared" ref="B5:B17" si="0" xml:space="preserve"> 4 - A5</f>
        <v>-31</v>
      </c>
      <c r="C5" s="2">
        <f t="shared" ref="C5:C17" si="1" xml:space="preserve"> C4+B5</f>
        <v>-67</v>
      </c>
      <c r="D5" s="2">
        <f t="shared" ref="D5:D17" si="2" xml:space="preserve"> B5-B4</f>
        <v>5</v>
      </c>
      <c r="E5" s="2">
        <v>0.25</v>
      </c>
      <c r="F5" s="7">
        <f t="shared" ref="F5:F17" si="3" xml:space="preserve"> E5*B5</f>
        <v>-7.75</v>
      </c>
      <c r="G5" s="2">
        <v>0.34</v>
      </c>
      <c r="H5" s="2">
        <v>0.1</v>
      </c>
      <c r="I5" s="7">
        <f t="shared" ref="I5:I17" si="4" xml:space="preserve"> G5*C5*H5</f>
        <v>-2.278</v>
      </c>
      <c r="J5" s="2">
        <v>0.1</v>
      </c>
      <c r="K5" s="7">
        <f t="shared" ref="K5:K17" si="5" xml:space="preserve"> J5*D5*H5</f>
        <v>0.05</v>
      </c>
      <c r="L5" s="2">
        <f t="shared" ref="L5:L17" si="6" xml:space="preserve"> (F5+I5+K5)*10</f>
        <v>-99.78</v>
      </c>
    </row>
    <row r="6" spans="1:13" x14ac:dyDescent="0.2">
      <c r="A6" s="2">
        <v>30</v>
      </c>
      <c r="B6" s="2">
        <f t="shared" si="0"/>
        <v>-26</v>
      </c>
      <c r="C6" s="2">
        <f t="shared" si="1"/>
        <v>-93</v>
      </c>
      <c r="D6" s="2">
        <f t="shared" si="2"/>
        <v>5</v>
      </c>
      <c r="E6" s="2">
        <v>0.25</v>
      </c>
      <c r="F6" s="7">
        <f t="shared" si="3"/>
        <v>-6.5</v>
      </c>
      <c r="G6" s="2">
        <v>0.34</v>
      </c>
      <c r="H6" s="2">
        <v>0.1</v>
      </c>
      <c r="I6" s="7">
        <f t="shared" si="4"/>
        <v>-3.1620000000000004</v>
      </c>
      <c r="J6" s="2">
        <v>0.1</v>
      </c>
      <c r="K6" s="7">
        <f t="shared" si="5"/>
        <v>0.05</v>
      </c>
      <c r="L6" s="2">
        <f t="shared" si="6"/>
        <v>-96.12</v>
      </c>
    </row>
    <row r="7" spans="1:13" x14ac:dyDescent="0.2">
      <c r="A7" s="2">
        <v>25</v>
      </c>
      <c r="B7" s="2">
        <f t="shared" si="0"/>
        <v>-21</v>
      </c>
      <c r="C7" s="2">
        <f t="shared" si="1"/>
        <v>-114</v>
      </c>
      <c r="D7" s="2">
        <f t="shared" si="2"/>
        <v>5</v>
      </c>
      <c r="E7" s="2">
        <v>0.25</v>
      </c>
      <c r="F7" s="7">
        <f t="shared" si="3"/>
        <v>-5.25</v>
      </c>
      <c r="G7" s="2">
        <v>0.34</v>
      </c>
      <c r="H7" s="2">
        <v>0.1</v>
      </c>
      <c r="I7" s="7">
        <f t="shared" si="4"/>
        <v>-3.8760000000000008</v>
      </c>
      <c r="J7" s="2">
        <v>0.1</v>
      </c>
      <c r="K7" s="7">
        <f t="shared" si="5"/>
        <v>0.05</v>
      </c>
      <c r="L7" s="2">
        <f t="shared" si="6"/>
        <v>-90.76</v>
      </c>
    </row>
    <row r="8" spans="1:13" x14ac:dyDescent="0.2">
      <c r="A8" s="2">
        <v>20</v>
      </c>
      <c r="B8" s="2">
        <f t="shared" si="0"/>
        <v>-16</v>
      </c>
      <c r="C8" s="2">
        <f t="shared" si="1"/>
        <v>-130</v>
      </c>
      <c r="D8" s="2">
        <f t="shared" si="2"/>
        <v>5</v>
      </c>
      <c r="E8" s="2">
        <v>0.25</v>
      </c>
      <c r="F8" s="7">
        <f t="shared" si="3"/>
        <v>-4</v>
      </c>
      <c r="G8" s="2">
        <v>0.34</v>
      </c>
      <c r="H8" s="2">
        <v>0.1</v>
      </c>
      <c r="I8" s="7">
        <f t="shared" si="4"/>
        <v>-4.4200000000000008</v>
      </c>
      <c r="J8" s="2">
        <v>0.1</v>
      </c>
      <c r="K8" s="7">
        <f t="shared" si="5"/>
        <v>0.05</v>
      </c>
      <c r="L8" s="2">
        <f t="shared" si="6"/>
        <v>-83.700000000000017</v>
      </c>
    </row>
    <row r="9" spans="1:13" x14ac:dyDescent="0.2">
      <c r="A9" s="2">
        <v>15</v>
      </c>
      <c r="B9" s="2">
        <f t="shared" si="0"/>
        <v>-11</v>
      </c>
      <c r="C9" s="2">
        <f t="shared" si="1"/>
        <v>-141</v>
      </c>
      <c r="D9" s="2">
        <f t="shared" si="2"/>
        <v>5</v>
      </c>
      <c r="E9" s="2">
        <v>0.25</v>
      </c>
      <c r="F9" s="7">
        <f t="shared" si="3"/>
        <v>-2.75</v>
      </c>
      <c r="G9" s="2">
        <v>0.34</v>
      </c>
      <c r="H9" s="2">
        <v>0.1</v>
      </c>
      <c r="I9" s="7">
        <f t="shared" si="4"/>
        <v>-4.7940000000000005</v>
      </c>
      <c r="J9" s="2">
        <v>0.1</v>
      </c>
      <c r="K9" s="7">
        <f t="shared" si="5"/>
        <v>0.05</v>
      </c>
      <c r="L9" s="2">
        <f t="shared" si="6"/>
        <v>-74.940000000000012</v>
      </c>
    </row>
    <row r="10" spans="1:13" x14ac:dyDescent="0.2">
      <c r="A10" s="2">
        <v>10</v>
      </c>
      <c r="B10" s="2">
        <f t="shared" si="0"/>
        <v>-6</v>
      </c>
      <c r="C10" s="2">
        <f t="shared" si="1"/>
        <v>-147</v>
      </c>
      <c r="D10" s="2">
        <f t="shared" si="2"/>
        <v>5</v>
      </c>
      <c r="E10" s="2">
        <v>0.25</v>
      </c>
      <c r="F10" s="7">
        <f t="shared" si="3"/>
        <v>-1.5</v>
      </c>
      <c r="G10" s="2">
        <v>0.34</v>
      </c>
      <c r="H10" s="2">
        <v>0.1</v>
      </c>
      <c r="I10" s="7">
        <f t="shared" si="4"/>
        <v>-4.9980000000000011</v>
      </c>
      <c r="J10" s="2">
        <v>0.1</v>
      </c>
      <c r="K10" s="7">
        <f t="shared" si="5"/>
        <v>0.05</v>
      </c>
      <c r="L10" s="2">
        <f t="shared" si="6"/>
        <v>-64.480000000000018</v>
      </c>
    </row>
    <row r="11" spans="1:13" x14ac:dyDescent="0.2">
      <c r="A11" s="2">
        <v>5</v>
      </c>
      <c r="B11" s="2">
        <f t="shared" si="0"/>
        <v>-1</v>
      </c>
      <c r="C11" s="2">
        <f t="shared" si="1"/>
        <v>-148</v>
      </c>
      <c r="D11" s="2">
        <f t="shared" si="2"/>
        <v>5</v>
      </c>
      <c r="E11" s="2">
        <v>0.25</v>
      </c>
      <c r="F11" s="7">
        <f t="shared" si="3"/>
        <v>-0.25</v>
      </c>
      <c r="G11" s="2">
        <v>0.34</v>
      </c>
      <c r="H11" s="2">
        <v>0.1</v>
      </c>
      <c r="I11" s="7">
        <f t="shared" si="4"/>
        <v>-5.032</v>
      </c>
      <c r="J11" s="2">
        <v>0.1</v>
      </c>
      <c r="K11" s="7">
        <f t="shared" si="5"/>
        <v>0.05</v>
      </c>
      <c r="L11" s="2">
        <f t="shared" si="6"/>
        <v>-52.32</v>
      </c>
    </row>
    <row r="12" spans="1:13" s="8" customFormat="1" x14ac:dyDescent="0.2">
      <c r="A12" s="7">
        <v>4</v>
      </c>
      <c r="B12" s="7">
        <f t="shared" si="0"/>
        <v>0</v>
      </c>
      <c r="C12" s="7">
        <f t="shared" si="1"/>
        <v>-148</v>
      </c>
      <c r="D12" s="7">
        <f t="shared" si="2"/>
        <v>1</v>
      </c>
      <c r="E12" s="7">
        <v>0.25</v>
      </c>
      <c r="F12" s="7">
        <f t="shared" si="3"/>
        <v>0</v>
      </c>
      <c r="G12" s="7">
        <v>0.34</v>
      </c>
      <c r="H12" s="7">
        <v>0.1</v>
      </c>
      <c r="I12" s="7">
        <f t="shared" si="4"/>
        <v>-5.032</v>
      </c>
      <c r="J12" s="7">
        <v>0.1</v>
      </c>
      <c r="K12" s="7">
        <f t="shared" si="5"/>
        <v>1.0000000000000002E-2</v>
      </c>
      <c r="L12" s="7">
        <f t="shared" si="6"/>
        <v>-50.22</v>
      </c>
      <c r="M12" s="6"/>
    </row>
    <row r="13" spans="1:13" x14ac:dyDescent="0.2">
      <c r="A13" s="2">
        <v>4</v>
      </c>
      <c r="B13" s="2">
        <f t="shared" si="0"/>
        <v>0</v>
      </c>
      <c r="C13" s="2">
        <f t="shared" si="1"/>
        <v>-148</v>
      </c>
      <c r="D13" s="2">
        <f t="shared" si="2"/>
        <v>0</v>
      </c>
      <c r="E13" s="2">
        <v>0.25</v>
      </c>
      <c r="F13" s="7">
        <f t="shared" si="3"/>
        <v>0</v>
      </c>
      <c r="G13" s="2">
        <v>0.34</v>
      </c>
      <c r="H13" s="2">
        <v>0.1</v>
      </c>
      <c r="I13" s="7">
        <f t="shared" si="4"/>
        <v>-5.032</v>
      </c>
      <c r="J13" s="2">
        <v>0.1</v>
      </c>
      <c r="K13" s="7">
        <f t="shared" si="5"/>
        <v>0</v>
      </c>
      <c r="L13" s="2">
        <f t="shared" si="6"/>
        <v>-50.32</v>
      </c>
    </row>
    <row r="14" spans="1:13" x14ac:dyDescent="0.2">
      <c r="A14" s="2">
        <v>4</v>
      </c>
      <c r="B14" s="2">
        <f t="shared" si="0"/>
        <v>0</v>
      </c>
      <c r="C14" s="2">
        <f t="shared" si="1"/>
        <v>-148</v>
      </c>
      <c r="D14" s="2">
        <f t="shared" si="2"/>
        <v>0</v>
      </c>
      <c r="E14" s="2">
        <v>0.25</v>
      </c>
      <c r="F14" s="7">
        <f t="shared" si="3"/>
        <v>0</v>
      </c>
      <c r="G14" s="2">
        <v>0.34</v>
      </c>
      <c r="H14" s="2">
        <v>0.1</v>
      </c>
      <c r="I14" s="7">
        <f t="shared" si="4"/>
        <v>-5.032</v>
      </c>
      <c r="J14" s="2">
        <v>0.1</v>
      </c>
      <c r="K14" s="7">
        <f t="shared" si="5"/>
        <v>0</v>
      </c>
      <c r="L14" s="2">
        <f t="shared" si="6"/>
        <v>-50.32</v>
      </c>
    </row>
    <row r="15" spans="1:13" x14ac:dyDescent="0.2">
      <c r="A15" s="2">
        <v>4</v>
      </c>
      <c r="B15" s="2">
        <f t="shared" si="0"/>
        <v>0</v>
      </c>
      <c r="C15" s="2">
        <f t="shared" si="1"/>
        <v>-148</v>
      </c>
      <c r="D15" s="2">
        <f t="shared" si="2"/>
        <v>0</v>
      </c>
      <c r="E15" s="2">
        <v>0.25</v>
      </c>
      <c r="F15" s="7">
        <f t="shared" si="3"/>
        <v>0</v>
      </c>
      <c r="G15" s="2">
        <v>0.34</v>
      </c>
      <c r="H15" s="2">
        <v>0.1</v>
      </c>
      <c r="I15" s="7">
        <f t="shared" si="4"/>
        <v>-5.032</v>
      </c>
      <c r="J15" s="2">
        <v>0.1</v>
      </c>
      <c r="K15" s="7">
        <f t="shared" si="5"/>
        <v>0</v>
      </c>
      <c r="L15" s="2">
        <f t="shared" si="6"/>
        <v>-50.32</v>
      </c>
    </row>
    <row r="16" spans="1:13" x14ac:dyDescent="0.2">
      <c r="A16" s="2">
        <v>4</v>
      </c>
      <c r="B16" s="2">
        <f t="shared" si="0"/>
        <v>0</v>
      </c>
      <c r="C16" s="2">
        <f t="shared" si="1"/>
        <v>-148</v>
      </c>
      <c r="D16" s="2">
        <f t="shared" si="2"/>
        <v>0</v>
      </c>
      <c r="E16" s="2">
        <v>0.25</v>
      </c>
      <c r="F16" s="7">
        <f t="shared" si="3"/>
        <v>0</v>
      </c>
      <c r="G16" s="2">
        <v>0.34</v>
      </c>
      <c r="H16" s="2">
        <v>0.1</v>
      </c>
      <c r="I16" s="7">
        <f t="shared" si="4"/>
        <v>-5.032</v>
      </c>
      <c r="J16" s="2">
        <v>0.1</v>
      </c>
      <c r="K16" s="7">
        <f t="shared" si="5"/>
        <v>0</v>
      </c>
      <c r="L16" s="2">
        <f t="shared" si="6"/>
        <v>-50.32</v>
      </c>
    </row>
    <row r="17" spans="1:13" x14ac:dyDescent="0.2">
      <c r="A17" s="2">
        <v>4</v>
      </c>
      <c r="B17" s="2">
        <f t="shared" si="0"/>
        <v>0</v>
      </c>
      <c r="C17" s="2">
        <f t="shared" si="1"/>
        <v>-148</v>
      </c>
      <c r="D17" s="2">
        <f t="shared" si="2"/>
        <v>0</v>
      </c>
      <c r="E17" s="2">
        <v>0.25</v>
      </c>
      <c r="F17" s="7">
        <f t="shared" si="3"/>
        <v>0</v>
      </c>
      <c r="G17" s="2">
        <v>0.34</v>
      </c>
      <c r="H17" s="2">
        <v>0.1</v>
      </c>
      <c r="I17" s="7">
        <f t="shared" si="4"/>
        <v>-5.032</v>
      </c>
      <c r="J17" s="2">
        <v>0.1</v>
      </c>
      <c r="K17" s="7">
        <f t="shared" si="5"/>
        <v>0</v>
      </c>
      <c r="L17" s="2">
        <f t="shared" si="6"/>
        <v>-50.32</v>
      </c>
    </row>
    <row r="18" spans="1:13" ht="76" x14ac:dyDescent="0.2">
      <c r="M18" s="4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2023-10-06T02:54:05Z</dcterms:created>
  <dcterms:modified xsi:type="dcterms:W3CDTF">2023-10-06T06:59:43Z</dcterms:modified>
</cp:coreProperties>
</file>