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User\Documents\GitHub\STAT-31631---STATISTICAL-MODELING-GROUP-8-PROJECT\"/>
    </mc:Choice>
  </mc:AlternateContent>
  <xr:revisionPtr revIDLastSave="0" documentId="8_{9478130F-8587-424C-AC3F-C243FCB79045}" xr6:coauthVersionLast="47" xr6:coauthVersionMax="47" xr10:uidLastSave="{00000000-0000-0000-0000-000000000000}"/>
  <bookViews>
    <workbookView xWindow="-120" yWindow="-120" windowWidth="20730" windowHeight="11160" xr2:uid="{00000000-000D-0000-FFFF-FFFF00000000}"/>
  </bookViews>
  <sheets>
    <sheet name="ProjectSchedule" sheetId="11" r:id="rId1"/>
    <sheet name="About" sheetId="12" r:id="rId2"/>
  </sheets>
  <definedNames>
    <definedName name="_xlnm.Print_Area" localSheetId="0">ProjectSchedule!$1:$25</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 i="11" l="1"/>
  <c r="W4" i="11"/>
  <c r="P4" i="11"/>
  <c r="I5" i="11" l="1"/>
  <c r="B13" i="12"/>
  <c r="H25" i="11" l="1"/>
  <c r="H24" i="11"/>
  <c r="H23" i="11"/>
  <c r="H22" i="11"/>
  <c r="H21" i="11"/>
  <c r="H20" i="11"/>
  <c r="H19" i="11"/>
  <c r="H18" i="11"/>
  <c r="H17" i="11"/>
  <c r="H16" i="11"/>
  <c r="H15" i="11"/>
  <c r="H14" i="11"/>
  <c r="H13" i="11"/>
  <c r="H12" i="11"/>
  <c r="H11" i="11"/>
  <c r="H10" i="11"/>
  <c r="H9" i="11"/>
  <c r="H8" i="11"/>
  <c r="H7" i="11"/>
  <c r="I6" i="11" l="1"/>
  <c r="J5" i="11" l="1"/>
  <c r="K5" i="11" s="1"/>
  <c r="L5" i="11" s="1"/>
  <c r="M5" i="11" s="1"/>
  <c r="N5" i="11" s="1"/>
  <c r="O5" i="11" s="1"/>
  <c r="P5" i="11" s="1"/>
  <c r="Q5" i="11" l="1"/>
  <c r="R5" i="11" s="1"/>
  <c r="S5" i="11" s="1"/>
  <c r="T5" i="11" s="1"/>
  <c r="U5" i="11" s="1"/>
  <c r="V5" i="11" s="1"/>
  <c r="W5" i="11" s="1"/>
  <c r="J6" i="11"/>
  <c r="X5" i="11" l="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<sst xmlns="http://schemas.openxmlformats.org/spreadsheetml/2006/main" count="41" uniqueCount="41">
  <si>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</si>
  <si>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</si>
  <si>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</si>
  <si>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</si>
  <si>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</si>
  <si>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</si>
  <si>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</si>
  <si>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</si>
  <si>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</si>
  <si>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</si>
  <si>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</si>
  <si>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</si>
  <si>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</si>
  <si>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</si>
  <si>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</si>
  <si>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</si>
  <si>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</si>
  <si>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</si>
  <si>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</si>
  <si>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</si>
  <si>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</si>
  <si>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</si>
  <si>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</si>
  <si>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week1</t>
  </si>
  <si>
    <t>week2</t>
  </si>
  <si>
    <t>week3</t>
  </si>
  <si>
    <t>week4</t>
  </si>
  <si>
    <t>week5</t>
  </si>
  <si>
    <t>The Impact of Central Bank Interest Rate Changes on GDP in sri lanka</t>
  </si>
  <si>
    <t>group8</t>
  </si>
  <si>
    <t>University of Kelaniya</t>
  </si>
  <si>
    <t xml:space="preserve"> Literature Review </t>
  </si>
  <si>
    <t xml:space="preserve">Data Collection   </t>
  </si>
  <si>
    <t>Task Descriptive Analysis</t>
  </si>
  <si>
    <t>Correlation Analysis</t>
  </si>
  <si>
    <t xml:space="preserve">Regression Analysis </t>
  </si>
  <si>
    <t xml:space="preserve"> Granger Causality</t>
  </si>
  <si>
    <t xml:space="preserve">Interpretation </t>
  </si>
  <si>
    <t>Report Drafting</t>
  </si>
  <si>
    <t>Review &amp; Revision</t>
  </si>
  <si>
    <t xml:space="preserve">Final Submission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</si>
</sst>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u/>
      <sz val="9"/>
      <color theme="4" tint="-0.249977111117893"/>
      <name val="Arial"/>
      <family val="2"/>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7" fillId="0" borderId="0" xfId="0" applyFont="1" applyAlignment="1">
      <alignment vertical="center"/>
    </xf>
    <xf numFmtId="0" fontId="9" fillId="0" borderId="0" xfId="0" applyFont="1"/>
    <xf numFmtId="0" fontId="6" fillId="14" borderId="1" xfId="0" applyFont="1" applyFill="1" applyBorder="1" applyAlignment="1">
      <alignment horizontal="left" vertical="center" indent="1"/>
    </xf>
    <xf numFmtId="0" fontId="6" fillId="14" borderId="1" xfId="0" applyFont="1" applyFill="1" applyBorder="1" applyAlignment="1">
      <alignment horizontal="center" vertical="center" wrapText="1"/>
    </xf>
    <xf numFmtId="167" fontId="10" fillId="7" borderId="0" xfId="0" applyNumberFormat="1" applyFont="1" applyFill="1" applyBorder="1" applyAlignment="1">
      <alignment horizontal="center" vertical="center"/>
    </xf>
    <xf numFmtId="167" fontId="10" fillId="7" borderId="8" xfId="0" applyNumberFormat="1" applyFont="1" applyFill="1" applyBorder="1" applyAlignment="1">
      <alignment horizontal="center" vertical="center"/>
    </xf>
    <xf numFmtId="167" fontId="10" fillId="7" borderId="9" xfId="0" applyNumberFormat="1" applyFont="1" applyFill="1" applyBorder="1" applyAlignment="1">
      <alignment horizontal="center" vertical="center"/>
    </xf>
    <xf numFmtId="0" fontId="13" fillId="13" borderId="10" xfId="0" applyFont="1" applyFill="1" applyBorder="1" applyAlignment="1">
      <alignment horizontal="center" vertical="center" shrinkToFit="1"/>
    </xf>
    <xf numFmtId="0" fontId="14" fillId="0" borderId="0" xfId="0" applyFont="1" applyAlignment="1">
      <alignment horizontal="left"/>
    </xf>
    <xf numFmtId="0" fontId="15"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4"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4" fillId="0" borderId="2"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5" fillId="8" borderId="2" xfId="0" applyFont="1" applyFill="1" applyBorder="1" applyAlignment="1">
      <alignment horizontal="left" vertical="center" indent="1"/>
    </xf>
    <xf numFmtId="0" fontId="5" fillId="8" borderId="2" xfId="0" applyFont="1" applyFill="1" applyBorder="1" applyAlignment="1">
      <alignment horizontal="center" vertical="center"/>
    </xf>
    <xf numFmtId="9" fontId="4"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4" fillId="8" borderId="2" xfId="0" applyNumberFormat="1" applyFont="1" applyFill="1" applyBorder="1" applyAlignment="1">
      <alignment horizontal="center" vertical="center"/>
    </xf>
    <xf numFmtId="0" fontId="0" fillId="2" borderId="2" xfId="0" applyFont="1" applyFill="1" applyBorder="1" applyAlignment="1">
      <alignment horizontal="left" vertical="center" indent="2"/>
    </xf>
    <xf numFmtId="0" fontId="0" fillId="2" borderId="2" xfId="0" applyFont="1" applyFill="1" applyBorder="1" applyAlignment="1">
      <alignment horizontal="center" vertical="center"/>
    </xf>
    <xf numFmtId="9" fontId="4" fillId="2" borderId="2" xfId="2" applyFont="1" applyFill="1" applyBorder="1" applyAlignment="1">
      <alignment horizontal="center" vertical="center"/>
    </xf>
    <xf numFmtId="164" fontId="0" fillId="2" borderId="2" xfId="0" applyNumberFormat="1" applyFont="1" applyFill="1" applyBorder="1" applyAlignment="1">
      <alignment horizontal="center" vertical="center"/>
    </xf>
    <xf numFmtId="164" fontId="4" fillId="2" borderId="2" xfId="0" applyNumberFormat="1" applyFont="1" applyFill="1" applyBorder="1" applyAlignment="1">
      <alignment horizontal="center" vertical="center"/>
    </xf>
    <xf numFmtId="0" fontId="5" fillId="9" borderId="2" xfId="0" applyFont="1" applyFill="1" applyBorder="1" applyAlignment="1">
      <alignment horizontal="left" vertical="center" indent="1"/>
    </xf>
    <xf numFmtId="0" fontId="5" fillId="9" borderId="2" xfId="0" applyFont="1" applyFill="1" applyBorder="1" applyAlignment="1">
      <alignment horizontal="center" vertical="center"/>
    </xf>
    <xf numFmtId="9" fontId="4"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4" fillId="9"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4"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4" fillId="3" borderId="2" xfId="0" applyNumberFormat="1" applyFont="1" applyFill="1" applyBorder="1" applyAlignment="1">
      <alignment horizontal="center" vertical="center"/>
    </xf>
    <xf numFmtId="0" fontId="5" fillId="5" borderId="2" xfId="0" applyFont="1" applyFill="1" applyBorder="1" applyAlignment="1">
      <alignment horizontal="left" vertical="center" indent="1"/>
    </xf>
    <xf numFmtId="0" fontId="5" fillId="5" borderId="2" xfId="0" applyFont="1" applyFill="1" applyBorder="1" applyAlignment="1">
      <alignment horizontal="center" vertical="center"/>
    </xf>
    <xf numFmtId="9" fontId="4"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4" fillId="5" borderId="2" xfId="0" applyNumberFormat="1" applyFont="1" applyFill="1" applyBorder="1" applyAlignment="1">
      <alignment horizontal="center" vertical="center"/>
    </xf>
    <xf numFmtId="0" fontId="0" fillId="12" borderId="2" xfId="0" applyFont="1" applyFill="1" applyBorder="1" applyAlignment="1">
      <alignment horizontal="left" vertical="center" indent="2"/>
    </xf>
    <xf numFmtId="0" fontId="0" fillId="12" borderId="2" xfId="0" applyFont="1" applyFill="1" applyBorder="1" applyAlignment="1">
      <alignment horizontal="center" vertical="center"/>
    </xf>
    <xf numFmtId="9" fontId="4"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4" fillId="12" borderId="2" xfId="0" applyNumberFormat="1" applyFont="1" applyFill="1" applyBorder="1" applyAlignment="1">
      <alignment horizontal="center" vertical="center"/>
    </xf>
    <xf numFmtId="0" fontId="5" fillId="4" borderId="2" xfId="0" applyFont="1" applyFill="1" applyBorder="1" applyAlignment="1">
      <alignment horizontal="left" vertical="center" indent="1"/>
    </xf>
    <xf numFmtId="0" fontId="5" fillId="4" borderId="2" xfId="0" applyFont="1" applyFill="1" applyBorder="1" applyAlignment="1">
      <alignment horizontal="center" vertical="center"/>
    </xf>
    <xf numFmtId="9" fontId="4"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4" fillId="4" borderId="2" xfId="0" applyNumberFormat="1" applyFont="1" applyFill="1" applyBorder="1" applyAlignment="1">
      <alignment horizontal="center" vertical="center"/>
    </xf>
    <xf numFmtId="0" fontId="0" fillId="10" borderId="2" xfId="0" applyFont="1" applyFill="1" applyBorder="1" applyAlignment="1">
      <alignment horizontal="left" vertical="center" indent="2"/>
    </xf>
    <xf numFmtId="0" fontId="0" fillId="10" borderId="2" xfId="0" applyFont="1" applyFill="1" applyBorder="1" applyAlignment="1">
      <alignment horizontal="center" vertical="center"/>
    </xf>
    <xf numFmtId="9" fontId="4"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4" fillId="10" borderId="2" xfId="0" applyNumberFormat="1" applyFont="1" applyFill="1" applyBorder="1" applyAlignment="1">
      <alignment horizontal="center" vertical="center"/>
    </xf>
    <xf numFmtId="0" fontId="5" fillId="6" borderId="2" xfId="0" applyFont="1" applyFill="1" applyBorder="1" applyAlignment="1">
      <alignment horizontal="left" vertical="center" indent="1"/>
    </xf>
    <xf numFmtId="0" fontId="5" fillId="6" borderId="2" xfId="0" applyFont="1" applyFill="1" applyBorder="1" applyAlignment="1">
      <alignment horizontal="center" vertical="center"/>
    </xf>
    <xf numFmtId="9" fontId="4"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4" fillId="6" borderId="2" xfId="0" applyNumberFormat="1"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9" fontId="4"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4" fillId="11"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2" fillId="0" borderId="0" xfId="0" applyFont="1" applyAlignment="1" applyProtection="1">
      <alignment vertical="top"/>
    </xf>
    <xf numFmtId="0" fontId="2" fillId="0" borderId="0" xfId="0" applyFont="1"/>
    <xf numFmtId="0" fontId="16" fillId="0" borderId="0" xfId="0" applyFont="1" applyAlignment="1" applyProtection="1">
      <alignment horizontal="left" vertical="center"/>
    </xf>
    <xf numFmtId="0" fontId="17" fillId="0" borderId="0" xfId="0" applyFont="1" applyAlignment="1">
      <alignment horizontal="left" vertical="center"/>
    </xf>
    <xf numFmtId="0" fontId="18" fillId="0" borderId="0" xfId="0" applyFont="1" applyAlignment="1">
      <alignment vertical="center"/>
    </xf>
    <xf numFmtId="0" fontId="2" fillId="0" borderId="0" xfId="0" applyFont="1" applyAlignment="1">
      <alignment horizontal="left" vertical="center"/>
    </xf>
    <xf numFmtId="0" fontId="19" fillId="0" borderId="0" xfId="0" applyFont="1"/>
    <xf numFmtId="0" fontId="20" fillId="0" borderId="0" xfId="0" applyFont="1" applyAlignment="1">
      <alignment vertical="top" wrapText="1"/>
    </xf>
    <xf numFmtId="0" fontId="2" fillId="0" borderId="0" xfId="0" applyFont="1" applyAlignment="1">
      <alignment vertical="top"/>
    </xf>
    <xf numFmtId="0" fontId="21" fillId="0" borderId="0" xfId="0" applyFont="1" applyAlignment="1">
      <alignment vertical="center"/>
    </xf>
    <xf numFmtId="0" fontId="20" fillId="0" borderId="0" xfId="0" applyFont="1" applyAlignment="1">
      <alignment horizontal="left" vertical="top" wrapText="1" indent="1"/>
    </xf>
    <xf numFmtId="0" fontId="3" fillId="0" borderId="0" xfId="1" applyAlignment="1" applyProtection="1">
      <alignment horizontal="left" indent="1"/>
    </xf>
    <xf numFmtId="0" fontId="2" fillId="0" borderId="0" xfId="0" applyFont="1" applyAlignment="1">
      <alignment horizontal="right" vertical="center"/>
    </xf>
    <xf numFmtId="0" fontId="22" fillId="0" borderId="0" xfId="0" applyFont="1" applyAlignment="1" applyProtection="1">
      <alignment vertical="top"/>
    </xf>
    <xf numFmtId="0" fontId="3" fillId="0" borderId="0" xfId="1" applyFill="1" applyAlignment="1" applyProtection="1">
      <alignment horizontal="left" indent="1"/>
    </xf>
    <xf numFmtId="0" fontId="23" fillId="0" borderId="0" xfId="1" applyFont="1" applyAlignment="1" applyProtection="1">
      <alignment horizontal="left" vertical="center"/>
    </xf>
    <xf numFmtId="166" fontId="0" fillId="7" borderId="6" xfId="0" applyNumberFormat="1" applyFont="1" applyFill="1" applyBorder="1" applyAlignment="1">
      <alignment horizontal="left" vertical="center" wrapText="1" indent="1"/>
    </xf>
    <xf numFmtId="166" fontId="0" fillId="7" borderId="1" xfId="0" applyNumberFormat="1" applyFont="1" applyFill="1" applyBorder="1" applyAlignment="1">
      <alignment horizontal="left" vertical="center" wrapText="1" indent="1"/>
    </xf>
    <xf numFmtId="166" fontId="0" fillId="7"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18">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6"/>
  <sheetViews>
    <sheetView showGridLines="0" tabSelected="1" showRuler="0" zoomScaleNormal="100" zoomScalePageLayoutView="70" workbookViewId="0">
      <pane ySplit="6" topLeftCell="A7" activePane="bottomLeft" state="frozen"/>
      <selection pane="bottomLeft" activeCell="N10" sqref="N10"/>
    </sheetView>
  </sheetViews>
  <sheetFormatPr defaultRowHeight="15" x14ac:dyDescent="0.25"/>
  <cols>
    <col min="1" max="1" width="2.7109375" customWidth="1"/>
    <col min="2" max="2" width="19.85546875" customWidth="1"/>
    <col min="3" max="3" width="9.140625" customWidth="1"/>
    <col min="4" max="4" width="10.7109375" customWidth="1"/>
    <col min="5" max="5" width="10.42578125" style="5" customWidth="1"/>
    <col min="6" max="6" width="15.85546875" customWidth="1"/>
    <col min="7" max="7" width="2.7109375" customWidth="1"/>
    <col min="8" max="8" width="6.140625" hidden="1" customWidth="1"/>
    <col min="9" max="64" width="2.5703125" customWidth="1"/>
    <col min="69" max="70" width="10.28515625"/>
  </cols>
  <sheetData>
    <row r="1" spans="1:64" ht="28.5" x14ac:dyDescent="0.45">
      <c r="B1" s="16" t="s">
        <v>28</v>
      </c>
      <c r="C1" s="1"/>
      <c r="D1" s="2"/>
      <c r="E1" s="4"/>
      <c r="F1" s="88"/>
      <c r="H1" s="2"/>
      <c r="I1" s="8"/>
      <c r="J1" s="91"/>
      <c r="K1" s="91"/>
      <c r="L1" s="91"/>
      <c r="M1" s="91"/>
      <c r="N1" s="91"/>
      <c r="O1" s="91"/>
      <c r="P1" s="91"/>
      <c r="Q1" s="91"/>
      <c r="R1" s="91"/>
      <c r="S1" s="91"/>
      <c r="T1" s="91"/>
      <c r="U1" s="91"/>
      <c r="V1" s="91"/>
      <c r="W1" s="91"/>
      <c r="X1" s="91"/>
      <c r="Y1" s="91"/>
      <c r="Z1" s="91"/>
      <c r="AA1" s="91"/>
    </row>
    <row r="2" spans="1:64" ht="19.5" customHeight="1" x14ac:dyDescent="0.3">
      <c r="B2" s="9" t="s">
        <v>29</v>
      </c>
      <c r="D2" s="6" t="s">
        <v>0</v>
      </c>
      <c r="E2" s="95">
        <v>45474</v>
      </c>
      <c r="F2" s="96"/>
    </row>
    <row r="3" spans="1:64" ht="19.5" customHeight="1" x14ac:dyDescent="0.3">
      <c r="B3" s="9" t="s">
        <v>30</v>
      </c>
      <c r="D3" s="6" t="s">
        <v>21</v>
      </c>
      <c r="E3" s="95">
        <v>45484</v>
      </c>
      <c r="F3" s="96"/>
    </row>
    <row r="4" spans="1:64" ht="19.5" customHeight="1" x14ac:dyDescent="0.25">
      <c r="D4" s="6" t="s">
        <v>7</v>
      </c>
      <c r="E4" s="7">
        <v>1</v>
      </c>
      <c r="I4" s="92">
        <f>I5</f>
        <v>45474</v>
      </c>
      <c r="J4" s="93"/>
      <c r="K4" s="93"/>
      <c r="L4" s="93"/>
      <c r="M4" s="93"/>
      <c r="N4" s="93"/>
      <c r="O4" s="94"/>
      <c r="P4" s="92">
        <f>P5</f>
        <v>45481</v>
      </c>
      <c r="Q4" s="93"/>
      <c r="R4" s="93"/>
      <c r="S4" s="93"/>
      <c r="T4" s="93"/>
      <c r="U4" s="93"/>
      <c r="V4" s="94"/>
      <c r="W4" s="92">
        <f>W5</f>
        <v>45488</v>
      </c>
      <c r="X4" s="93"/>
      <c r="Y4" s="93"/>
      <c r="Z4" s="93"/>
      <c r="AA4" s="93"/>
      <c r="AB4" s="93"/>
      <c r="AC4" s="94"/>
      <c r="AD4" s="92">
        <f>AD5</f>
        <v>45495</v>
      </c>
      <c r="AE4" s="93"/>
      <c r="AF4" s="93"/>
      <c r="AG4" s="93"/>
      <c r="AH4" s="93"/>
      <c r="AI4" s="93"/>
      <c r="AJ4" s="94"/>
      <c r="AK4" s="92">
        <f>AK5</f>
        <v>45502</v>
      </c>
      <c r="AL4" s="93"/>
      <c r="AM4" s="93"/>
      <c r="AN4" s="93"/>
      <c r="AO4" s="93"/>
      <c r="AP4" s="93"/>
      <c r="AQ4" s="94"/>
      <c r="AR4" s="92">
        <f>AR5</f>
        <v>45509</v>
      </c>
      <c r="AS4" s="93"/>
      <c r="AT4" s="93"/>
      <c r="AU4" s="93"/>
      <c r="AV4" s="93"/>
      <c r="AW4" s="93"/>
      <c r="AX4" s="94"/>
      <c r="AY4" s="92">
        <f>AY5</f>
        <v>45516</v>
      </c>
      <c r="AZ4" s="93"/>
      <c r="BA4" s="93"/>
      <c r="BB4" s="93"/>
      <c r="BC4" s="93"/>
      <c r="BD4" s="93"/>
      <c r="BE4" s="94"/>
      <c r="BF4" s="92">
        <f>BF5</f>
        <v>45523</v>
      </c>
      <c r="BG4" s="93"/>
      <c r="BH4" s="93"/>
      <c r="BI4" s="93"/>
      <c r="BJ4" s="93"/>
      <c r="BK4" s="93"/>
      <c r="BL4" s="94"/>
    </row>
    <row r="5" spans="1:64" x14ac:dyDescent="0.25">
      <c r="A5" s="6"/>
      <c r="G5" s="6"/>
      <c r="I5" s="13">
        <f>E2-WEEKDAY(E2,1)+2+7*(E4-1)</f>
        <v>45474</v>
      </c>
      <c r="J5" s="12">
        <f>I5+1</f>
        <v>45475</v>
      </c>
      <c r="K5" s="12">
        <f t="shared" ref="K5:AX5" si="0">J5+1</f>
        <v>45476</v>
      </c>
      <c r="L5" s="12">
        <f t="shared" si="0"/>
        <v>45477</v>
      </c>
      <c r="M5" s="12">
        <f t="shared" si="0"/>
        <v>45478</v>
      </c>
      <c r="N5" s="12">
        <f t="shared" si="0"/>
        <v>45479</v>
      </c>
      <c r="O5" s="14">
        <f t="shared" si="0"/>
        <v>45480</v>
      </c>
      <c r="P5" s="13">
        <f>O5+1</f>
        <v>45481</v>
      </c>
      <c r="Q5" s="12">
        <f>P5+1</f>
        <v>45482</v>
      </c>
      <c r="R5" s="12">
        <f t="shared" si="0"/>
        <v>45483</v>
      </c>
      <c r="S5" s="12">
        <f t="shared" si="0"/>
        <v>45484</v>
      </c>
      <c r="T5" s="12">
        <f t="shared" si="0"/>
        <v>45485</v>
      </c>
      <c r="U5" s="12">
        <f t="shared" si="0"/>
        <v>45486</v>
      </c>
      <c r="V5" s="14">
        <f t="shared" si="0"/>
        <v>45487</v>
      </c>
      <c r="W5" s="13">
        <f>V5+1</f>
        <v>45488</v>
      </c>
      <c r="X5" s="12">
        <f>W5+1</f>
        <v>45489</v>
      </c>
      <c r="Y5" s="12">
        <f t="shared" si="0"/>
        <v>45490</v>
      </c>
      <c r="Z5" s="12">
        <f t="shared" si="0"/>
        <v>45491</v>
      </c>
      <c r="AA5" s="12">
        <f t="shared" si="0"/>
        <v>45492</v>
      </c>
      <c r="AB5" s="12">
        <f t="shared" si="0"/>
        <v>45493</v>
      </c>
      <c r="AC5" s="14">
        <f t="shared" si="0"/>
        <v>45494</v>
      </c>
      <c r="AD5" s="13">
        <f>AC5+1</f>
        <v>45495</v>
      </c>
      <c r="AE5" s="12">
        <f>AD5+1</f>
        <v>45496</v>
      </c>
      <c r="AF5" s="12">
        <f t="shared" si="0"/>
        <v>45497</v>
      </c>
      <c r="AG5" s="12">
        <f t="shared" si="0"/>
        <v>45498</v>
      </c>
      <c r="AH5" s="12">
        <f t="shared" si="0"/>
        <v>45499</v>
      </c>
      <c r="AI5" s="12">
        <f t="shared" si="0"/>
        <v>45500</v>
      </c>
      <c r="AJ5" s="14">
        <f t="shared" si="0"/>
        <v>45501</v>
      </c>
      <c r="AK5" s="13">
        <f>AJ5+1</f>
        <v>45502</v>
      </c>
      <c r="AL5" s="12">
        <f>AK5+1</f>
        <v>45503</v>
      </c>
      <c r="AM5" s="12">
        <f t="shared" si="0"/>
        <v>45504</v>
      </c>
      <c r="AN5" s="12">
        <f t="shared" si="0"/>
        <v>45505</v>
      </c>
      <c r="AO5" s="12">
        <f t="shared" si="0"/>
        <v>45506</v>
      </c>
      <c r="AP5" s="12">
        <f t="shared" si="0"/>
        <v>45507</v>
      </c>
      <c r="AQ5" s="14">
        <f t="shared" si="0"/>
        <v>45508</v>
      </c>
      <c r="AR5" s="13">
        <f>AQ5+1</f>
        <v>45509</v>
      </c>
      <c r="AS5" s="12">
        <f>AR5+1</f>
        <v>45510</v>
      </c>
      <c r="AT5" s="12">
        <f t="shared" si="0"/>
        <v>45511</v>
      </c>
      <c r="AU5" s="12">
        <f t="shared" si="0"/>
        <v>45512</v>
      </c>
      <c r="AV5" s="12">
        <f t="shared" si="0"/>
        <v>45513</v>
      </c>
      <c r="AW5" s="12">
        <f t="shared" si="0"/>
        <v>45514</v>
      </c>
      <c r="AX5" s="14">
        <f t="shared" si="0"/>
        <v>45515</v>
      </c>
      <c r="AY5" s="13">
        <f>AX5+1</f>
        <v>45516</v>
      </c>
      <c r="AZ5" s="12">
        <f>AY5+1</f>
        <v>45517</v>
      </c>
      <c r="BA5" s="12">
        <f t="shared" ref="BA5:BE5" si="1">AZ5+1</f>
        <v>45518</v>
      </c>
      <c r="BB5" s="12">
        <f t="shared" si="1"/>
        <v>45519</v>
      </c>
      <c r="BC5" s="12">
        <f t="shared" si="1"/>
        <v>45520</v>
      </c>
      <c r="BD5" s="12">
        <f t="shared" si="1"/>
        <v>45521</v>
      </c>
      <c r="BE5" s="14">
        <f t="shared" si="1"/>
        <v>45522</v>
      </c>
      <c r="BF5" s="13">
        <f>BE5+1</f>
        <v>45523</v>
      </c>
      <c r="BG5" s="12">
        <f>BF5+1</f>
        <v>45524</v>
      </c>
      <c r="BH5" s="12">
        <f t="shared" ref="BH5:BL5" si="2">BG5+1</f>
        <v>45525</v>
      </c>
      <c r="BI5" s="12">
        <f t="shared" si="2"/>
        <v>45526</v>
      </c>
      <c r="BJ5" s="12">
        <f t="shared" si="2"/>
        <v>45527</v>
      </c>
      <c r="BK5" s="12">
        <f t="shared" si="2"/>
        <v>45528</v>
      </c>
      <c r="BL5" s="14">
        <f t="shared" si="2"/>
        <v>45529</v>
      </c>
    </row>
    <row r="6" spans="1:64" ht="29.25" customHeight="1" thickBot="1" x14ac:dyDescent="0.3">
      <c r="A6" s="17"/>
      <c r="B6" s="10" t="s">
        <v>8</v>
      </c>
      <c r="C6" s="11" t="s">
        <v>2</v>
      </c>
      <c r="D6" s="11" t="s">
        <v>1</v>
      </c>
      <c r="E6" s="11" t="s">
        <v>4</v>
      </c>
      <c r="F6" s="11" t="s">
        <v>5</v>
      </c>
      <c r="G6" s="11"/>
      <c r="H6" s="11" t="s">
        <v>6</v>
      </c>
      <c r="I6" s="15" t="str">
        <f t="shared" ref="I6" si="3">LEFT(TEXT(I5,"ddd"),1)</f>
        <v>M</v>
      </c>
      <c r="J6" s="15" t="str">
        <f t="shared" ref="J6:AR6" si="4">LEFT(TEXT(J5,"ddd"),1)</f>
        <v>T</v>
      </c>
      <c r="K6" s="15" t="str">
        <f t="shared" si="4"/>
        <v>W</v>
      </c>
      <c r="L6" s="15" t="str">
        <f t="shared" si="4"/>
        <v>T</v>
      </c>
      <c r="M6" s="15" t="str">
        <f t="shared" si="4"/>
        <v>F</v>
      </c>
      <c r="N6" s="15" t="str">
        <f t="shared" si="4"/>
        <v>S</v>
      </c>
      <c r="O6" s="15" t="str">
        <f t="shared" si="4"/>
        <v>S</v>
      </c>
      <c r="P6" s="15" t="str">
        <f t="shared" si="4"/>
        <v>M</v>
      </c>
      <c r="Q6" s="15" t="str">
        <f t="shared" si="4"/>
        <v>T</v>
      </c>
      <c r="R6" s="15" t="str">
        <f t="shared" si="4"/>
        <v>W</v>
      </c>
      <c r="S6" s="15" t="str">
        <f t="shared" si="4"/>
        <v>T</v>
      </c>
      <c r="T6" s="15" t="str">
        <f t="shared" si="4"/>
        <v>F</v>
      </c>
      <c r="U6" s="15" t="str">
        <f t="shared" si="4"/>
        <v>S</v>
      </c>
      <c r="V6" s="15" t="str">
        <f t="shared" si="4"/>
        <v>S</v>
      </c>
      <c r="W6" s="15" t="str">
        <f t="shared" si="4"/>
        <v>M</v>
      </c>
      <c r="X6" s="15" t="str">
        <f t="shared" si="4"/>
        <v>T</v>
      </c>
      <c r="Y6" s="15" t="str">
        <f t="shared" si="4"/>
        <v>W</v>
      </c>
      <c r="Z6" s="15" t="str">
        <f t="shared" si="4"/>
        <v>T</v>
      </c>
      <c r="AA6" s="15" t="str">
        <f t="shared" si="4"/>
        <v>F</v>
      </c>
      <c r="AB6" s="15" t="str">
        <f t="shared" si="4"/>
        <v>S</v>
      </c>
      <c r="AC6" s="15" t="str">
        <f t="shared" si="4"/>
        <v>S</v>
      </c>
      <c r="AD6" s="15" t="str">
        <f t="shared" si="4"/>
        <v>M</v>
      </c>
      <c r="AE6" s="15" t="str">
        <f t="shared" si="4"/>
        <v>T</v>
      </c>
      <c r="AF6" s="15" t="str">
        <f t="shared" si="4"/>
        <v>W</v>
      </c>
      <c r="AG6" s="15" t="str">
        <f t="shared" si="4"/>
        <v>T</v>
      </c>
      <c r="AH6" s="15" t="str">
        <f t="shared" si="4"/>
        <v>F</v>
      </c>
      <c r="AI6" s="15" t="str">
        <f t="shared" si="4"/>
        <v>S</v>
      </c>
      <c r="AJ6" s="15" t="str">
        <f t="shared" si="4"/>
        <v>S</v>
      </c>
      <c r="AK6" s="15" t="str">
        <f t="shared" si="4"/>
        <v>M</v>
      </c>
      <c r="AL6" s="15" t="str">
        <f t="shared" si="4"/>
        <v>T</v>
      </c>
      <c r="AM6" s="15" t="str">
        <f t="shared" si="4"/>
        <v>W</v>
      </c>
      <c r="AN6" s="15" t="str">
        <f t="shared" si="4"/>
        <v>T</v>
      </c>
      <c r="AO6" s="15" t="str">
        <f t="shared" si="4"/>
        <v>F</v>
      </c>
      <c r="AP6" s="15" t="str">
        <f t="shared" si="4"/>
        <v>S</v>
      </c>
      <c r="AQ6" s="15" t="str">
        <f t="shared" si="4"/>
        <v>S</v>
      </c>
      <c r="AR6" s="15" t="str">
        <f t="shared" si="4"/>
        <v>M</v>
      </c>
      <c r="AS6" s="15" t="str">
        <f t="shared" ref="AS6:BL6" si="5">LEFT(TEXT(AS5,"ddd"),1)</f>
        <v>T</v>
      </c>
      <c r="AT6" s="15" t="str">
        <f t="shared" si="5"/>
        <v>W</v>
      </c>
      <c r="AU6" s="15" t="str">
        <f t="shared" si="5"/>
        <v>T</v>
      </c>
      <c r="AV6" s="15" t="str">
        <f t="shared" si="5"/>
        <v>F</v>
      </c>
      <c r="AW6" s="15" t="str">
        <f t="shared" si="5"/>
        <v>S</v>
      </c>
      <c r="AX6" s="15" t="str">
        <f t="shared" si="5"/>
        <v>S</v>
      </c>
      <c r="AY6" s="15" t="str">
        <f t="shared" si="5"/>
        <v>M</v>
      </c>
      <c r="AZ6" s="15" t="str">
        <f t="shared" si="5"/>
        <v>T</v>
      </c>
      <c r="BA6" s="15" t="str">
        <f t="shared" si="5"/>
        <v>W</v>
      </c>
      <c r="BB6" s="15" t="str">
        <f t="shared" si="5"/>
        <v>T</v>
      </c>
      <c r="BC6" s="15" t="str">
        <f t="shared" si="5"/>
        <v>F</v>
      </c>
      <c r="BD6" s="15" t="str">
        <f t="shared" si="5"/>
        <v>S</v>
      </c>
      <c r="BE6" s="15" t="str">
        <f t="shared" si="5"/>
        <v>S</v>
      </c>
      <c r="BF6" s="15" t="str">
        <f t="shared" si="5"/>
        <v>M</v>
      </c>
      <c r="BG6" s="15" t="str">
        <f t="shared" si="5"/>
        <v>T</v>
      </c>
      <c r="BH6" s="15" t="str">
        <f t="shared" si="5"/>
        <v>W</v>
      </c>
      <c r="BI6" s="15" t="str">
        <f t="shared" si="5"/>
        <v>T</v>
      </c>
      <c r="BJ6" s="15" t="str">
        <f t="shared" si="5"/>
        <v>F</v>
      </c>
      <c r="BK6" s="15" t="str">
        <f t="shared" si="5"/>
        <v>S</v>
      </c>
      <c r="BL6" s="15" t="str">
        <f t="shared" si="5"/>
        <v>S</v>
      </c>
    </row>
    <row r="7" spans="1:64" s="3" customFormat="1" ht="21.75" thickBot="1" x14ac:dyDescent="0.3">
      <c r="A7" s="17"/>
      <c r="B7" s="18"/>
      <c r="C7" s="19"/>
      <c r="D7" s="20"/>
      <c r="E7" s="21"/>
      <c r="F7" s="22"/>
      <c r="G7" s="23"/>
      <c r="H7" s="23" t="str">
        <f t="shared" ref="H7:H25" si="6">IF(OR(ISBLANK(task_start),ISBLANK(task_end)),"",task_end-task_start+1)</f>
        <v/>
      </c>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row>
    <row r="8" spans="1:64" s="3" customFormat="1" ht="21.75" thickBot="1" x14ac:dyDescent="0.3">
      <c r="A8" s="17"/>
      <c r="B8" s="24" t="s">
        <v>23</v>
      </c>
      <c r="C8" s="25"/>
      <c r="D8" s="26"/>
      <c r="E8" s="27"/>
      <c r="F8" s="28"/>
      <c r="G8" s="23"/>
      <c r="H8" s="23" t="str">
        <f t="shared" si="6"/>
        <v/>
      </c>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c r="BI8" s="74"/>
      <c r="BJ8" s="74"/>
      <c r="BK8" s="74"/>
      <c r="BL8" s="74"/>
    </row>
    <row r="9" spans="1:64" s="3" customFormat="1" ht="21.75" thickBot="1" x14ac:dyDescent="0.3">
      <c r="A9" s="17"/>
      <c r="B9" s="29" t="s">
        <v>31</v>
      </c>
      <c r="C9" s="30"/>
      <c r="D9" s="31">
        <v>0.9</v>
      </c>
      <c r="E9" s="32">
        <v>45474</v>
      </c>
      <c r="F9" s="33">
        <v>45480</v>
      </c>
      <c r="G9" s="23"/>
      <c r="H9" s="23">
        <f t="shared" si="6"/>
        <v>7</v>
      </c>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row>
    <row r="10" spans="1:64" s="3" customFormat="1" ht="21.75" thickBot="1" x14ac:dyDescent="0.3">
      <c r="A10" s="17"/>
      <c r="B10" s="29" t="s">
        <v>32</v>
      </c>
      <c r="C10" s="30"/>
      <c r="D10" s="31">
        <v>0.6</v>
      </c>
      <c r="E10" s="32">
        <v>45474</v>
      </c>
      <c r="F10" s="33">
        <v>45480</v>
      </c>
      <c r="G10" s="23"/>
      <c r="H10" s="23">
        <f t="shared" si="6"/>
        <v>7</v>
      </c>
      <c r="I10" s="74"/>
      <c r="J10" s="74"/>
      <c r="K10" s="74"/>
      <c r="L10" s="74"/>
      <c r="M10" s="74"/>
      <c r="N10" s="74"/>
      <c r="O10" s="74"/>
      <c r="P10" s="74"/>
      <c r="Q10" s="74"/>
      <c r="R10" s="74"/>
      <c r="S10" s="74"/>
      <c r="T10" s="74"/>
      <c r="U10" s="75"/>
      <c r="V10" s="75"/>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row>
    <row r="11" spans="1:64" s="3" customFormat="1" ht="21.75" thickBot="1" x14ac:dyDescent="0.3">
      <c r="A11" s="17"/>
      <c r="B11" s="34" t="s">
        <v>24</v>
      </c>
      <c r="C11" s="35"/>
      <c r="D11" s="36"/>
      <c r="E11" s="37"/>
      <c r="F11" s="38"/>
      <c r="G11" s="23"/>
      <c r="H11" s="23" t="str">
        <f t="shared" si="6"/>
        <v/>
      </c>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row>
    <row r="12" spans="1:64" s="3" customFormat="1" ht="21.75" thickBot="1" x14ac:dyDescent="0.3">
      <c r="A12" s="17"/>
      <c r="B12" s="39" t="s">
        <v>33</v>
      </c>
      <c r="C12" s="40"/>
      <c r="D12" s="41">
        <v>0.4</v>
      </c>
      <c r="E12" s="42">
        <v>45481</v>
      </c>
      <c r="F12" s="43">
        <v>45487</v>
      </c>
      <c r="G12" s="23"/>
      <c r="H12" s="23">
        <f t="shared" si="6"/>
        <v>7</v>
      </c>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row>
    <row r="13" spans="1:64" s="3" customFormat="1" ht="21.75" thickBot="1" x14ac:dyDescent="0.3">
      <c r="A13" s="17"/>
      <c r="B13" s="39" t="s">
        <v>34</v>
      </c>
      <c r="C13" s="40"/>
      <c r="D13" s="41">
        <v>0.2</v>
      </c>
      <c r="E13" s="42">
        <v>45481</v>
      </c>
      <c r="F13" s="43">
        <v>45487</v>
      </c>
      <c r="G13" s="23"/>
      <c r="H13" s="23">
        <f t="shared" si="6"/>
        <v>7</v>
      </c>
      <c r="I13" s="74"/>
      <c r="J13" s="74"/>
      <c r="K13" s="74"/>
      <c r="L13" s="74"/>
      <c r="M13" s="74"/>
      <c r="N13" s="74"/>
      <c r="O13" s="74"/>
      <c r="P13" s="74"/>
      <c r="Q13" s="74"/>
      <c r="R13" s="74"/>
      <c r="S13" s="74"/>
      <c r="T13" s="74"/>
      <c r="U13" s="75"/>
      <c r="V13" s="75"/>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row>
    <row r="14" spans="1:64" s="3" customFormat="1" ht="21.75" thickBot="1" x14ac:dyDescent="0.3">
      <c r="A14" s="17"/>
      <c r="B14" s="44" t="s">
        <v>25</v>
      </c>
      <c r="C14" s="45"/>
      <c r="D14" s="46"/>
      <c r="E14" s="47"/>
      <c r="F14" s="48"/>
      <c r="G14" s="23"/>
      <c r="H14" s="23" t="str">
        <f t="shared" si="6"/>
        <v/>
      </c>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row>
    <row r="15" spans="1:64" s="3" customFormat="1" ht="21.75" thickBot="1" x14ac:dyDescent="0.3">
      <c r="A15" s="17"/>
      <c r="B15" s="49" t="s">
        <v>35</v>
      </c>
      <c r="C15" s="50"/>
      <c r="D15" s="51">
        <v>0</v>
      </c>
      <c r="E15" s="52">
        <v>45488</v>
      </c>
      <c r="F15" s="53">
        <v>45494</v>
      </c>
      <c r="G15" s="23"/>
      <c r="H15" s="23">
        <f t="shared" si="6"/>
        <v>7</v>
      </c>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row>
    <row r="16" spans="1:64" s="3" customFormat="1" ht="21.75" thickBot="1" x14ac:dyDescent="0.3">
      <c r="A16" s="17"/>
      <c r="B16" s="49" t="s">
        <v>36</v>
      </c>
      <c r="C16" s="50"/>
      <c r="D16" s="51">
        <v>0</v>
      </c>
      <c r="E16" s="52">
        <v>45487</v>
      </c>
      <c r="F16" s="53">
        <v>45494</v>
      </c>
      <c r="G16" s="23"/>
      <c r="H16" s="23">
        <f t="shared" si="6"/>
        <v>8</v>
      </c>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row>
    <row r="17" spans="1:64" s="3" customFormat="1" ht="21.75" thickBot="1" x14ac:dyDescent="0.3">
      <c r="A17" s="17"/>
      <c r="B17" s="54" t="s">
        <v>26</v>
      </c>
      <c r="C17" s="55"/>
      <c r="D17" s="56"/>
      <c r="E17" s="57"/>
      <c r="F17" s="58"/>
      <c r="G17" s="23"/>
      <c r="H17" s="23" t="str">
        <f t="shared" si="6"/>
        <v/>
      </c>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74"/>
      <c r="BF17" s="74"/>
      <c r="BG17" s="74"/>
      <c r="BH17" s="74"/>
      <c r="BI17" s="74"/>
      <c r="BJ17" s="74"/>
      <c r="BK17" s="74"/>
      <c r="BL17" s="74"/>
    </row>
    <row r="18" spans="1:64" s="3" customFormat="1" ht="21.75" thickBot="1" x14ac:dyDescent="0.3">
      <c r="A18" s="17"/>
      <c r="B18" s="59" t="s">
        <v>37</v>
      </c>
      <c r="C18" s="60"/>
      <c r="D18" s="61">
        <v>0</v>
      </c>
      <c r="E18" s="62">
        <v>45495</v>
      </c>
      <c r="F18" s="63">
        <v>45501</v>
      </c>
      <c r="G18" s="23"/>
      <c r="H18" s="23">
        <f t="shared" si="6"/>
        <v>7</v>
      </c>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row>
    <row r="19" spans="1:64" s="3" customFormat="1" ht="21.75" thickBot="1" x14ac:dyDescent="0.3">
      <c r="A19" s="17"/>
      <c r="B19" s="59" t="s">
        <v>38</v>
      </c>
      <c r="C19" s="60"/>
      <c r="D19" s="61">
        <v>0</v>
      </c>
      <c r="E19" s="62">
        <v>45495</v>
      </c>
      <c r="F19" s="63">
        <v>45501</v>
      </c>
      <c r="G19" s="23"/>
      <c r="H19" s="23">
        <f t="shared" si="6"/>
        <v>7</v>
      </c>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row>
    <row r="20" spans="1:64" s="3" customFormat="1" ht="21.75" thickBot="1" x14ac:dyDescent="0.3">
      <c r="A20" s="17"/>
      <c r="B20" s="64" t="s">
        <v>27</v>
      </c>
      <c r="C20" s="65"/>
      <c r="D20" s="66"/>
      <c r="E20" s="67"/>
      <c r="F20" s="68"/>
      <c r="G20" s="23"/>
      <c r="H20" s="23" t="str">
        <f t="shared" si="6"/>
        <v/>
      </c>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row>
    <row r="21" spans="1:64" s="3" customFormat="1" ht="21.75" thickBot="1" x14ac:dyDescent="0.3">
      <c r="A21" s="17"/>
      <c r="B21" s="69" t="s">
        <v>39</v>
      </c>
      <c r="C21" s="70"/>
      <c r="D21" s="71">
        <v>0</v>
      </c>
      <c r="E21" s="72">
        <v>45502</v>
      </c>
      <c r="F21" s="73">
        <v>45508</v>
      </c>
      <c r="G21" s="23"/>
      <c r="H21" s="23">
        <f t="shared" si="6"/>
        <v>7</v>
      </c>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c r="BI21" s="74"/>
      <c r="BJ21" s="74"/>
      <c r="BK21" s="74"/>
      <c r="BL21" s="74"/>
    </row>
    <row r="22" spans="1:64" s="3" customFormat="1" ht="21.75" thickBot="1" x14ac:dyDescent="0.3">
      <c r="A22" s="17"/>
      <c r="B22" s="69" t="s">
        <v>40</v>
      </c>
      <c r="C22" s="70"/>
      <c r="D22" s="71">
        <v>0</v>
      </c>
      <c r="E22" s="72">
        <v>45502</v>
      </c>
      <c r="F22" s="73">
        <v>45508</v>
      </c>
      <c r="G22" s="23"/>
      <c r="H22" s="23">
        <f t="shared" si="6"/>
        <v>7</v>
      </c>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row>
    <row r="23" spans="1:64" s="3" customFormat="1" ht="21.75" thickBot="1" x14ac:dyDescent="0.3">
      <c r="A23" s="17"/>
      <c r="B23" s="18"/>
      <c r="C23" s="19"/>
      <c r="D23" s="20"/>
      <c r="E23" s="21"/>
      <c r="F23" s="22"/>
      <c r="G23" s="23"/>
      <c r="H23" s="23" t="str">
        <f t="shared" si="6"/>
        <v/>
      </c>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74"/>
      <c r="BJ23" s="74"/>
      <c r="BK23" s="74"/>
      <c r="BL23" s="74"/>
    </row>
    <row r="24" spans="1:64" s="3" customFormat="1" ht="21.75" thickBot="1" x14ac:dyDescent="0.3">
      <c r="A24" s="17"/>
      <c r="B24" s="18"/>
      <c r="C24" s="19"/>
      <c r="D24" s="20"/>
      <c r="E24" s="21"/>
      <c r="F24" s="22"/>
      <c r="G24" s="23"/>
      <c r="H24" s="23" t="str">
        <f t="shared" si="6"/>
        <v/>
      </c>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c r="BI24" s="74"/>
      <c r="BJ24" s="74"/>
      <c r="BK24" s="74"/>
      <c r="BL24" s="74"/>
    </row>
    <row r="25" spans="1:64" s="3" customFormat="1" ht="21.75" thickBot="1" x14ac:dyDescent="0.3">
      <c r="A25" s="17"/>
      <c r="B25" s="18"/>
      <c r="C25" s="19"/>
      <c r="D25" s="20"/>
      <c r="E25" s="21"/>
      <c r="F25" s="22"/>
      <c r="G25" s="23"/>
      <c r="H25" s="23" t="str">
        <f t="shared" si="6"/>
        <v/>
      </c>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74"/>
      <c r="BJ25" s="74"/>
      <c r="BK25" s="74"/>
      <c r="BL25" s="74"/>
    </row>
    <row r="26" spans="1:64" x14ac:dyDescent="0.25">
      <c r="A26" s="6"/>
      <c r="G26" s="6"/>
    </row>
  </sheetData>
  <mergeCells count="11">
    <mergeCell ref="E2:F2"/>
    <mergeCell ref="I4:O4"/>
    <mergeCell ref="P4:V4"/>
    <mergeCell ref="W4:AC4"/>
    <mergeCell ref="AD4:AJ4"/>
    <mergeCell ref="E3:F3"/>
    <mergeCell ref="J1:AA1"/>
    <mergeCell ref="AK4:AQ4"/>
    <mergeCell ref="AR4:AX4"/>
    <mergeCell ref="AY4:BE4"/>
    <mergeCell ref="BF4:BL4"/>
  </mergeCells>
  <conditionalFormatting sqref="D7:D25">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8 I10:BL25 AN9:BL9 I9:Z9 AB9:AI9 AK9">
    <cfRule type="expression" dxfId="8" priority="25">
      <formula>AND(task_start&lt;=I$5,ROUNDDOWN((task_end-task_start+1)*task_progress,0)+task_start-1&gt;=I$5)</formula>
    </cfRule>
    <cfRule type="expression" dxfId="7" priority="26" stopIfTrue="1">
      <formula>AND(task_end&gt;=I$5,task_start&lt;I$5+1)</formula>
    </cfRule>
  </conditionalFormatting>
  <conditionalFormatting sqref="I5:BL8 I10:BL25 AN9:BL9 I9:Z9 AB9:AI9 AK9">
    <cfRule type="expression" dxfId="6" priority="27">
      <formula>AND(today&gt;=I$5,today&lt;I$5+1)</formula>
    </cfRule>
  </conditionalFormatting>
  <conditionalFormatting sqref="AA9">
    <cfRule type="expression" dxfId="5" priority="30">
      <formula>AND(task_start&lt;=AM$5,ROUNDDOWN((task_end-task_start+1)*task_progress,0)+task_start-1&gt;=AM$5)</formula>
    </cfRule>
    <cfRule type="expression" dxfId="4" priority="31" stopIfTrue="1">
      <formula>AND(task_end&gt;=AM$5,task_start&lt;AM$5+1)</formula>
    </cfRule>
  </conditionalFormatting>
  <conditionalFormatting sqref="AA9">
    <cfRule type="expression" dxfId="3" priority="33">
      <formula>AND(today&gt;=AM$5,today&lt;AM$5+1)</formula>
    </cfRule>
  </conditionalFormatting>
  <conditionalFormatting sqref="AJ9">
    <cfRule type="expression" dxfId="2" priority="36">
      <formula>AND(task_start&lt;=AL$5,ROUNDDOWN((task_end-task_start+1)*task_progress,0)+task_start-1&gt;=AL$5)</formula>
    </cfRule>
    <cfRule type="expression" dxfId="1" priority="37" stopIfTrue="1">
      <formula>AND(task_end&gt;=AL$5,task_start&lt;AL$5+1)</formula>
    </cfRule>
  </conditionalFormatting>
  <conditionalFormatting sqref="AJ9">
    <cfRule type="expression" dxfId="0" priority="39">
      <formula>AND(today&gt;=AL$5,today&lt;AL$5+1)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77" customWidth="1"/>
    <col min="2" max="2" width="87.140625" style="84" customWidth="1"/>
    <col min="3" max="16384" width="9.140625" style="77"/>
  </cols>
  <sheetData>
    <row r="1" spans="2:3" ht="46.5" customHeight="1" x14ac:dyDescent="0.2">
      <c r="B1" s="76"/>
    </row>
    <row r="2" spans="2:3" s="79" customFormat="1" ht="15.75" x14ac:dyDescent="0.25">
      <c r="B2" s="78" t="s">
        <v>11</v>
      </c>
      <c r="C2" s="78"/>
    </row>
    <row r="3" spans="2:3" s="81" customFormat="1" ht="13.5" customHeight="1" x14ac:dyDescent="0.25">
      <c r="B3" s="80" t="s">
        <v>16</v>
      </c>
      <c r="C3" s="80"/>
    </row>
    <row r="4" spans="2:3" x14ac:dyDescent="0.2">
      <c r="B4" s="89" t="s">
        <v>22</v>
      </c>
    </row>
    <row r="5" spans="2:3" x14ac:dyDescent="0.2">
      <c r="B5" s="76"/>
    </row>
    <row r="6" spans="2:3" s="82" customFormat="1" ht="26.25" x14ac:dyDescent="0.4">
      <c r="B6" s="85" t="s">
        <v>10</v>
      </c>
    </row>
    <row r="7" spans="2:3" ht="60" x14ac:dyDescent="0.2">
      <c r="B7" s="86" t="s">
        <v>19</v>
      </c>
    </row>
    <row r="8" spans="2:3" ht="15" x14ac:dyDescent="0.2">
      <c r="B8" s="83"/>
    </row>
    <row r="9" spans="2:3" s="82" customFormat="1" ht="26.25" x14ac:dyDescent="0.4">
      <c r="B9" s="85" t="s">
        <v>12</v>
      </c>
    </row>
    <row r="10" spans="2:3" ht="60" x14ac:dyDescent="0.2">
      <c r="B10" s="86" t="s">
        <v>20</v>
      </c>
    </row>
    <row r="11" spans="2:3" ht="14.25" x14ac:dyDescent="0.2">
      <c r="B11" s="87" t="s">
        <v>18</v>
      </c>
    </row>
    <row r="12" spans="2:3" ht="15" x14ac:dyDescent="0.2">
      <c r="B12" s="83"/>
    </row>
    <row r="13" spans="2:3" ht="14.25" x14ac:dyDescent="0.2">
      <c r="B13" s="90" t="str">
        <f>HYPERLINK("https://vertex42.link/HowToMakeAGanttChart","► Watch How This Gantt Chart Was Created")</f>
        <v>► Watch How This Gantt Chart Was Created</v>
      </c>
    </row>
    <row r="14" spans="2:3" ht="15" x14ac:dyDescent="0.2">
      <c r="B14" s="83"/>
    </row>
    <row r="15" spans="2:3" s="82" customFormat="1" ht="26.25" x14ac:dyDescent="0.4">
      <c r="B15" s="85" t="s">
        <v>9</v>
      </c>
    </row>
    <row r="16" spans="2:3" ht="30" x14ac:dyDescent="0.2">
      <c r="B16" s="86" t="s">
        <v>17</v>
      </c>
    </row>
    <row r="17" spans="2:2" ht="14.25" x14ac:dyDescent="0.2">
      <c r="B17" s="87" t="s">
        <v>3</v>
      </c>
    </row>
    <row r="18" spans="2:2" ht="15" x14ac:dyDescent="0.2">
      <c r="B18" s="83"/>
    </row>
    <row r="19" spans="2:2" s="82" customFormat="1" ht="26.25" x14ac:dyDescent="0.4">
      <c r="B19" s="85" t="s">
        <v>13</v>
      </c>
    </row>
    <row r="20" spans="2:2" ht="60" x14ac:dyDescent="0.2">
      <c r="B20" s="86" t="s">
        <v>14</v>
      </c>
    </row>
    <row r="21" spans="2:2" ht="15" x14ac:dyDescent="0.2">
      <c r="B21" s="83"/>
    </row>
    <row r="22" spans="2:2" ht="75" x14ac:dyDescent="0.2">
      <c r="B22" s="86"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PS/2020/023 - OSHAN B.L.L.</cp:lastModifiedBy>
  <cp:lastPrinted>2019-04-24T14:39:40Z</cp:lastPrinted>
  <dcterms:created xsi:type="dcterms:W3CDTF">2017-01-09T18:01:51Z</dcterms:created>
  <dcterms:modified xsi:type="dcterms:W3CDTF">2024-07-11T16:32:25Z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