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CP xe vậ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Tran Thang</author>
  </authors>
  <commentList>
    <comment ref="N5" authorId="0">
      <text>
        <r>
          <rPr>
            <b/>
            <sz val="9"/>
            <rFont val="Tahoma"/>
            <charset val="134"/>
          </rPr>
          <t>Tran Thang:</t>
        </r>
        <r>
          <rPr>
            <sz val="9"/>
            <rFont val="Tahoma"/>
            <charset val="134"/>
          </rPr>
          <t xml:space="preserve">
Phải thuê đơn vị vận chuyển ngoài?</t>
        </r>
      </text>
    </comment>
    <comment ref="AK5" authorId="0">
      <text>
        <r>
          <rPr>
            <b/>
            <sz val="9"/>
            <rFont val="Tahoma"/>
            <charset val="134"/>
          </rPr>
          <t>Tran Thang:</t>
        </r>
        <r>
          <rPr>
            <sz val="9"/>
            <rFont val="Tahoma"/>
            <charset val="134"/>
          </rPr>
          <t xml:space="preserve">
Sửa chữa thường xuyên? -&gt; chuyên dành cho xe vận
-&gt; chuyển sang sheet SCTX dòng Xe vận</t>
        </r>
      </text>
    </comment>
    <comment ref="AM5" authorId="0">
      <text>
        <r>
          <rPr>
            <b/>
            <sz val="9"/>
            <rFont val="Tahoma"/>
            <charset val="134"/>
          </rPr>
          <t>Tran Thang:</t>
        </r>
        <r>
          <rPr>
            <sz val="9"/>
            <rFont val="Tahoma"/>
            <charset val="134"/>
          </rPr>
          <t xml:space="preserve">
Lập chung cho cả xe ko phân biệt tuyến đường?
-&gt; nhiên liệu dùng cho những mục đích khác ngoài vận chuyển nhiên liệu</t>
        </r>
      </text>
    </comment>
    <comment ref="BD5" authorId="0">
      <text>
        <r>
          <rPr>
            <b/>
            <sz val="9"/>
            <rFont val="Tahoma"/>
            <charset val="134"/>
          </rPr>
          <t>Tran Thang:</t>
        </r>
        <r>
          <rPr>
            <sz val="9"/>
            <rFont val="Tahoma"/>
            <charset val="134"/>
          </rPr>
          <t xml:space="preserve">
Ko lấy từ sheet CTP sang? -&gt; tính riêng cho lái xe vận, sheet CTP ngoài lái xe</t>
        </r>
      </text>
    </comment>
    <comment ref="BI5" authorId="0">
      <text>
        <r>
          <rPr>
            <b/>
            <sz val="9"/>
            <rFont val="Tahoma"/>
            <charset val="134"/>
          </rPr>
          <t>Tran Thang:</t>
        </r>
        <r>
          <rPr>
            <sz val="9"/>
            <rFont val="Tahoma"/>
            <charset val="134"/>
          </rPr>
          <t xml:space="preserve">
Phí sử dụng đường bộ?</t>
        </r>
      </text>
    </comment>
    <comment ref="N6" authorId="0">
      <text>
        <r>
          <rPr>
            <b/>
            <sz val="9"/>
            <rFont val="Tahoma"/>
            <charset val="134"/>
          </rPr>
          <t>Tran Thang:</t>
        </r>
        <r>
          <rPr>
            <sz val="9"/>
            <rFont val="Tahoma"/>
            <charset val="134"/>
          </rPr>
          <t xml:space="preserve">
Thiếu = SL tra nạp giao xuống - SL tự vận?</t>
        </r>
      </text>
    </comment>
    <comment ref="AF6" authorId="0">
      <text>
        <r>
          <rPr>
            <b/>
            <sz val="9"/>
            <rFont val="Tahoma"/>
            <charset val="134"/>
          </rPr>
          <t>Tran Thang:</t>
        </r>
        <r>
          <rPr>
            <sz val="9"/>
            <rFont val="Tahoma"/>
            <charset val="134"/>
          </rPr>
          <t xml:space="preserve">
Chưa hiểu 3 số này là gì?
Đây là số tự tính ước lượng theo 3 miền -&gt; đặt tên là Hệ số sử dụng</t>
        </r>
      </text>
    </comment>
    <comment ref="AJ8" authorId="0">
      <text>
        <r>
          <rPr>
            <b/>
            <sz val="9"/>
            <rFont val="Tahoma"/>
            <charset val="134"/>
          </rPr>
          <t>Tran Thang:</t>
        </r>
        <r>
          <rPr>
            <sz val="9"/>
            <rFont val="Tahoma"/>
            <charset val="134"/>
          </rPr>
          <t xml:space="preserve">
Số này nghĩa là gì?
Hiểu là đơn giá chung?
-&gt; Hệ số sử dụng của vật tư phụ tùng</t>
        </r>
      </text>
    </comment>
    <comment ref="AK8" authorId="0">
      <text>
        <r>
          <rPr>
            <b/>
            <sz val="9"/>
            <rFont val="Tahoma"/>
            <charset val="134"/>
          </rPr>
          <t>Tran Thang:</t>
        </r>
        <r>
          <rPr>
            <sz val="9"/>
            <rFont val="Tahoma"/>
            <charset val="134"/>
          </rPr>
          <t xml:space="preserve">
Số này nghĩa là gì?
Hiểu là đơn giá chung?
-&gt; hệ số sử dụng -&gt; đưa vào bảng database</t>
        </r>
      </text>
    </comment>
  </commentList>
</comments>
</file>

<file path=xl/sharedStrings.xml><?xml version="1.0" encoding="utf-8"?>
<sst xmlns="http://schemas.openxmlformats.org/spreadsheetml/2006/main" count="98" uniqueCount="83">
  <si>
    <t>CHI PHÍ XE VẬN</t>
  </si>
  <si>
    <t>TT</t>
  </si>
  <si>
    <t>LOẠI XE VẬN TẢI</t>
  </si>
  <si>
    <t>Tuyến
 vận chuyển</t>
  </si>
  <si>
    <t>SL phải vận chuyển</t>
  </si>
  <si>
    <t>SẢN LƯỢNG TỰ VẬN</t>
  </si>
  <si>
    <t>THIẾU HỤT</t>
  </si>
  <si>
    <t>CUNG ĐƯỜNG VC</t>
  </si>
  <si>
    <t>1. NHIÊN LIỆU VẬN CHUYỂN</t>
  </si>
  <si>
    <t>2. SĂM LỐP</t>
  </si>
  <si>
    <t>3. VẬT TƯ PT</t>
  </si>
  <si>
    <t xml:space="preserve">4. THUÊ SCTX 
</t>
  </si>
  <si>
    <t>5. SCL</t>
  </si>
  <si>
    <t>6. NHIÊN LIỆU KHÁC</t>
  </si>
  <si>
    <t>7. KIỂM ĐỊNH DUNG TÍCH, LƯU HÀNH</t>
  </si>
  <si>
    <t>8. CÔNG TÁC PHÍ</t>
  </si>
  <si>
    <t xml:space="preserve">9. PHÍ  SDĐB </t>
  </si>
  <si>
    <t>10. PHÍ CẦU ĐƯỜNG</t>
  </si>
  <si>
    <t>11. VỆ SINH CÔNG NGHIỆP</t>
  </si>
  <si>
    <t>SLVC năm (m3)</t>
  </si>
  <si>
    <t>Số lượt vc/ngày</t>
  </si>
  <si>
    <t>SL xe sử dụng</t>
  </si>
  <si>
    <t>Số ngày VC</t>
  </si>
  <si>
    <t xml:space="preserve">Tháng </t>
  </si>
  <si>
    <t>Hệ số sử dụng</t>
  </si>
  <si>
    <t>Số chuyến v/c</t>
  </si>
  <si>
    <t>SL thiếu
(m3)</t>
  </si>
  <si>
    <t>Km</t>
  </si>
  <si>
    <t>Đơn 
giá
(đ/m3)</t>
  </si>
  <si>
    <t>Thành tiền</t>
  </si>
  <si>
    <t>2 chiều (Km)</t>
  </si>
  <si>
    <t>KM 
vận hành
(có hàng)</t>
  </si>
  <si>
    <t>KM 
vận hành
(k hàng)</t>
  </si>
  <si>
    <t>Tổng km vận hành</t>
  </si>
  <si>
    <t>Đ.mức tiêu hao lit/km</t>
  </si>
  <si>
    <t>Tiêu hao lít/ch</t>
  </si>
  <si>
    <t>D0 tiêu hao</t>
  </si>
  <si>
    <t>Dầu nhớt</t>
  </si>
  <si>
    <t>Chi phí nhiên liệu</t>
  </si>
  <si>
    <t xml:space="preserve">Số bộ săm lốp  </t>
  </si>
  <si>
    <t>Số KM.lốp vận hành
(2 chiều)</t>
  </si>
  <si>
    <t>Đmức lốp
MB-MT-MN</t>
  </si>
  <si>
    <t>Đ.giá</t>
  </si>
  <si>
    <t>SL hàng hóa vận chuyển</t>
  </si>
  <si>
    <t>Đo lường</t>
  </si>
  <si>
    <t>Kiểm định lưu hành</t>
  </si>
  <si>
    <t>Nhiên liệu đo lường/KĐ</t>
  </si>
  <si>
    <t>Bảo dưỡng xe</t>
  </si>
  <si>
    <t>Kiểm định 
dung tích</t>
  </si>
  <si>
    <t>Kiểm định 
lưu hành</t>
  </si>
  <si>
    <t>Chi phí</t>
  </si>
  <si>
    <t>Ngày công</t>
  </si>
  <si>
    <t>Số lái xe</t>
  </si>
  <si>
    <t>Công tác phí</t>
  </si>
  <si>
    <t>Đơn giá (đồng/năm)
TT293/2016</t>
  </si>
  <si>
    <t>Đơn giá phí cầu đường/lượt</t>
  </si>
  <si>
    <t>Lệ phí ra vào sân bay</t>
  </si>
  <si>
    <t>Súc rửa
xi téc
(lần/năm)</t>
  </si>
  <si>
    <t>Rửa xe 
(lần/năm)</t>
  </si>
  <si>
    <t>Tổng tiền</t>
  </si>
  <si>
    <t>Có hàng</t>
  </si>
  <si>
    <t>Ko hàng</t>
  </si>
  <si>
    <t>DO</t>
  </si>
  <si>
    <t>Dầu mỡ phụ</t>
  </si>
  <si>
    <t>Số lần đo lường</t>
  </si>
  <si>
    <t>Cự ly đi đo lường</t>
  </si>
  <si>
    <t>Số lần kiểm định</t>
  </si>
  <si>
    <t>Cự ly đi kiểm định</t>
  </si>
  <si>
    <t>Định mức tiêu hao</t>
  </si>
  <si>
    <t>Nhiên liệu</t>
  </si>
  <si>
    <t>Số đầu trục</t>
  </si>
  <si>
    <t>Định mức bảo dưỡng</t>
  </si>
  <si>
    <t>Số lần bảo dưỡng</t>
  </si>
  <si>
    <t>Xăng</t>
  </si>
  <si>
    <t>Số lần</t>
  </si>
  <si>
    <t>Thành 
tiền</t>
  </si>
  <si>
    <t>Công 
tác phí</t>
  </si>
  <si>
    <t>Khách
sạn</t>
  </si>
  <si>
    <t>Đầu kéo</t>
  </si>
  <si>
    <t>Sơmi</t>
  </si>
  <si>
    <t>Số lượt ra vào</t>
  </si>
  <si>
    <t>S.lần</t>
  </si>
  <si>
    <t>Đ.giá
đ/m3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</si>
</sst>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  <numFmt numFmtId="180" formatCode="_ * #,##0_)\ _®_ ;_ * \(#,##0\)\ _®_ ;_ * &quot;-&quot;??_)\ _®_ ;_ @_ "/>
  </numFmts>
  <fonts count="27">
    <font>
      <sz val="11"/>
      <color theme="1"/>
      <name val="Aptos Narrow"/>
      <charset val="134"/>
      <scheme val="minor"/>
    </font>
    <font>
      <sz val="12"/>
      <color theme="1"/>
      <name val="Times New Roman"/>
      <charset val="134"/>
    </font>
    <font>
      <b/>
      <sz val="16"/>
      <color theme="1"/>
      <name val="Times New Roman"/>
      <charset val="134"/>
    </font>
    <font>
      <b/>
      <sz val="18"/>
      <color theme="1"/>
      <name val="Times New Roman"/>
      <charset val="134"/>
    </font>
    <font>
      <b/>
      <sz val="12"/>
      <name val="Times New Roman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6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80" fontId="4" fillId="2" borderId="1" xfId="1" applyNumberFormat="1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180" fontId="4" fillId="2" borderId="1" xfId="1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3" fontId="4" fillId="2" borderId="1" xfId="1" applyNumberFormat="1" applyFont="1" applyFill="1" applyBorder="1" applyAlignment="1">
      <alignment horizontal="center" vertical="center"/>
    </xf>
    <xf numFmtId="10" fontId="4" fillId="2" borderId="1" xfId="3" applyNumberFormat="1" applyFont="1" applyFill="1" applyBorder="1" applyAlignment="1">
      <alignment horizontal="center" vertical="center" wrapText="1"/>
    </xf>
    <xf numFmtId="4" fontId="4" fillId="2" borderId="1" xfId="1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lonn\Downloads\Telegram%20Desktop\006.%20K&#7871;%20ho&#7841;ch%20CNVT%202022-Giao%20&#272;V%20(3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base"/>
      <sheetName val="Tổng hợp"/>
      <sheetName val="Chi tiết"/>
      <sheetName val="CP xe vận -TB"/>
      <sheetName val="CP xe vận-Cao"/>
      <sheetName val="CP xe vận-Thấp"/>
      <sheetName val="SL.Vận tải"/>
      <sheetName val="SCL"/>
      <sheetName val="SXTC"/>
      <sheetName val="Ctác phí"/>
      <sheetName val="00000000"/>
      <sheetName val="XXXXXXXX"/>
      <sheetName val="Sheet1 (2)"/>
      <sheetName val="Sheet2"/>
    </sheetNames>
    <sheetDataSet>
      <sheetData sheetId="0">
        <row r="8">
          <cell r="D8">
            <v>0.0225</v>
          </cell>
        </row>
        <row r="10">
          <cell r="D10">
            <v>24050</v>
          </cell>
        </row>
        <row r="11">
          <cell r="D11">
            <v>1.2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V8"/>
  <sheetViews>
    <sheetView tabSelected="1" workbookViewId="0">
      <pane xSplit="6" ySplit="8" topLeftCell="S9" activePane="bottomRight" state="frozen"/>
      <selection/>
      <selection pane="topRight"/>
      <selection pane="bottomLeft"/>
      <selection pane="bottomRight" activeCell="AA6" sqref="AA6:AB6"/>
    </sheetView>
  </sheetViews>
  <sheetFormatPr defaultColWidth="9" defaultRowHeight="15.6" outlineLevelRow="7"/>
  <cols>
    <col min="1" max="1" width="9.13888888888889" style="2"/>
    <col min="2" max="3" width="9.13888888888889" style="2" customWidth="1"/>
    <col min="4" max="4" width="9.13888888888889" style="2"/>
    <col min="5" max="6" width="9.13888888888889" style="2" customWidth="1"/>
    <col min="7" max="24" width="9.13888888888889" style="2"/>
    <col min="25" max="25" width="9.28703703703704" style="2" customWidth="1"/>
    <col min="26" max="26" width="14.1388888888889" style="2" customWidth="1"/>
    <col min="27" max="27" width="9.28703703703704" style="2" customWidth="1"/>
    <col min="28" max="28" width="15.1111111111111" style="2" customWidth="1"/>
    <col min="29" max="31" width="9.13888888888889" style="2"/>
    <col min="32" max="32" width="11.287037037037" style="2" customWidth="1"/>
    <col min="33" max="35" width="9.13888888888889" style="2"/>
    <col min="36" max="37" width="9.28703703703704" style="2" customWidth="1"/>
    <col min="38" max="47" width="9.13888888888889" style="2"/>
    <col min="48" max="49" width="9.28703703703704" style="2" customWidth="1"/>
    <col min="50" max="16384" width="9.13888888888889" style="2"/>
  </cols>
  <sheetData>
    <row r="2" ht="15.75" customHeight="1" spans="2:11">
      <c r="B2" s="3" t="s">
        <v>0</v>
      </c>
      <c r="C2" s="3"/>
      <c r="D2" s="3"/>
      <c r="E2" s="3"/>
      <c r="F2" s="3"/>
      <c r="G2" s="4"/>
      <c r="H2" s="4"/>
      <c r="I2" s="4"/>
      <c r="J2" s="4"/>
      <c r="K2" s="4"/>
    </row>
    <row r="3" ht="15.75" customHeight="1" spans="2:11">
      <c r="B3" s="3"/>
      <c r="C3" s="3"/>
      <c r="D3" s="3"/>
      <c r="E3" s="3"/>
      <c r="F3" s="3"/>
      <c r="G3" s="4"/>
      <c r="H3" s="4"/>
      <c r="I3" s="4"/>
      <c r="J3" s="4"/>
      <c r="K3" s="4"/>
    </row>
    <row r="5" s="1" customFormat="1" ht="33" customHeight="1" spans="1:74">
      <c r="A5" s="5" t="s">
        <v>1</v>
      </c>
      <c r="B5" s="6" t="s">
        <v>2</v>
      </c>
      <c r="C5" s="6"/>
      <c r="D5" s="6"/>
      <c r="E5" s="5" t="s">
        <v>3</v>
      </c>
      <c r="F5" s="5" t="s">
        <v>4</v>
      </c>
      <c r="G5" s="5" t="s">
        <v>5</v>
      </c>
      <c r="H5" s="5"/>
      <c r="I5" s="5"/>
      <c r="J5" s="5"/>
      <c r="K5" s="5"/>
      <c r="L5" s="5"/>
      <c r="M5" s="5"/>
      <c r="N5" s="5" t="s">
        <v>6</v>
      </c>
      <c r="O5" s="5"/>
      <c r="P5" s="5"/>
      <c r="Q5" s="5"/>
      <c r="R5" s="5" t="s">
        <v>7</v>
      </c>
      <c r="S5" s="5"/>
      <c r="T5" s="5"/>
      <c r="U5" s="5"/>
      <c r="V5" s="10" t="s">
        <v>8</v>
      </c>
      <c r="W5" s="11"/>
      <c r="X5" s="11"/>
      <c r="Y5" s="11"/>
      <c r="Z5" s="11"/>
      <c r="AA5" s="11"/>
      <c r="AB5" s="12"/>
      <c r="AC5" s="13" t="s">
        <v>9</v>
      </c>
      <c r="AD5" s="14"/>
      <c r="AE5" s="6"/>
      <c r="AF5" s="6"/>
      <c r="AG5" s="6"/>
      <c r="AH5" s="6"/>
      <c r="AI5" s="5" t="s">
        <v>10</v>
      </c>
      <c r="AJ5" s="5"/>
      <c r="AK5" s="6" t="s">
        <v>11</v>
      </c>
      <c r="AL5" s="5" t="s">
        <v>12</v>
      </c>
      <c r="AM5" s="5" t="s">
        <v>13</v>
      </c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 t="s">
        <v>14</v>
      </c>
      <c r="AZ5" s="5"/>
      <c r="BA5" s="5"/>
      <c r="BB5" s="5"/>
      <c r="BC5" s="5"/>
      <c r="BD5" s="5" t="s">
        <v>15</v>
      </c>
      <c r="BE5" s="5"/>
      <c r="BF5" s="5"/>
      <c r="BG5" s="5"/>
      <c r="BH5" s="5"/>
      <c r="BI5" s="5" t="s">
        <v>16</v>
      </c>
      <c r="BJ5" s="5"/>
      <c r="BK5" s="5"/>
      <c r="BL5" s="5" t="s">
        <v>17</v>
      </c>
      <c r="BM5" s="5"/>
      <c r="BN5" s="5"/>
      <c r="BO5" s="5"/>
      <c r="BP5" s="5" t="s">
        <v>18</v>
      </c>
      <c r="BQ5" s="5"/>
      <c r="BR5" s="5"/>
      <c r="BS5" s="5"/>
      <c r="BT5" s="5"/>
      <c r="BU5" s="5"/>
      <c r="BV5" s="5"/>
    </row>
    <row r="6" s="1" customFormat="1" ht="46.8" spans="1:74">
      <c r="A6" s="5"/>
      <c r="B6" s="6"/>
      <c r="C6" s="6"/>
      <c r="D6" s="6"/>
      <c r="E6" s="5"/>
      <c r="F6" s="5"/>
      <c r="G6" s="7" t="s">
        <v>19</v>
      </c>
      <c r="H6" s="8" t="s">
        <v>20</v>
      </c>
      <c r="I6" s="8" t="s">
        <v>21</v>
      </c>
      <c r="J6" s="8" t="s">
        <v>22</v>
      </c>
      <c r="K6" s="8" t="s">
        <v>23</v>
      </c>
      <c r="L6" s="8" t="s">
        <v>24</v>
      </c>
      <c r="M6" s="8" t="s">
        <v>25</v>
      </c>
      <c r="N6" s="5" t="s">
        <v>26</v>
      </c>
      <c r="O6" s="9" t="s">
        <v>27</v>
      </c>
      <c r="P6" s="9" t="s">
        <v>28</v>
      </c>
      <c r="Q6" s="9" t="s">
        <v>29</v>
      </c>
      <c r="R6" s="8" t="s">
        <v>30</v>
      </c>
      <c r="S6" s="9" t="s">
        <v>31</v>
      </c>
      <c r="T6" s="9" t="s">
        <v>32</v>
      </c>
      <c r="U6" s="9" t="s">
        <v>33</v>
      </c>
      <c r="V6" s="9" t="s">
        <v>34</v>
      </c>
      <c r="W6" s="9"/>
      <c r="X6" s="9" t="s">
        <v>35</v>
      </c>
      <c r="Y6" s="9" t="s">
        <v>36</v>
      </c>
      <c r="Z6" s="9" t="s">
        <v>37</v>
      </c>
      <c r="AA6" s="9" t="s">
        <v>38</v>
      </c>
      <c r="AB6" s="9"/>
      <c r="AC6" s="7" t="s">
        <v>39</v>
      </c>
      <c r="AD6" s="9" t="s">
        <v>40</v>
      </c>
      <c r="AE6" s="7" t="s">
        <v>41</v>
      </c>
      <c r="AF6" s="9">
        <f>145000/72%</f>
        <v>201388.888888889</v>
      </c>
      <c r="AG6" s="9" t="s">
        <v>42</v>
      </c>
      <c r="AH6" s="9" t="s">
        <v>29</v>
      </c>
      <c r="AI6" s="9" t="s">
        <v>43</v>
      </c>
      <c r="AJ6" s="9" t="s">
        <v>29</v>
      </c>
      <c r="AK6" s="9" t="s">
        <v>29</v>
      </c>
      <c r="AL6" s="5"/>
      <c r="AM6" s="9" t="s">
        <v>44</v>
      </c>
      <c r="AN6" s="9"/>
      <c r="AO6" s="9" t="s">
        <v>45</v>
      </c>
      <c r="AP6" s="9"/>
      <c r="AQ6" s="9" t="s">
        <v>46</v>
      </c>
      <c r="AR6" s="9"/>
      <c r="AS6" s="9" t="s">
        <v>47</v>
      </c>
      <c r="AT6" s="9"/>
      <c r="AU6" s="9"/>
      <c r="AV6" s="9"/>
      <c r="AW6" s="9"/>
      <c r="AX6" s="9" t="s">
        <v>29</v>
      </c>
      <c r="AY6" s="5" t="s">
        <v>48</v>
      </c>
      <c r="AZ6" s="5"/>
      <c r="BA6" s="9" t="s">
        <v>49</v>
      </c>
      <c r="BB6" s="9"/>
      <c r="BC6" s="9" t="s">
        <v>50</v>
      </c>
      <c r="BD6" s="7" t="s">
        <v>51</v>
      </c>
      <c r="BE6" s="9" t="s">
        <v>52</v>
      </c>
      <c r="BF6" s="9" t="s">
        <v>53</v>
      </c>
      <c r="BG6" s="9"/>
      <c r="BH6" s="9" t="s">
        <v>29</v>
      </c>
      <c r="BI6" s="5" t="s">
        <v>54</v>
      </c>
      <c r="BJ6" s="5"/>
      <c r="BK6" s="9" t="s">
        <v>29</v>
      </c>
      <c r="BL6" s="9" t="s">
        <v>55</v>
      </c>
      <c r="BM6" s="9" t="s">
        <v>56</v>
      </c>
      <c r="BN6" s="9"/>
      <c r="BO6" s="9" t="s">
        <v>29</v>
      </c>
      <c r="BP6" s="9" t="s">
        <v>57</v>
      </c>
      <c r="BQ6" s="9"/>
      <c r="BR6" s="9"/>
      <c r="BS6" s="9" t="s">
        <v>58</v>
      </c>
      <c r="BT6" s="9"/>
      <c r="BU6" s="9"/>
      <c r="BV6" s="9" t="s">
        <v>59</v>
      </c>
    </row>
    <row r="7" s="1" customFormat="1" ht="27" customHeight="1" spans="1:74">
      <c r="A7" s="5"/>
      <c r="B7" s="6"/>
      <c r="C7" s="6"/>
      <c r="D7" s="6"/>
      <c r="E7" s="5"/>
      <c r="F7" s="5"/>
      <c r="G7" s="7"/>
      <c r="H7" s="8"/>
      <c r="I7" s="8"/>
      <c r="J7" s="8"/>
      <c r="K7" s="8"/>
      <c r="L7" s="8"/>
      <c r="M7" s="8"/>
      <c r="N7" s="5"/>
      <c r="O7" s="9"/>
      <c r="P7" s="9"/>
      <c r="Q7" s="9"/>
      <c r="R7" s="8"/>
      <c r="S7" s="9"/>
      <c r="T7" s="9"/>
      <c r="U7" s="9"/>
      <c r="V7" s="9" t="s">
        <v>60</v>
      </c>
      <c r="W7" s="9" t="s">
        <v>61</v>
      </c>
      <c r="X7" s="9"/>
      <c r="Y7" s="9"/>
      <c r="Z7" s="9"/>
      <c r="AA7" s="6" t="s">
        <v>62</v>
      </c>
      <c r="AB7" s="9" t="s">
        <v>63</v>
      </c>
      <c r="AC7" s="7"/>
      <c r="AD7" s="9"/>
      <c r="AE7" s="7"/>
      <c r="AF7" s="9">
        <f>62500/72%</f>
        <v>86805.5555555556</v>
      </c>
      <c r="AG7" s="9"/>
      <c r="AH7" s="9"/>
      <c r="AI7" s="9"/>
      <c r="AJ7" s="9"/>
      <c r="AK7" s="9"/>
      <c r="AL7" s="5"/>
      <c r="AM7" s="5" t="s">
        <v>64</v>
      </c>
      <c r="AN7" s="5" t="s">
        <v>65</v>
      </c>
      <c r="AO7" s="5" t="s">
        <v>66</v>
      </c>
      <c r="AP7" s="5" t="s">
        <v>67</v>
      </c>
      <c r="AQ7" s="5" t="s">
        <v>68</v>
      </c>
      <c r="AR7" s="9" t="s">
        <v>69</v>
      </c>
      <c r="AS7" s="5" t="s">
        <v>70</v>
      </c>
      <c r="AT7" s="5" t="s">
        <v>71</v>
      </c>
      <c r="AU7" s="5" t="s">
        <v>72</v>
      </c>
      <c r="AV7" s="5" t="s">
        <v>62</v>
      </c>
      <c r="AW7" s="5" t="s">
        <v>73</v>
      </c>
      <c r="AX7" s="9"/>
      <c r="AY7" s="8" t="s">
        <v>74</v>
      </c>
      <c r="AZ7" s="9" t="s">
        <v>75</v>
      </c>
      <c r="BA7" s="8" t="s">
        <v>74</v>
      </c>
      <c r="BB7" s="9" t="s">
        <v>75</v>
      </c>
      <c r="BC7" s="9"/>
      <c r="BD7" s="7"/>
      <c r="BE7" s="9"/>
      <c r="BF7" s="9" t="s">
        <v>76</v>
      </c>
      <c r="BG7" s="9" t="s">
        <v>77</v>
      </c>
      <c r="BH7" s="9"/>
      <c r="BI7" s="9" t="s">
        <v>78</v>
      </c>
      <c r="BJ7" s="9" t="s">
        <v>79</v>
      </c>
      <c r="BK7" s="9"/>
      <c r="BL7" s="9"/>
      <c r="BM7" s="9" t="s">
        <v>80</v>
      </c>
      <c r="BN7" s="9" t="s">
        <v>56</v>
      </c>
      <c r="BO7" s="9"/>
      <c r="BP7" s="9"/>
      <c r="BQ7" s="9"/>
      <c r="BR7" s="9"/>
      <c r="BS7" s="9"/>
      <c r="BT7" s="9"/>
      <c r="BU7" s="9"/>
      <c r="BV7" s="9"/>
    </row>
    <row r="8" s="1" customFormat="1" ht="48" customHeight="1" spans="1:74">
      <c r="A8" s="5"/>
      <c r="B8" s="6"/>
      <c r="C8" s="6"/>
      <c r="D8" s="6"/>
      <c r="E8" s="5"/>
      <c r="F8" s="5"/>
      <c r="G8" s="7"/>
      <c r="H8" s="8"/>
      <c r="I8" s="8"/>
      <c r="J8" s="8"/>
      <c r="K8" s="8"/>
      <c r="L8" s="8"/>
      <c r="M8" s="8"/>
      <c r="N8" s="5"/>
      <c r="O8" s="9"/>
      <c r="P8" s="9"/>
      <c r="Q8" s="9"/>
      <c r="R8" s="8"/>
      <c r="S8" s="9"/>
      <c r="T8" s="9"/>
      <c r="U8" s="9"/>
      <c r="V8" s="9"/>
      <c r="W8" s="9"/>
      <c r="X8" s="9"/>
      <c r="Y8" s="15">
        <f>[1]database!D8</f>
        <v>0.0225</v>
      </c>
      <c r="Z8" s="16">
        <f>[1]database!D10</f>
        <v>24050</v>
      </c>
      <c r="AA8" s="15">
        <f>[1]database!D11</f>
        <v>1.2</v>
      </c>
      <c r="AB8" s="7"/>
      <c r="AC8" s="7"/>
      <c r="AD8" s="9"/>
      <c r="AE8" s="7"/>
      <c r="AF8" s="9">
        <f>75000/72%</f>
        <v>104166.666666667</v>
      </c>
      <c r="AG8" s="9"/>
      <c r="AH8" s="15"/>
      <c r="AI8" s="9"/>
      <c r="AJ8" s="17">
        <f>67.72</f>
        <v>67.72</v>
      </c>
      <c r="AK8" s="17">
        <v>27.2</v>
      </c>
      <c r="AL8" s="5"/>
      <c r="AM8" s="5"/>
      <c r="AN8" s="5"/>
      <c r="AO8" s="5"/>
      <c r="AP8" s="5"/>
      <c r="AQ8" s="5"/>
      <c r="AR8" s="9"/>
      <c r="AS8" s="5"/>
      <c r="AT8" s="5"/>
      <c r="AU8" s="5"/>
      <c r="AV8" s="5">
        <v>1.5</v>
      </c>
      <c r="AW8" s="5">
        <v>2</v>
      </c>
      <c r="AX8" s="9"/>
      <c r="AY8" s="8"/>
      <c r="AZ8" s="9"/>
      <c r="BA8" s="8"/>
      <c r="BB8" s="9"/>
      <c r="BC8" s="9"/>
      <c r="BD8" s="7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 t="s">
        <v>81</v>
      </c>
      <c r="BQ8" s="9" t="s">
        <v>82</v>
      </c>
      <c r="BR8" s="9" t="s">
        <v>29</v>
      </c>
      <c r="BS8" s="9" t="s">
        <v>81</v>
      </c>
      <c r="BT8" s="9" t="s">
        <v>42</v>
      </c>
      <c r="BU8" s="9" t="s">
        <v>29</v>
      </c>
      <c r="BV8" s="9"/>
    </row>
  </sheetData>
  <mergeCells count="84">
    <mergeCell ref="G5:M5"/>
    <mergeCell ref="N5:Q5"/>
    <mergeCell ref="R5:U5"/>
    <mergeCell ref="V5:AB5"/>
    <mergeCell ref="AC5:AD5"/>
    <mergeCell ref="AI5:AJ5"/>
    <mergeCell ref="AM5:AX5"/>
    <mergeCell ref="AY5:BC5"/>
    <mergeCell ref="BD5:BH5"/>
    <mergeCell ref="BI5:BK5"/>
    <mergeCell ref="BL5:BO5"/>
    <mergeCell ref="BP5:BV5"/>
    <mergeCell ref="V6:W6"/>
    <mergeCell ref="AA6:AB6"/>
    <mergeCell ref="AM6:AN6"/>
    <mergeCell ref="AO6:AP6"/>
    <mergeCell ref="AQ6:AR6"/>
    <mergeCell ref="AS6:AW6"/>
    <mergeCell ref="AY6:AZ6"/>
    <mergeCell ref="BA6:BB6"/>
    <mergeCell ref="BF6:BG6"/>
    <mergeCell ref="BI6:BJ6"/>
    <mergeCell ref="BM6:BN6"/>
    <mergeCell ref="A5:A8"/>
    <mergeCell ref="E5:E8"/>
    <mergeCell ref="F5:F8"/>
    <mergeCell ref="G6:G8"/>
    <mergeCell ref="H6:H8"/>
    <mergeCell ref="I6:I8"/>
    <mergeCell ref="J6:J8"/>
    <mergeCell ref="K6:K8"/>
    <mergeCell ref="L6:L8"/>
    <mergeCell ref="M6:M8"/>
    <mergeCell ref="N6:N8"/>
    <mergeCell ref="O6:O8"/>
    <mergeCell ref="P6:P8"/>
    <mergeCell ref="Q6:Q8"/>
    <mergeCell ref="R6:R8"/>
    <mergeCell ref="S6:S8"/>
    <mergeCell ref="T6:T8"/>
    <mergeCell ref="U6:U8"/>
    <mergeCell ref="V7:V8"/>
    <mergeCell ref="W7:W8"/>
    <mergeCell ref="X6:X8"/>
    <mergeCell ref="AC6:AC8"/>
    <mergeCell ref="AD6:AD8"/>
    <mergeCell ref="AE6:AE8"/>
    <mergeCell ref="AG6:AG8"/>
    <mergeCell ref="AH6:AH7"/>
    <mergeCell ref="AI6:AI8"/>
    <mergeCell ref="AJ6:AJ7"/>
    <mergeCell ref="AK6:AK7"/>
    <mergeCell ref="AM7:AM8"/>
    <mergeCell ref="AN7:AN8"/>
    <mergeCell ref="AO7:AO8"/>
    <mergeCell ref="AP7:AP8"/>
    <mergeCell ref="AQ7:AQ8"/>
    <mergeCell ref="AR7:AR8"/>
    <mergeCell ref="AS7:AS8"/>
    <mergeCell ref="AT7:AT8"/>
    <mergeCell ref="AU7:AU8"/>
    <mergeCell ref="AX6:AX8"/>
    <mergeCell ref="AY7:AY8"/>
    <mergeCell ref="AZ7:AZ8"/>
    <mergeCell ref="BA7:BA8"/>
    <mergeCell ref="BB7:BB8"/>
    <mergeCell ref="BC6:BC8"/>
    <mergeCell ref="BD6:BD8"/>
    <mergeCell ref="BE6:BE8"/>
    <mergeCell ref="BF7:BF8"/>
    <mergeCell ref="BG7:BG8"/>
    <mergeCell ref="BH6:BH8"/>
    <mergeCell ref="BI7:BI8"/>
    <mergeCell ref="BJ7:BJ8"/>
    <mergeCell ref="BK6:BK8"/>
    <mergeCell ref="BL6:BL8"/>
    <mergeCell ref="BM7:BM8"/>
    <mergeCell ref="BN7:BN8"/>
    <mergeCell ref="BO6:BO8"/>
    <mergeCell ref="BV6:BV8"/>
    <mergeCell ref="B5:D8"/>
    <mergeCell ref="B2:F3"/>
    <mergeCell ref="BP6:BR7"/>
    <mergeCell ref="BS6:BU7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CP xe vận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acer</cp:lastModifiedBy>
  <dcterms:created xsi:type="dcterms:W3CDTF">2024-11-20T03:39:00Z</dcterms:created>
  <dcterms:modified xsi:type="dcterms:W3CDTF">2024-12-10T09:20:31Z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605D25FA0B4F447CAF6862790612B258_12</vt:lpwstr>
  </property>
  <property fmtid="{D5CDD505-2E9C-101B-9397-08002B2CF9AE}" pid="3" name="KSOProductBuildVer">
    <vt:lpwstr>1033-12.2.0.19307</vt:lpwstr>
  </property>
</Properties>
</file>