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hr/Projects/ARCHIE/ARTestingFramework/evaluations/profile_switching_comparison/"/>
    </mc:Choice>
  </mc:AlternateContent>
  <xr:revisionPtr revIDLastSave="0" documentId="13_ncr:1_{74D5A51F-4125-B44D-B5D5-E9F38CBDB1CE}" xr6:coauthVersionLast="36" xr6:coauthVersionMax="36" xr10:uidLastSave="{00000000-0000-0000-0000-000000000000}"/>
  <bookViews>
    <workbookView xWindow="1040" yWindow="460" windowWidth="37360" windowHeight="23540" xr2:uid="{00000000-000D-0000-FFFF-FFFF00000000}"/>
  </bookViews>
  <sheets>
    <sheet name="trial1" sheetId="1" r:id="rId1"/>
  </sheets>
  <calcPr calcId="162913"/>
</workbook>
</file>

<file path=xl/calcChain.xml><?xml version="1.0" encoding="utf-8"?>
<calcChain xmlns="http://schemas.openxmlformats.org/spreadsheetml/2006/main">
  <c r="G8" i="1" l="1"/>
  <c r="T2" i="1"/>
  <c r="U2" i="1" s="1"/>
  <c r="C8" i="1"/>
  <c r="L8" i="1" s="1"/>
  <c r="D8" i="1"/>
  <c r="M8" i="1" s="1"/>
  <c r="E8" i="1"/>
  <c r="F8" i="1"/>
  <c r="O8" i="1" s="1"/>
  <c r="B8" i="1"/>
  <c r="K8" i="1" s="1"/>
  <c r="G4" i="1"/>
  <c r="P4" i="1" s="1"/>
  <c r="G5" i="1"/>
  <c r="P5" i="1" s="1"/>
  <c r="G6" i="1"/>
  <c r="P6" i="1" s="1"/>
  <c r="G7" i="1"/>
  <c r="P7" i="1" s="1"/>
  <c r="G3" i="1"/>
  <c r="P3" i="1" s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L3" i="1"/>
  <c r="M3" i="1"/>
  <c r="N3" i="1"/>
  <c r="O3" i="1"/>
  <c r="K3" i="1"/>
  <c r="H9" i="1"/>
  <c r="Q9" i="1" s="1"/>
  <c r="C9" i="1"/>
  <c r="L9" i="1" s="1"/>
  <c r="D9" i="1"/>
  <c r="M9" i="1" s="1"/>
  <c r="E9" i="1"/>
  <c r="N9" i="1" s="1"/>
  <c r="F9" i="1"/>
  <c r="O9" i="1" s="1"/>
  <c r="B9" i="1"/>
  <c r="K9" i="1" s="1"/>
  <c r="H4" i="1"/>
  <c r="Q4" i="1" s="1"/>
  <c r="H5" i="1"/>
  <c r="Q5" i="1" s="1"/>
  <c r="H6" i="1"/>
  <c r="Q6" i="1" s="1"/>
  <c r="H7" i="1"/>
  <c r="Q7" i="1" s="1"/>
  <c r="H3" i="1"/>
  <c r="Q3" i="1" s="1"/>
  <c r="P8" i="1" l="1"/>
  <c r="N8" i="1"/>
</calcChain>
</file>

<file path=xl/sharedStrings.xml><?xml version="1.0" encoding="utf-8"?>
<sst xmlns="http://schemas.openxmlformats.org/spreadsheetml/2006/main" count="29" uniqueCount="14">
  <si>
    <t>Trial 1</t>
  </si>
  <si>
    <t>Trial 2</t>
  </si>
  <si>
    <t>Trial 3</t>
  </si>
  <si>
    <t>Trial 4</t>
  </si>
  <si>
    <t>Trial 5</t>
  </si>
  <si>
    <t>Num Profiles</t>
  </si>
  <si>
    <t>Avg</t>
  </si>
  <si>
    <t>Records Lost (Raw Count)</t>
  </si>
  <si>
    <t>Records Lost (Percentage)</t>
  </si>
  <si>
    <t>Total</t>
  </si>
  <si>
    <t>---</t>
  </si>
  <si>
    <t>Total Records (One Trial)</t>
  </si>
  <si>
    <t>Total Records (All Trials)</t>
  </si>
  <si>
    <t>Total Records (All Test 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</si>
</sst>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34" borderId="10" xfId="0" applyFill="1" applyBorder="1" applyAlignment="1">
      <alignment horizontal="center"/>
    </xf>
    <xf numFmtId="164" fontId="16" fillId="0" borderId="10" xfId="1" applyNumberFormat="1" applyFont="1" applyBorder="1" applyAlignment="1">
      <alignment horizontal="center"/>
    </xf>
    <xf numFmtId="164" fontId="0" fillId="35" borderId="10" xfId="1" applyNumberFormat="1" applyFont="1" applyFill="1" applyBorder="1" applyAlignment="1">
      <alignment horizontal="center"/>
    </xf>
    <xf numFmtId="164" fontId="0" fillId="33" borderId="10" xfId="1" applyNumberFormat="1" applyFont="1" applyFill="1" applyBorder="1" applyAlignment="1">
      <alignment horizontal="center"/>
    </xf>
    <xf numFmtId="164" fontId="18" fillId="35" borderId="10" xfId="1" applyNumberFormat="1" applyFont="1" applyFill="1" applyBorder="1" applyAlignment="1">
      <alignment horizontal="center"/>
    </xf>
    <xf numFmtId="164" fontId="19" fillId="33" borderId="10" xfId="1" applyNumberFormat="1" applyFont="1" applyFill="1" applyBorder="1" applyAlignment="1">
      <alignment horizontal="center"/>
    </xf>
    <xf numFmtId="164" fontId="19" fillId="34" borderId="10" xfId="1" applyNumberFormat="1" applyFont="1" applyFill="1" applyBorder="1" applyAlignment="1">
      <alignment horizontal="center"/>
    </xf>
    <xf numFmtId="164" fontId="0" fillId="0" borderId="10" xfId="1" quotePrefix="1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35" borderId="1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workbookViewId="0">
      <selection activeCell="E22" sqref="E22"/>
    </sheetView>
  </sheetViews>
  <sheetFormatPr baseColWidth="10" defaultRowHeight="16" x14ac:dyDescent="0.2"/>
  <cols>
    <col min="1" max="1" width="11.83203125" style="2" bestFit="1" customWidth="1"/>
    <col min="2" max="9" width="10.83203125" style="1"/>
    <col min="10" max="10" width="11.83203125" style="1" bestFit="1" customWidth="1"/>
    <col min="11" max="15" width="10.83203125" style="1"/>
    <col min="16" max="16" width="10.83203125" style="3"/>
    <col min="17" max="18" width="10.83203125" style="1"/>
    <col min="19" max="19" width="22" style="1" bestFit="1" customWidth="1"/>
    <col min="20" max="20" width="21.6640625" style="1" bestFit="1" customWidth="1"/>
    <col min="21" max="21" width="25.83203125" style="1" bestFit="1" customWidth="1"/>
    <col min="22" max="16384" width="10.83203125" style="1"/>
  </cols>
  <sheetData>
    <row r="1" spans="1:21" s="2" customFormat="1" x14ac:dyDescent="0.2">
      <c r="B1" s="18" t="s">
        <v>7</v>
      </c>
      <c r="C1" s="18"/>
      <c r="D1" s="18"/>
      <c r="E1" s="18"/>
      <c r="F1" s="18"/>
      <c r="G1" s="18"/>
      <c r="H1" s="18"/>
      <c r="K1" s="18" t="s">
        <v>8</v>
      </c>
      <c r="L1" s="18"/>
      <c r="M1" s="18"/>
      <c r="N1" s="18"/>
      <c r="O1" s="18"/>
      <c r="P1" s="18"/>
      <c r="Q1" s="18"/>
      <c r="S1" s="4" t="s">
        <v>11</v>
      </c>
      <c r="T1" s="4" t="s">
        <v>12</v>
      </c>
      <c r="U1" s="4" t="s">
        <v>13</v>
      </c>
    </row>
    <row r="2" spans="1:21" x14ac:dyDescent="0.2">
      <c r="A2" s="4" t="s">
        <v>5</v>
      </c>
      <c r="B2" s="4">
        <v>1</v>
      </c>
      <c r="C2" s="4">
        <v>3</v>
      </c>
      <c r="D2" s="4">
        <v>5</v>
      </c>
      <c r="E2" s="4">
        <v>7</v>
      </c>
      <c r="F2" s="4">
        <v>10</v>
      </c>
      <c r="G2" s="4" t="s">
        <v>9</v>
      </c>
      <c r="H2" s="4" t="s">
        <v>6</v>
      </c>
      <c r="J2" s="4" t="s">
        <v>5</v>
      </c>
      <c r="K2" s="4">
        <v>1</v>
      </c>
      <c r="L2" s="4">
        <v>3</v>
      </c>
      <c r="M2" s="4">
        <v>5</v>
      </c>
      <c r="N2" s="4">
        <v>7</v>
      </c>
      <c r="O2" s="4">
        <v>10</v>
      </c>
      <c r="P2" s="11" t="s">
        <v>9</v>
      </c>
      <c r="Q2" s="4" t="s">
        <v>6</v>
      </c>
      <c r="S2" s="5">
        <v>299</v>
      </c>
      <c r="T2" s="6">
        <f>S2*5</f>
        <v>1495</v>
      </c>
      <c r="U2" s="10">
        <f>T2*5</f>
        <v>7475</v>
      </c>
    </row>
    <row r="3" spans="1:21" x14ac:dyDescent="0.2">
      <c r="A3" s="4" t="s">
        <v>0</v>
      </c>
      <c r="B3" s="5">
        <v>0</v>
      </c>
      <c r="C3" s="5">
        <v>0</v>
      </c>
      <c r="D3" s="5">
        <v>37</v>
      </c>
      <c r="E3" s="5">
        <v>26</v>
      </c>
      <c r="F3" s="5">
        <v>35</v>
      </c>
      <c r="G3" s="6">
        <f>SUM(B3:F3)</f>
        <v>98</v>
      </c>
      <c r="H3" s="5">
        <f>AVERAGE(B3:F3)</f>
        <v>19.600000000000001</v>
      </c>
      <c r="J3" s="4" t="s">
        <v>0</v>
      </c>
      <c r="K3" s="12">
        <f>B3/$S$2</f>
        <v>0</v>
      </c>
      <c r="L3" s="12">
        <f t="shared" ref="L3:O3" si="0">C3/$S$2</f>
        <v>0</v>
      </c>
      <c r="M3" s="12">
        <f t="shared" si="0"/>
        <v>0.12374581939799331</v>
      </c>
      <c r="N3" s="12">
        <f t="shared" si="0"/>
        <v>8.6956521739130432E-2</v>
      </c>
      <c r="O3" s="12">
        <f t="shared" si="0"/>
        <v>0.11705685618729098</v>
      </c>
      <c r="P3" s="13">
        <f>G3/$T$2</f>
        <v>6.5551839464882938E-2</v>
      </c>
      <c r="Q3" s="12">
        <f>H3/$S$2</f>
        <v>6.5551839464882952E-2</v>
      </c>
    </row>
    <row r="4" spans="1:21" x14ac:dyDescent="0.2">
      <c r="A4" s="4" t="s">
        <v>1</v>
      </c>
      <c r="B4" s="5">
        <v>0</v>
      </c>
      <c r="C4" s="5">
        <v>13</v>
      </c>
      <c r="D4" s="5">
        <v>10</v>
      </c>
      <c r="E4" s="5">
        <v>32</v>
      </c>
      <c r="F4" s="5">
        <v>9</v>
      </c>
      <c r="G4" s="6">
        <f t="shared" ref="G4:G7" si="1">SUM(B4:F4)</f>
        <v>64</v>
      </c>
      <c r="H4" s="5">
        <f t="shared" ref="H4:H7" si="2">AVERAGE(B4:F4)</f>
        <v>12.8</v>
      </c>
      <c r="J4" s="4" t="s">
        <v>1</v>
      </c>
      <c r="K4" s="12">
        <f t="shared" ref="K4:K7" si="3">B4/$S$2</f>
        <v>0</v>
      </c>
      <c r="L4" s="12">
        <f t="shared" ref="L4:L7" si="4">C4/$S$2</f>
        <v>4.3478260869565216E-2</v>
      </c>
      <c r="M4" s="12">
        <f t="shared" ref="M4:M7" si="5">D4/$S$2</f>
        <v>3.3444816053511704E-2</v>
      </c>
      <c r="N4" s="12">
        <f t="shared" ref="N4:N7" si="6">E4/$S$2</f>
        <v>0.10702341137123746</v>
      </c>
      <c r="O4" s="12">
        <f t="shared" ref="O4:O7" si="7">F4/$S$2</f>
        <v>3.0100334448160536E-2</v>
      </c>
      <c r="P4" s="13">
        <f t="shared" ref="P4:P7" si="8">G4/$T$2</f>
        <v>4.2809364548494981E-2</v>
      </c>
      <c r="Q4" s="12">
        <f t="shared" ref="Q4:Q7" si="9">H4/$S$2</f>
        <v>4.2809364548494988E-2</v>
      </c>
    </row>
    <row r="5" spans="1:21" x14ac:dyDescent="0.2">
      <c r="A5" s="4" t="s">
        <v>2</v>
      </c>
      <c r="B5" s="5">
        <v>0</v>
      </c>
      <c r="C5" s="5">
        <v>0</v>
      </c>
      <c r="D5" s="5">
        <v>4</v>
      </c>
      <c r="E5" s="5">
        <v>20</v>
      </c>
      <c r="F5" s="5">
        <v>34</v>
      </c>
      <c r="G5" s="6">
        <f t="shared" si="1"/>
        <v>58</v>
      </c>
      <c r="H5" s="5">
        <f t="shared" si="2"/>
        <v>11.6</v>
      </c>
      <c r="J5" s="4" t="s">
        <v>2</v>
      </c>
      <c r="K5" s="12">
        <f t="shared" si="3"/>
        <v>0</v>
      </c>
      <c r="L5" s="12">
        <f t="shared" si="4"/>
        <v>0</v>
      </c>
      <c r="M5" s="12">
        <f t="shared" si="5"/>
        <v>1.3377926421404682E-2</v>
      </c>
      <c r="N5" s="12">
        <f t="shared" si="6"/>
        <v>6.6889632107023408E-2</v>
      </c>
      <c r="O5" s="12">
        <f t="shared" si="7"/>
        <v>0.11371237458193979</v>
      </c>
      <c r="P5" s="13">
        <f t="shared" si="8"/>
        <v>3.8795986622073578E-2</v>
      </c>
      <c r="Q5" s="12">
        <f t="shared" si="9"/>
        <v>3.8795986622073578E-2</v>
      </c>
    </row>
    <row r="6" spans="1:21" x14ac:dyDescent="0.2">
      <c r="A6" s="4" t="s">
        <v>3</v>
      </c>
      <c r="B6" s="5">
        <v>0</v>
      </c>
      <c r="C6" s="5">
        <v>0</v>
      </c>
      <c r="D6" s="5">
        <v>20</v>
      </c>
      <c r="E6" s="5">
        <v>29</v>
      </c>
      <c r="F6" s="5">
        <v>24</v>
      </c>
      <c r="G6" s="6">
        <f t="shared" si="1"/>
        <v>73</v>
      </c>
      <c r="H6" s="5">
        <f t="shared" si="2"/>
        <v>14.6</v>
      </c>
      <c r="J6" s="4" t="s">
        <v>3</v>
      </c>
      <c r="K6" s="12">
        <f t="shared" si="3"/>
        <v>0</v>
      </c>
      <c r="L6" s="12">
        <f t="shared" si="4"/>
        <v>0</v>
      </c>
      <c r="M6" s="12">
        <f t="shared" si="5"/>
        <v>6.6889632107023408E-2</v>
      </c>
      <c r="N6" s="12">
        <f t="shared" si="6"/>
        <v>9.6989966555183951E-2</v>
      </c>
      <c r="O6" s="12">
        <f t="shared" si="7"/>
        <v>8.0267558528428096E-2</v>
      </c>
      <c r="P6" s="13">
        <f t="shared" si="8"/>
        <v>4.882943143812709E-2</v>
      </c>
      <c r="Q6" s="12">
        <f t="shared" si="9"/>
        <v>4.882943143812709E-2</v>
      </c>
    </row>
    <row r="7" spans="1:21" x14ac:dyDescent="0.2">
      <c r="A7" s="4" t="s">
        <v>4</v>
      </c>
      <c r="B7" s="19">
        <v>0</v>
      </c>
      <c r="C7" s="5">
        <v>18</v>
      </c>
      <c r="D7" s="5">
        <v>24</v>
      </c>
      <c r="E7" s="5">
        <v>25</v>
      </c>
      <c r="F7" s="5">
        <v>24</v>
      </c>
      <c r="G7" s="6">
        <f t="shared" si="1"/>
        <v>91</v>
      </c>
      <c r="H7" s="5">
        <f t="shared" si="2"/>
        <v>18.2</v>
      </c>
      <c r="J7" s="4" t="s">
        <v>4</v>
      </c>
      <c r="K7" s="14">
        <f t="shared" si="3"/>
        <v>0</v>
      </c>
      <c r="L7" s="12">
        <f t="shared" si="4"/>
        <v>6.0200668896321072E-2</v>
      </c>
      <c r="M7" s="12">
        <f t="shared" si="5"/>
        <v>8.0267558528428096E-2</v>
      </c>
      <c r="N7" s="12">
        <f t="shared" si="6"/>
        <v>8.3612040133779264E-2</v>
      </c>
      <c r="O7" s="12">
        <f t="shared" si="7"/>
        <v>8.0267558528428096E-2</v>
      </c>
      <c r="P7" s="13">
        <f t="shared" si="8"/>
        <v>6.0869565217391307E-2</v>
      </c>
      <c r="Q7" s="12">
        <f t="shared" si="9"/>
        <v>6.08695652173913E-2</v>
      </c>
    </row>
    <row r="8" spans="1:21" x14ac:dyDescent="0.2">
      <c r="A8" s="4" t="s">
        <v>9</v>
      </c>
      <c r="B8" s="7">
        <f>SUM(B3:B7)</f>
        <v>0</v>
      </c>
      <c r="C8" s="7">
        <f t="shared" ref="C8:F8" si="10">SUM(C3:C7)</f>
        <v>31</v>
      </c>
      <c r="D8" s="7">
        <f t="shared" si="10"/>
        <v>95</v>
      </c>
      <c r="E8" s="7">
        <f t="shared" si="10"/>
        <v>132</v>
      </c>
      <c r="F8" s="7">
        <f t="shared" si="10"/>
        <v>126</v>
      </c>
      <c r="G8" s="8">
        <f>SUM(B3:F7)</f>
        <v>384</v>
      </c>
      <c r="H8" s="9" t="s">
        <v>10</v>
      </c>
      <c r="J8" s="4" t="s">
        <v>9</v>
      </c>
      <c r="K8" s="15">
        <f>B8/$T$2</f>
        <v>0</v>
      </c>
      <c r="L8" s="15">
        <f t="shared" ref="L8:O8" si="11">C8/$T$2</f>
        <v>2.0735785953177259E-2</v>
      </c>
      <c r="M8" s="15">
        <f t="shared" si="11"/>
        <v>6.354515050167224E-2</v>
      </c>
      <c r="N8" s="15">
        <f t="shared" si="11"/>
        <v>8.8294314381270902E-2</v>
      </c>
      <c r="O8" s="15">
        <f t="shared" si="11"/>
        <v>8.4280936454849492E-2</v>
      </c>
      <c r="P8" s="16">
        <f>G8/$U$2</f>
        <v>5.1371237458193983E-2</v>
      </c>
      <c r="Q8" s="17" t="s">
        <v>10</v>
      </c>
    </row>
    <row r="9" spans="1:21" x14ac:dyDescent="0.2">
      <c r="A9" s="4" t="s">
        <v>6</v>
      </c>
      <c r="B9" s="5">
        <f>AVERAGE(B3:B7)</f>
        <v>0</v>
      </c>
      <c r="C9" s="5">
        <f t="shared" ref="C9:F9" si="12">AVERAGE(C3:C7)</f>
        <v>6.2</v>
      </c>
      <c r="D9" s="5">
        <f t="shared" si="12"/>
        <v>19</v>
      </c>
      <c r="E9" s="5">
        <f t="shared" si="12"/>
        <v>26.4</v>
      </c>
      <c r="F9" s="5">
        <f t="shared" si="12"/>
        <v>25.2</v>
      </c>
      <c r="G9" s="9" t="s">
        <v>10</v>
      </c>
      <c r="H9" s="5">
        <f>AVERAGE(B3:F7)</f>
        <v>15.36</v>
      </c>
      <c r="J9" s="4" t="s">
        <v>6</v>
      </c>
      <c r="K9" s="12">
        <f>B9/$S$2</f>
        <v>0</v>
      </c>
      <c r="L9" s="12">
        <f t="shared" ref="L9:O9" si="13">C9/$S$2</f>
        <v>2.0735785953177259E-2</v>
      </c>
      <c r="M9" s="12">
        <f t="shared" si="13"/>
        <v>6.354515050167224E-2</v>
      </c>
      <c r="N9" s="12">
        <f t="shared" si="13"/>
        <v>8.8294314381270902E-2</v>
      </c>
      <c r="O9" s="12">
        <f t="shared" si="13"/>
        <v>8.4280936454849492E-2</v>
      </c>
      <c r="P9" s="17" t="s">
        <v>10</v>
      </c>
      <c r="Q9" s="12">
        <f>H9/$S$2</f>
        <v>5.1371237458193976E-2</v>
      </c>
    </row>
  </sheetData>
  <mergeCells count="2">
    <mergeCell ref="B1:H1"/>
    <mergeCell ref="K1:Q1"/>
  </mergeCells>
  <pageMargins left="0.75" right="0.75" top="1" bottom="1" header="0.5" footer="0.5"/>
  <ignoredErrors>
    <ignoredError sqref="B8:F9" formulaRange="1"/>
    <ignoredError sqref="K8:O8 P3:P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Lehman</dc:creator>
  <cp:lastModifiedBy>Sarah Lehman</cp:lastModifiedBy>
  <dcterms:created xsi:type="dcterms:W3CDTF">2018-11-17T12:15:24Z</dcterms:created>
  <dcterms:modified xsi:type="dcterms:W3CDTF">2018-11-25T14:44:06Z</dcterms:modified>
</cp:coreProperties>
</file>